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0" windowWidth="14760" windowHeight="7185" tabRatio="519"/>
  </bookViews>
  <sheets>
    <sheet name="CRUCE" sheetId="1" r:id="rId1"/>
    <sheet name="RESUMEN" sheetId="2" r:id="rId2"/>
    <sheet name="PAGOS" sheetId="5" r:id="rId3"/>
    <sheet name="RESUMEN RAD ABR20" sheetId="6" r:id="rId4"/>
    <sheet name="RAD ABR CL OCCIDENTE" sheetId="7" r:id="rId5"/>
  </sheets>
  <definedNames>
    <definedName name="_xlnm._FilterDatabase" localSheetId="0" hidden="1">CRUCE!$A$1:$S$897</definedName>
    <definedName name="GLO">CRUCE!#REF!</definedName>
    <definedName name="PAY">CRUCE!#REF!</definedName>
    <definedName name="PEN">CRUCE!#REF!</definedName>
    <definedName name="PEND">CRUCE!$U$1:$W$297</definedName>
  </definedNames>
  <calcPr calcId="144525"/>
  <pivotCaches>
    <pivotCache cacheId="2" r:id="rId6"/>
  </pivotCaches>
</workbook>
</file>

<file path=xl/calcChain.xml><?xml version="1.0" encoding="utf-8"?>
<calcChain xmlns="http://schemas.openxmlformats.org/spreadsheetml/2006/main">
  <c r="S896" i="1" l="1"/>
  <c r="S895" i="1"/>
  <c r="S894" i="1"/>
  <c r="S893" i="1"/>
  <c r="S892" i="1"/>
  <c r="S891" i="1"/>
  <c r="S890" i="1"/>
  <c r="S889" i="1"/>
  <c r="S888" i="1"/>
  <c r="S887" i="1"/>
  <c r="S886" i="1"/>
  <c r="S885" i="1"/>
  <c r="S884" i="1"/>
  <c r="S883" i="1"/>
  <c r="S882" i="1"/>
  <c r="S881" i="1"/>
  <c r="S880" i="1"/>
  <c r="S879" i="1"/>
  <c r="S4" i="1"/>
  <c r="S878" i="1"/>
  <c r="S877" i="1"/>
  <c r="S876" i="1"/>
  <c r="S875" i="1"/>
  <c r="S874" i="1"/>
  <c r="S873" i="1"/>
  <c r="S872" i="1"/>
  <c r="S871" i="1"/>
  <c r="S870" i="1"/>
  <c r="S869" i="1"/>
  <c r="S868" i="1"/>
  <c r="S867" i="1"/>
  <c r="S866" i="1"/>
  <c r="S865" i="1"/>
  <c r="S864" i="1"/>
  <c r="S863" i="1"/>
  <c r="S862" i="1"/>
  <c r="S861" i="1"/>
  <c r="S860" i="1"/>
  <c r="S859" i="1"/>
  <c r="S858" i="1"/>
  <c r="S857" i="1"/>
  <c r="S856" i="1"/>
  <c r="S855" i="1"/>
  <c r="S854" i="1"/>
  <c r="S853" i="1"/>
  <c r="S852" i="1"/>
  <c r="S851" i="1"/>
  <c r="S850" i="1"/>
  <c r="S274" i="1"/>
  <c r="S849" i="1"/>
  <c r="S848" i="1"/>
  <c r="S847" i="1"/>
  <c r="S268" i="1"/>
  <c r="S231" i="1"/>
  <c r="S846" i="1"/>
  <c r="S845" i="1"/>
  <c r="S253" i="1"/>
  <c r="S844" i="1"/>
  <c r="S843" i="1"/>
  <c r="S251" i="1"/>
  <c r="S842" i="1"/>
  <c r="S841" i="1"/>
  <c r="S840" i="1"/>
  <c r="S839" i="1"/>
  <c r="S838" i="1"/>
  <c r="S837" i="1"/>
  <c r="S217" i="1"/>
  <c r="S836" i="1"/>
  <c r="S230" i="1"/>
  <c r="S835" i="1"/>
  <c r="S834" i="1"/>
  <c r="S833" i="1"/>
  <c r="S222" i="1"/>
  <c r="S832" i="1"/>
  <c r="S831" i="1"/>
  <c r="S830" i="1"/>
  <c r="S829" i="1"/>
  <c r="S828" i="1"/>
  <c r="S827" i="1"/>
  <c r="S826" i="1"/>
  <c r="S181" i="1"/>
  <c r="S825" i="1"/>
  <c r="S824" i="1"/>
  <c r="S823" i="1"/>
  <c r="S822" i="1"/>
  <c r="S821" i="1"/>
  <c r="S820" i="1"/>
  <c r="S165" i="1"/>
  <c r="S819" i="1"/>
  <c r="S164" i="1"/>
  <c r="S818" i="1"/>
  <c r="S817" i="1"/>
  <c r="S160" i="1"/>
  <c r="S156" i="1"/>
  <c r="S816" i="1"/>
  <c r="S815" i="1"/>
  <c r="S151" i="1"/>
  <c r="S148" i="1"/>
  <c r="S147" i="1"/>
  <c r="S146" i="1"/>
  <c r="S814" i="1"/>
  <c r="S143" i="1"/>
  <c r="S140" i="1"/>
  <c r="S137" i="1"/>
  <c r="S133" i="1"/>
  <c r="S132" i="1"/>
  <c r="S131" i="1"/>
  <c r="S813" i="1"/>
  <c r="S128" i="1"/>
  <c r="S127" i="1"/>
  <c r="S124" i="1"/>
  <c r="S812" i="1"/>
  <c r="S123" i="1"/>
  <c r="S121" i="1"/>
  <c r="S120" i="1"/>
  <c r="S811" i="1"/>
  <c r="S810" i="1"/>
  <c r="S809" i="1"/>
  <c r="S115" i="1"/>
  <c r="S808" i="1"/>
  <c r="S117" i="1"/>
  <c r="S114" i="1"/>
  <c r="S807" i="1"/>
  <c r="S806" i="1"/>
  <c r="S805" i="1"/>
  <c r="S804" i="1"/>
  <c r="S803" i="1"/>
  <c r="S113" i="1"/>
  <c r="S802" i="1"/>
  <c r="S801" i="1"/>
  <c r="S112" i="1"/>
  <c r="S111" i="1"/>
  <c r="S800" i="1"/>
  <c r="S799" i="1"/>
  <c r="S106" i="1"/>
  <c r="S798" i="1"/>
  <c r="S105" i="1"/>
  <c r="S104" i="1"/>
  <c r="S797" i="1"/>
  <c r="S796" i="1"/>
  <c r="S102" i="1"/>
  <c r="S100" i="1"/>
  <c r="S97" i="1"/>
  <c r="S795" i="1"/>
  <c r="S794" i="1"/>
  <c r="S793" i="1"/>
  <c r="S52" i="1"/>
  <c r="S85" i="1"/>
  <c r="S82" i="1"/>
  <c r="S792" i="1"/>
  <c r="S791" i="1"/>
  <c r="S790" i="1"/>
  <c r="S71" i="1"/>
  <c r="S789" i="1"/>
  <c r="S68" i="1"/>
  <c r="S67" i="1"/>
  <c r="S63" i="1"/>
  <c r="S788" i="1"/>
  <c r="S787" i="1"/>
  <c r="S60" i="1"/>
  <c r="S59" i="1"/>
  <c r="S786" i="1"/>
  <c r="S58" i="1"/>
  <c r="S54" i="1"/>
  <c r="S53" i="1"/>
  <c r="S785" i="1"/>
  <c r="S784" i="1"/>
  <c r="S783" i="1"/>
  <c r="S782" i="1"/>
  <c r="S781" i="1"/>
  <c r="S780" i="1"/>
  <c r="S779" i="1"/>
  <c r="S778" i="1"/>
  <c r="S47" i="1"/>
  <c r="S46" i="1"/>
  <c r="S777" i="1"/>
  <c r="S776" i="1"/>
  <c r="S45" i="1"/>
  <c r="S775" i="1"/>
  <c r="S774" i="1"/>
  <c r="S773" i="1"/>
  <c r="S44" i="1"/>
  <c r="S772" i="1"/>
  <c r="S43" i="1"/>
  <c r="S42" i="1"/>
  <c r="S771" i="1"/>
  <c r="S770" i="1"/>
  <c r="S769" i="1"/>
  <c r="S768" i="1"/>
  <c r="S767" i="1"/>
  <c r="S766" i="1"/>
  <c r="S12" i="1"/>
  <c r="S14" i="1"/>
  <c r="S13" i="1"/>
  <c r="S8" i="1"/>
  <c r="S7" i="1"/>
  <c r="S765" i="1"/>
  <c r="S764" i="1"/>
  <c r="S763" i="1"/>
  <c r="S762" i="1"/>
  <c r="S761" i="1"/>
  <c r="S760" i="1"/>
  <c r="S759" i="1"/>
  <c r="S758" i="1"/>
  <c r="S757" i="1"/>
  <c r="S756" i="1"/>
  <c r="S755" i="1"/>
  <c r="S754" i="1"/>
  <c r="S753" i="1"/>
  <c r="S752" i="1"/>
  <c r="S751" i="1"/>
  <c r="S750" i="1"/>
  <c r="S749" i="1"/>
  <c r="S748" i="1"/>
  <c r="S747" i="1"/>
  <c r="S746" i="1"/>
  <c r="S745" i="1"/>
  <c r="S744" i="1"/>
  <c r="S743" i="1"/>
  <c r="S742" i="1"/>
  <c r="S741" i="1"/>
  <c r="S740" i="1"/>
  <c r="S739" i="1"/>
  <c r="S738" i="1"/>
  <c r="S737" i="1"/>
  <c r="S736" i="1"/>
  <c r="S735" i="1"/>
  <c r="S734" i="1"/>
  <c r="S733" i="1"/>
  <c r="S732" i="1"/>
  <c r="S731" i="1"/>
  <c r="S730" i="1"/>
  <c r="S729" i="1"/>
  <c r="S728" i="1"/>
  <c r="S727" i="1"/>
  <c r="S726" i="1"/>
  <c r="S725" i="1"/>
  <c r="S724" i="1"/>
  <c r="S723" i="1"/>
  <c r="S722" i="1"/>
  <c r="S721" i="1"/>
  <c r="S720" i="1"/>
  <c r="S719" i="1"/>
  <c r="S718" i="1"/>
  <c r="S717" i="1"/>
  <c r="S716" i="1"/>
  <c r="S715" i="1"/>
  <c r="S714" i="1"/>
  <c r="S713" i="1"/>
  <c r="S712" i="1"/>
  <c r="S711" i="1"/>
  <c r="S710" i="1"/>
  <c r="S709" i="1"/>
  <c r="S708" i="1"/>
  <c r="S707" i="1"/>
  <c r="S706" i="1"/>
  <c r="S705" i="1"/>
  <c r="S704" i="1"/>
  <c r="S703" i="1"/>
  <c r="S702" i="1"/>
  <c r="S701" i="1"/>
  <c r="S700" i="1"/>
  <c r="S699" i="1"/>
  <c r="S698" i="1"/>
  <c r="S697" i="1"/>
  <c r="S696" i="1"/>
  <c r="S695" i="1"/>
  <c r="S694" i="1"/>
  <c r="S693" i="1"/>
  <c r="S692" i="1"/>
  <c r="S691" i="1"/>
  <c r="S690" i="1"/>
  <c r="S689" i="1"/>
  <c r="S688" i="1"/>
  <c r="S687" i="1"/>
  <c r="S686" i="1"/>
  <c r="S685" i="1"/>
  <c r="S684" i="1"/>
  <c r="S683" i="1"/>
  <c r="S682" i="1"/>
  <c r="S681" i="1"/>
  <c r="S680" i="1"/>
  <c r="S679" i="1"/>
  <c r="S678" i="1"/>
  <c r="S677" i="1"/>
  <c r="S676" i="1"/>
  <c r="S675" i="1"/>
  <c r="S674" i="1"/>
  <c r="S673" i="1"/>
  <c r="S672" i="1"/>
  <c r="S671" i="1"/>
  <c r="S670" i="1"/>
  <c r="S669" i="1"/>
  <c r="S668" i="1"/>
  <c r="S667" i="1"/>
  <c r="S666" i="1"/>
  <c r="S665" i="1"/>
  <c r="S664" i="1"/>
  <c r="S663" i="1"/>
  <c r="S662" i="1"/>
  <c r="S661" i="1"/>
  <c r="S660" i="1"/>
  <c r="S659" i="1"/>
  <c r="S658" i="1"/>
  <c r="S657" i="1"/>
  <c r="S656" i="1"/>
  <c r="S655" i="1"/>
  <c r="S654" i="1"/>
  <c r="S653" i="1"/>
  <c r="S652" i="1"/>
  <c r="S651" i="1"/>
  <c r="S650" i="1"/>
  <c r="S649" i="1"/>
  <c r="S648" i="1"/>
  <c r="S647" i="1"/>
  <c r="S646" i="1"/>
  <c r="S48" i="1"/>
  <c r="S74" i="1"/>
  <c r="S645" i="1"/>
  <c r="S644" i="1"/>
  <c r="S130" i="1"/>
  <c r="S41" i="1"/>
  <c r="S643" i="1"/>
  <c r="S642" i="1"/>
  <c r="S641" i="1"/>
  <c r="S640" i="1"/>
  <c r="S639" i="1"/>
  <c r="S638" i="1"/>
  <c r="S637" i="1"/>
  <c r="S636" i="1"/>
  <c r="S635" i="1"/>
  <c r="S634" i="1"/>
  <c r="S633" i="1"/>
  <c r="S632" i="1"/>
  <c r="S631" i="1"/>
  <c r="S630" i="1"/>
  <c r="S629" i="1"/>
  <c r="S628" i="1"/>
  <c r="S627" i="1"/>
  <c r="S626" i="1"/>
  <c r="S625" i="1"/>
  <c r="S624" i="1"/>
  <c r="S623" i="1"/>
  <c r="S622" i="1"/>
  <c r="S621" i="1"/>
  <c r="S620" i="1"/>
  <c r="S619" i="1"/>
  <c r="S618" i="1"/>
  <c r="S617" i="1"/>
  <c r="S616" i="1"/>
  <c r="S615" i="1"/>
  <c r="S614" i="1"/>
  <c r="S613" i="1"/>
  <c r="S612" i="1"/>
  <c r="S50" i="1"/>
  <c r="S611" i="1"/>
  <c r="S610" i="1"/>
  <c r="S609" i="1"/>
  <c r="S608" i="1"/>
  <c r="S607" i="1"/>
  <c r="S606" i="1"/>
  <c r="S605" i="1"/>
  <c r="S604" i="1"/>
  <c r="S603" i="1"/>
  <c r="S602" i="1"/>
  <c r="S601" i="1"/>
  <c r="S600" i="1"/>
  <c r="S599" i="1"/>
  <c r="S598" i="1"/>
  <c r="S597" i="1"/>
  <c r="S596" i="1"/>
  <c r="S595" i="1"/>
  <c r="S594" i="1"/>
  <c r="S593" i="1"/>
  <c r="S592" i="1"/>
  <c r="S591" i="1"/>
  <c r="S590" i="1"/>
  <c r="S589" i="1"/>
  <c r="S588" i="1"/>
  <c r="S587" i="1"/>
  <c r="S586" i="1"/>
  <c r="S585" i="1"/>
  <c r="S584" i="1"/>
  <c r="S583" i="1"/>
  <c r="S582" i="1"/>
  <c r="S581" i="1"/>
  <c r="S580" i="1"/>
  <c r="S579" i="1"/>
  <c r="S578" i="1"/>
  <c r="S577" i="1"/>
  <c r="S576" i="1"/>
  <c r="S575" i="1"/>
  <c r="S574" i="1"/>
  <c r="S573" i="1"/>
  <c r="S572" i="1"/>
  <c r="S571" i="1"/>
  <c r="S570" i="1"/>
  <c r="S569" i="1"/>
  <c r="S568" i="1"/>
  <c r="S567" i="1"/>
  <c r="S566" i="1"/>
  <c r="S565" i="1"/>
  <c r="S564" i="1"/>
  <c r="S563" i="1"/>
  <c r="S562" i="1"/>
  <c r="S561" i="1"/>
  <c r="S560" i="1"/>
  <c r="S559" i="1"/>
  <c r="S558" i="1"/>
  <c r="S557" i="1"/>
  <c r="S556" i="1"/>
  <c r="S555" i="1"/>
  <c r="S554" i="1"/>
  <c r="S553" i="1"/>
  <c r="S552" i="1"/>
  <c r="S551" i="1"/>
  <c r="S550" i="1"/>
  <c r="S549" i="1"/>
  <c r="S548" i="1"/>
  <c r="S547" i="1"/>
  <c r="S546" i="1"/>
  <c r="S545" i="1"/>
  <c r="S544" i="1"/>
  <c r="S543" i="1"/>
  <c r="S542" i="1"/>
  <c r="S541" i="1"/>
  <c r="S540" i="1"/>
  <c r="S539" i="1"/>
  <c r="S538" i="1"/>
  <c r="S537" i="1"/>
  <c r="S536" i="1"/>
  <c r="S535" i="1"/>
  <c r="S534" i="1"/>
  <c r="S533" i="1"/>
  <c r="S532" i="1"/>
  <c r="S531" i="1"/>
  <c r="S530" i="1"/>
  <c r="S529" i="1"/>
  <c r="S528" i="1"/>
  <c r="S527" i="1"/>
  <c r="S526" i="1"/>
  <c r="S525" i="1"/>
  <c r="S524" i="1"/>
  <c r="S523" i="1"/>
  <c r="S226" i="1"/>
  <c r="S179" i="1"/>
  <c r="S214" i="1"/>
  <c r="S264" i="1"/>
  <c r="S260" i="1"/>
  <c r="S255" i="1"/>
  <c r="S239" i="1"/>
  <c r="S522" i="1"/>
  <c r="S521" i="1"/>
  <c r="S252" i="1"/>
  <c r="S213" i="1"/>
  <c r="S227" i="1"/>
  <c r="S236" i="1"/>
  <c r="S219" i="1"/>
  <c r="S119" i="1"/>
  <c r="S126" i="1"/>
  <c r="S520" i="1"/>
  <c r="S277" i="1"/>
  <c r="S98" i="1"/>
  <c r="S118" i="1"/>
  <c r="S142" i="1"/>
  <c r="S519" i="1"/>
  <c r="S518" i="1"/>
  <c r="S517" i="1"/>
  <c r="S516" i="1"/>
  <c r="S157" i="1"/>
  <c r="S515" i="1"/>
  <c r="S49" i="1"/>
  <c r="S514" i="1"/>
  <c r="S513" i="1"/>
  <c r="S40" i="1"/>
  <c r="S512" i="1"/>
  <c r="S86" i="1"/>
  <c r="S261" i="1"/>
  <c r="S275" i="1"/>
  <c r="S178" i="1"/>
  <c r="S511" i="1"/>
  <c r="S238" i="1"/>
  <c r="S180" i="1"/>
  <c r="S233" i="1"/>
  <c r="S11" i="1"/>
  <c r="S129" i="1"/>
  <c r="S510" i="1"/>
  <c r="S509" i="1"/>
  <c r="S273" i="1"/>
  <c r="S508" i="1"/>
  <c r="S101" i="1"/>
  <c r="S221" i="1"/>
  <c r="S507" i="1"/>
  <c r="S177" i="1"/>
  <c r="S212" i="1"/>
  <c r="S92" i="1"/>
  <c r="S223" i="1"/>
  <c r="S506" i="1"/>
  <c r="S505" i="1"/>
  <c r="S504" i="1"/>
  <c r="S250" i="1"/>
  <c r="S503" i="1"/>
  <c r="S502" i="1"/>
  <c r="S258" i="1"/>
  <c r="S234" i="1"/>
  <c r="S244" i="1"/>
  <c r="S249" i="1"/>
  <c r="S501" i="1"/>
  <c r="S500" i="1"/>
  <c r="S499" i="1"/>
  <c r="S498" i="1"/>
  <c r="S497" i="1"/>
  <c r="S496" i="1"/>
  <c r="S149" i="1"/>
  <c r="S87" i="1"/>
  <c r="S84" i="1"/>
  <c r="S495" i="1"/>
  <c r="S494" i="1"/>
  <c r="S493" i="1"/>
  <c r="S492" i="1"/>
  <c r="S491" i="1"/>
  <c r="S166" i="1"/>
  <c r="S490" i="1"/>
  <c r="S64" i="1"/>
  <c r="S211" i="1"/>
  <c r="S73" i="1"/>
  <c r="S489" i="1"/>
  <c r="S125" i="1"/>
  <c r="S488" i="1"/>
  <c r="S276" i="1"/>
  <c r="S103" i="1"/>
  <c r="S487" i="1"/>
  <c r="S486" i="1"/>
  <c r="S485" i="1"/>
  <c r="S484" i="1"/>
  <c r="S483" i="1"/>
  <c r="S61" i="1"/>
  <c r="S482" i="1"/>
  <c r="S481" i="1"/>
  <c r="S480" i="1"/>
  <c r="S479" i="1"/>
  <c r="S478" i="1"/>
  <c r="S477" i="1"/>
  <c r="S476" i="1"/>
  <c r="S475" i="1"/>
  <c r="S95" i="1"/>
  <c r="S474" i="1"/>
  <c r="S473" i="1"/>
  <c r="S472" i="1"/>
  <c r="S134" i="1"/>
  <c r="S471" i="1"/>
  <c r="S470" i="1"/>
  <c r="S469" i="1"/>
  <c r="S468" i="1"/>
  <c r="S467" i="1"/>
  <c r="S466" i="1"/>
  <c r="S465" i="1"/>
  <c r="S464" i="1"/>
  <c r="S463" i="1"/>
  <c r="S462" i="1"/>
  <c r="S56" i="1"/>
  <c r="S461" i="1"/>
  <c r="S460" i="1"/>
  <c r="S459" i="1"/>
  <c r="S458" i="1"/>
  <c r="S457" i="1"/>
  <c r="S456" i="1"/>
  <c r="S455" i="1"/>
  <c r="S138" i="1"/>
  <c r="S454" i="1"/>
  <c r="S453" i="1"/>
  <c r="S452" i="1"/>
  <c r="S256" i="1"/>
  <c r="S451" i="1"/>
  <c r="S450" i="1"/>
  <c r="S225" i="1"/>
  <c r="S449" i="1"/>
  <c r="S271" i="1"/>
  <c r="S448" i="1"/>
  <c r="S447" i="1"/>
  <c r="S446" i="1"/>
  <c r="S445" i="1"/>
  <c r="S270" i="1"/>
  <c r="S158" i="1"/>
  <c r="S39" i="1"/>
  <c r="S176" i="1"/>
  <c r="S91" i="1"/>
  <c r="S210" i="1"/>
  <c r="S209" i="1"/>
  <c r="S175" i="1"/>
  <c r="S247" i="1"/>
  <c r="S208" i="1"/>
  <c r="S6" i="1"/>
  <c r="S444" i="1"/>
  <c r="S229" i="1"/>
  <c r="S207" i="1"/>
  <c r="S110" i="1"/>
  <c r="S443" i="1"/>
  <c r="S38" i="1"/>
  <c r="S442" i="1"/>
  <c r="S162" i="1"/>
  <c r="S254" i="1"/>
  <c r="S62" i="1"/>
  <c r="S5" i="1"/>
  <c r="S441" i="1"/>
  <c r="S228" i="1"/>
  <c r="S206" i="1"/>
  <c r="S259" i="1"/>
  <c r="S37" i="1"/>
  <c r="S36" i="1"/>
  <c r="S174" i="1"/>
  <c r="S35" i="1"/>
  <c r="S185" i="1"/>
  <c r="S167" i="1"/>
  <c r="S173" i="1"/>
  <c r="S90" i="1"/>
  <c r="S237" i="1"/>
  <c r="S172" i="1"/>
  <c r="S205" i="1"/>
  <c r="S182" i="1"/>
  <c r="S34" i="1"/>
  <c r="S204" i="1"/>
  <c r="S203" i="1"/>
  <c r="S232" i="1"/>
  <c r="S440" i="1"/>
  <c r="S33" i="1"/>
  <c r="S83" i="1"/>
  <c r="S32" i="1"/>
  <c r="S31" i="1"/>
  <c r="S154" i="1"/>
  <c r="S202" i="1"/>
  <c r="S218" i="1"/>
  <c r="S69" i="1"/>
  <c r="S171" i="1"/>
  <c r="S278" i="1"/>
  <c r="S439" i="1"/>
  <c r="S438" i="1"/>
  <c r="S30" i="1"/>
  <c r="S29" i="1"/>
  <c r="S246" i="1"/>
  <c r="S437" i="1"/>
  <c r="S436" i="1"/>
  <c r="S435" i="1"/>
  <c r="S434" i="1"/>
  <c r="S433" i="1"/>
  <c r="S28" i="1"/>
  <c r="S27" i="1"/>
  <c r="S79" i="1"/>
  <c r="S432" i="1"/>
  <c r="S170" i="1"/>
  <c r="S431" i="1"/>
  <c r="S430" i="1"/>
  <c r="S269" i="1"/>
  <c r="S224" i="1"/>
  <c r="S235" i="1"/>
  <c r="S263" i="1"/>
  <c r="S429" i="1"/>
  <c r="S428" i="1"/>
  <c r="S66" i="1"/>
  <c r="S262" i="1"/>
  <c r="S427" i="1"/>
  <c r="S426" i="1"/>
  <c r="S425" i="1"/>
  <c r="S26" i="1"/>
  <c r="S424" i="1"/>
  <c r="S423" i="1"/>
  <c r="S201" i="1"/>
  <c r="S200" i="1"/>
  <c r="S25" i="1"/>
  <c r="S422" i="1"/>
  <c r="S421" i="1"/>
  <c r="S89" i="1"/>
  <c r="S420" i="1"/>
  <c r="S109" i="1"/>
  <c r="S419" i="1"/>
  <c r="S418" i="1"/>
  <c r="S169" i="1"/>
  <c r="S145" i="1"/>
  <c r="S417" i="1"/>
  <c r="S24" i="1"/>
  <c r="S184" i="1"/>
  <c r="S416" i="1"/>
  <c r="S240" i="1"/>
  <c r="S108" i="1"/>
  <c r="S415" i="1"/>
  <c r="S88" i="1"/>
  <c r="S199" i="1"/>
  <c r="S23" i="1"/>
  <c r="S155" i="1"/>
  <c r="S414" i="1"/>
  <c r="S413" i="1"/>
  <c r="S216" i="1"/>
  <c r="S22" i="1"/>
  <c r="S116" i="1"/>
  <c r="S198" i="1"/>
  <c r="S197" i="1"/>
  <c r="S168" i="1"/>
  <c r="S196" i="1"/>
  <c r="S10" i="1"/>
  <c r="S195" i="1"/>
  <c r="S412" i="1"/>
  <c r="S94" i="1"/>
  <c r="S194" i="1"/>
  <c r="S411" i="1"/>
  <c r="S410" i="1"/>
  <c r="S267" i="1"/>
  <c r="S193" i="1"/>
  <c r="S76" i="1"/>
  <c r="S409" i="1"/>
  <c r="S408" i="1"/>
  <c r="S407" i="1"/>
  <c r="S406" i="1"/>
  <c r="S266" i="1"/>
  <c r="S405" i="1"/>
  <c r="S404" i="1"/>
  <c r="S159" i="1"/>
  <c r="S403" i="1"/>
  <c r="S402" i="1"/>
  <c r="S401" i="1"/>
  <c r="S400" i="1"/>
  <c r="S265" i="1"/>
  <c r="S399" i="1"/>
  <c r="S398" i="1"/>
  <c r="S397" i="1"/>
  <c r="S396" i="1"/>
  <c r="S395" i="1"/>
  <c r="S394" i="1"/>
  <c r="S139" i="1"/>
  <c r="S393" i="1"/>
  <c r="S72" i="1"/>
  <c r="S392" i="1"/>
  <c r="S391" i="1"/>
  <c r="S390" i="1"/>
  <c r="S389" i="1"/>
  <c r="S388" i="1"/>
  <c r="S387" i="1"/>
  <c r="S386" i="1"/>
  <c r="S385" i="1"/>
  <c r="S2" i="1"/>
  <c r="S384" i="1"/>
  <c r="S383" i="1"/>
  <c r="S382" i="1"/>
  <c r="S381" i="1"/>
  <c r="S380" i="1"/>
  <c r="S379" i="1"/>
  <c r="S378" i="1"/>
  <c r="S377" i="1"/>
  <c r="S376" i="1"/>
  <c r="S375" i="1"/>
  <c r="S81" i="1"/>
  <c r="S374" i="1"/>
  <c r="S373" i="1"/>
  <c r="S372" i="1"/>
  <c r="S371" i="1"/>
  <c r="S370" i="1"/>
  <c r="S369" i="1"/>
  <c r="S368" i="1"/>
  <c r="S367" i="1"/>
  <c r="S366" i="1"/>
  <c r="S365" i="1"/>
  <c r="S364" i="1"/>
  <c r="S363" i="1"/>
  <c r="S362" i="1"/>
  <c r="S361" i="1"/>
  <c r="S360" i="1"/>
  <c r="S359" i="1"/>
  <c r="S358" i="1"/>
  <c r="S357" i="1"/>
  <c r="S356" i="1"/>
  <c r="S355" i="1"/>
  <c r="S354" i="1"/>
  <c r="S353" i="1"/>
  <c r="S352" i="1"/>
  <c r="S351" i="1"/>
  <c r="S350" i="1"/>
  <c r="S349" i="1"/>
  <c r="S348" i="1"/>
  <c r="S347" i="1"/>
  <c r="S346" i="1"/>
  <c r="S345" i="1"/>
  <c r="S344" i="1"/>
  <c r="S343" i="1"/>
  <c r="S342" i="1"/>
  <c r="S341" i="1"/>
  <c r="S340" i="1"/>
  <c r="S339" i="1"/>
  <c r="S338" i="1"/>
  <c r="S337" i="1"/>
  <c r="S336" i="1"/>
  <c r="S335" i="1"/>
  <c r="S334" i="1"/>
  <c r="S333" i="1"/>
  <c r="S332" i="1"/>
  <c r="S331" i="1"/>
  <c r="S330" i="1"/>
  <c r="S329" i="1"/>
  <c r="S328" i="1"/>
  <c r="S327" i="1"/>
  <c r="S326" i="1"/>
  <c r="S325" i="1"/>
  <c r="S324" i="1"/>
  <c r="S323" i="1"/>
  <c r="S322" i="1"/>
  <c r="S321" i="1"/>
  <c r="S320" i="1"/>
  <c r="S319" i="1"/>
  <c r="S318" i="1"/>
  <c r="S317" i="1"/>
  <c r="S316" i="1"/>
  <c r="S315" i="1"/>
  <c r="S314" i="1"/>
  <c r="S313" i="1"/>
  <c r="S312" i="1"/>
  <c r="S311" i="1"/>
  <c r="S310" i="1"/>
  <c r="S309" i="1"/>
  <c r="S308" i="1"/>
  <c r="S307" i="1"/>
  <c r="S306" i="1"/>
  <c r="S305" i="1"/>
  <c r="S304" i="1"/>
  <c r="S303" i="1"/>
  <c r="S302" i="1"/>
  <c r="S301" i="1"/>
  <c r="S9" i="1"/>
  <c r="S21" i="1"/>
  <c r="S20" i="1"/>
  <c r="S19" i="1"/>
  <c r="S300" i="1"/>
  <c r="S299" i="1"/>
  <c r="S298" i="1"/>
  <c r="S18" i="1"/>
  <c r="S17" i="1"/>
  <c r="S16" i="1"/>
  <c r="S51" i="1"/>
  <c r="S55" i="1"/>
  <c r="S57" i="1"/>
  <c r="S70" i="1"/>
  <c r="S75" i="1"/>
  <c r="S77" i="1"/>
  <c r="S78" i="1"/>
  <c r="S80" i="1"/>
  <c r="S93" i="1"/>
  <c r="S96" i="1"/>
  <c r="S99" i="1"/>
  <c r="S122" i="1"/>
  <c r="S136" i="1"/>
  <c r="S141" i="1"/>
  <c r="S144" i="1"/>
  <c r="S150" i="1"/>
  <c r="S152" i="1"/>
  <c r="S153" i="1"/>
  <c r="S161" i="1"/>
  <c r="S163" i="1"/>
  <c r="S297" i="1"/>
  <c r="S3" i="1"/>
  <c r="S296" i="1"/>
  <c r="S183" i="1"/>
  <c r="S187" i="1"/>
  <c r="S188" i="1"/>
  <c r="S192" i="1"/>
  <c r="S191" i="1"/>
  <c r="S190" i="1"/>
  <c r="S220" i="1"/>
  <c r="S15" i="1"/>
  <c r="S241" i="1"/>
  <c r="S243" i="1"/>
  <c r="S295" i="1"/>
  <c r="S65" i="1"/>
  <c r="S294" i="1"/>
  <c r="S248" i="1"/>
  <c r="S215" i="1"/>
  <c r="S135" i="1"/>
  <c r="S257" i="1"/>
  <c r="S107" i="1"/>
  <c r="S245" i="1"/>
  <c r="S293" i="1"/>
  <c r="S186" i="1"/>
  <c r="S272" i="1"/>
  <c r="S189" i="1"/>
  <c r="S292" i="1"/>
  <c r="S242" i="1"/>
  <c r="S291" i="1"/>
  <c r="S290" i="1"/>
  <c r="S289" i="1"/>
  <c r="S288" i="1"/>
  <c r="S287" i="1"/>
  <c r="S286" i="1"/>
  <c r="S285" i="1"/>
  <c r="S284" i="1"/>
  <c r="S283" i="1"/>
  <c r="S282" i="1"/>
  <c r="S281" i="1"/>
  <c r="S280" i="1"/>
  <c r="S279" i="1"/>
  <c r="B8" i="6" l="1"/>
  <c r="D4" i="6" l="1"/>
  <c r="F11" i="2" l="1"/>
  <c r="R263" i="1" l="1"/>
  <c r="N897" i="1"/>
  <c r="F24" i="2" s="1"/>
  <c r="L897" i="1"/>
  <c r="F22" i="2" s="1"/>
  <c r="O289" i="1" l="1"/>
  <c r="R743" i="1" l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48" i="1"/>
  <c r="R74" i="1"/>
  <c r="R645" i="1"/>
  <c r="R644" i="1"/>
  <c r="R130" i="1"/>
  <c r="R41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50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226" i="1"/>
  <c r="R179" i="1"/>
  <c r="R214" i="1"/>
  <c r="R264" i="1"/>
  <c r="R260" i="1"/>
  <c r="R255" i="1"/>
  <c r="R239" i="1"/>
  <c r="R522" i="1"/>
  <c r="R521" i="1"/>
  <c r="R252" i="1"/>
  <c r="R213" i="1"/>
  <c r="R227" i="1"/>
  <c r="R236" i="1"/>
  <c r="R219" i="1"/>
  <c r="R119" i="1"/>
  <c r="R126" i="1"/>
  <c r="R520" i="1"/>
  <c r="R277" i="1"/>
  <c r="R98" i="1"/>
  <c r="R118" i="1"/>
  <c r="R142" i="1"/>
  <c r="R519" i="1"/>
  <c r="R518" i="1"/>
  <c r="R517" i="1"/>
  <c r="R516" i="1"/>
  <c r="R157" i="1"/>
  <c r="R515" i="1"/>
  <c r="R49" i="1"/>
  <c r="R514" i="1"/>
  <c r="R513" i="1"/>
  <c r="R40" i="1"/>
  <c r="R512" i="1"/>
  <c r="R86" i="1"/>
  <c r="R261" i="1"/>
  <c r="R275" i="1"/>
  <c r="R178" i="1"/>
  <c r="R511" i="1"/>
  <c r="R238" i="1"/>
  <c r="R180" i="1"/>
  <c r="R233" i="1"/>
  <c r="R11" i="1"/>
  <c r="R129" i="1"/>
  <c r="R510" i="1"/>
  <c r="R509" i="1"/>
  <c r="R273" i="1"/>
  <c r="R508" i="1"/>
  <c r="R101" i="1"/>
  <c r="R221" i="1"/>
  <c r="R507" i="1"/>
  <c r="R177" i="1"/>
  <c r="R212" i="1"/>
  <c r="R92" i="1"/>
  <c r="R223" i="1"/>
  <c r="R506" i="1"/>
  <c r="R505" i="1"/>
  <c r="R504" i="1"/>
  <c r="R250" i="1"/>
  <c r="R503" i="1"/>
  <c r="R502" i="1"/>
  <c r="R258" i="1"/>
  <c r="R107" i="1"/>
  <c r="R234" i="1"/>
  <c r="R244" i="1"/>
  <c r="R249" i="1"/>
  <c r="R501" i="1"/>
  <c r="R500" i="1"/>
  <c r="R499" i="1"/>
  <c r="R498" i="1"/>
  <c r="R497" i="1"/>
  <c r="R496" i="1"/>
  <c r="R3" i="1"/>
  <c r="R149" i="1"/>
  <c r="R87" i="1"/>
  <c r="R84" i="1"/>
  <c r="R495" i="1"/>
  <c r="R494" i="1"/>
  <c r="R493" i="1"/>
  <c r="R492" i="1"/>
  <c r="R491" i="1"/>
  <c r="R166" i="1"/>
  <c r="R490" i="1"/>
  <c r="R64" i="1"/>
  <c r="R211" i="1"/>
  <c r="R73" i="1"/>
  <c r="R489" i="1"/>
  <c r="R125" i="1"/>
  <c r="R488" i="1"/>
  <c r="R276" i="1"/>
  <c r="R103" i="1"/>
  <c r="R487" i="1"/>
  <c r="R486" i="1"/>
  <c r="R485" i="1"/>
  <c r="R484" i="1"/>
  <c r="R483" i="1"/>
  <c r="R61" i="1"/>
  <c r="R482" i="1"/>
  <c r="R15" i="1"/>
  <c r="R481" i="1"/>
  <c r="R480" i="1"/>
  <c r="R479" i="1"/>
  <c r="R189" i="1"/>
  <c r="R478" i="1"/>
  <c r="R477" i="1"/>
  <c r="R476" i="1"/>
  <c r="R475" i="1"/>
  <c r="R95" i="1"/>
  <c r="R474" i="1"/>
  <c r="R473" i="1"/>
  <c r="R472" i="1"/>
  <c r="R134" i="1"/>
  <c r="R471" i="1"/>
  <c r="R470" i="1"/>
  <c r="R469" i="1"/>
  <c r="R468" i="1"/>
  <c r="R467" i="1"/>
  <c r="R466" i="1"/>
  <c r="R465" i="1"/>
  <c r="R464" i="1"/>
  <c r="R463" i="1"/>
  <c r="R462" i="1"/>
  <c r="R56" i="1"/>
  <c r="R461" i="1"/>
  <c r="R460" i="1"/>
  <c r="R459" i="1"/>
  <c r="R458" i="1"/>
  <c r="R457" i="1"/>
  <c r="R456" i="1"/>
  <c r="R455" i="1"/>
  <c r="R138" i="1"/>
  <c r="R454" i="1"/>
  <c r="R453" i="1"/>
  <c r="R452" i="1"/>
  <c r="R256" i="1"/>
  <c r="R451" i="1"/>
  <c r="R450" i="1"/>
  <c r="R225" i="1"/>
  <c r="R449" i="1"/>
  <c r="R271" i="1"/>
  <c r="R448" i="1"/>
  <c r="R447" i="1"/>
  <c r="R446" i="1"/>
  <c r="R445" i="1"/>
  <c r="R270" i="1"/>
  <c r="R158" i="1"/>
  <c r="R242" i="1"/>
  <c r="R65" i="1"/>
  <c r="R39" i="1"/>
  <c r="R176" i="1"/>
  <c r="R91" i="1"/>
  <c r="R210" i="1"/>
  <c r="R209" i="1"/>
  <c r="R175" i="1"/>
  <c r="R247" i="1"/>
  <c r="R208" i="1"/>
  <c r="R6" i="1"/>
  <c r="R444" i="1"/>
  <c r="R229" i="1"/>
  <c r="R207" i="1"/>
  <c r="R110" i="1"/>
  <c r="R443" i="1"/>
  <c r="R38" i="1"/>
  <c r="R442" i="1"/>
  <c r="R162" i="1"/>
  <c r="R254" i="1"/>
  <c r="R62" i="1"/>
  <c r="R5" i="1"/>
  <c r="R441" i="1"/>
  <c r="R228" i="1"/>
  <c r="R206" i="1"/>
  <c r="R259" i="1"/>
  <c r="R37" i="1"/>
  <c r="R36" i="1"/>
  <c r="R174" i="1"/>
  <c r="R35" i="1"/>
  <c r="R185" i="1"/>
  <c r="R167" i="1"/>
  <c r="R173" i="1"/>
  <c r="R90" i="1"/>
  <c r="R237" i="1"/>
  <c r="R172" i="1"/>
  <c r="R205" i="1"/>
  <c r="R182" i="1"/>
  <c r="R34" i="1"/>
  <c r="R204" i="1"/>
  <c r="R203" i="1"/>
  <c r="R232" i="1"/>
  <c r="R440" i="1"/>
  <c r="R33" i="1"/>
  <c r="R83" i="1"/>
  <c r="R32" i="1"/>
  <c r="R31" i="1"/>
  <c r="R154" i="1"/>
  <c r="R202" i="1"/>
  <c r="R218" i="1"/>
  <c r="R69" i="1"/>
  <c r="R171" i="1"/>
  <c r="R278" i="1"/>
  <c r="R819" i="1"/>
  <c r="R800" i="1"/>
  <c r="R798" i="1"/>
  <c r="R241" i="1"/>
  <c r="R781" i="1"/>
  <c r="R780" i="1"/>
  <c r="R790" i="1"/>
  <c r="R296" i="1"/>
  <c r="R294" i="1"/>
  <c r="R245" i="1"/>
  <c r="R779" i="1"/>
  <c r="R802" i="1"/>
  <c r="R778" i="1"/>
  <c r="R187" i="1"/>
  <c r="R150" i="1"/>
  <c r="R163" i="1"/>
  <c r="R21" i="1"/>
  <c r="R787" i="1"/>
  <c r="R113" i="1"/>
  <c r="R248" i="1"/>
  <c r="R785" i="1"/>
  <c r="R782" i="1"/>
  <c r="R820" i="1"/>
  <c r="R105" i="1"/>
  <c r="R77" i="1"/>
  <c r="R825" i="1"/>
  <c r="R824" i="1"/>
  <c r="R192" i="1"/>
  <c r="R191" i="1"/>
  <c r="R52" i="1"/>
  <c r="R814" i="1"/>
  <c r="R144" i="1"/>
  <c r="R78" i="1"/>
  <c r="R797" i="1"/>
  <c r="R816" i="1"/>
  <c r="R794" i="1"/>
  <c r="R47" i="1"/>
  <c r="R46" i="1"/>
  <c r="R799" i="1"/>
  <c r="R808" i="1"/>
  <c r="R114" i="1"/>
  <c r="R220" i="1"/>
  <c r="R257" i="1"/>
  <c r="R153" i="1"/>
  <c r="R831" i="1"/>
  <c r="R789" i="1"/>
  <c r="R9" i="1"/>
  <c r="R795" i="1"/>
  <c r="R161" i="1"/>
  <c r="R71" i="1"/>
  <c r="R777" i="1"/>
  <c r="R58" i="1"/>
  <c r="R75" i="1"/>
  <c r="R776" i="1"/>
  <c r="R813" i="1"/>
  <c r="R243" i="1"/>
  <c r="R80" i="1"/>
  <c r="R122" i="1"/>
  <c r="R850" i="1"/>
  <c r="R253" i="1"/>
  <c r="R848" i="1"/>
  <c r="R784" i="1"/>
  <c r="R93" i="1"/>
  <c r="R803" i="1"/>
  <c r="R215" i="1"/>
  <c r="R830" i="1"/>
  <c r="R141" i="1"/>
  <c r="R796" i="1"/>
  <c r="R135" i="1"/>
  <c r="R851" i="1"/>
  <c r="R20" i="1"/>
  <c r="R45" i="1"/>
  <c r="R821" i="1"/>
  <c r="R833" i="1"/>
  <c r="R791" i="1"/>
  <c r="R849" i="1"/>
  <c r="R801" i="1"/>
  <c r="R807" i="1"/>
  <c r="R133" i="1"/>
  <c r="R806" i="1"/>
  <c r="R19" i="1"/>
  <c r="R99" i="1"/>
  <c r="R817" i="1"/>
  <c r="R775" i="1"/>
  <c r="R190" i="1"/>
  <c r="R826" i="1"/>
  <c r="R766" i="1"/>
  <c r="R152" i="1"/>
  <c r="R217" i="1"/>
  <c r="R68" i="1"/>
  <c r="R251" i="1"/>
  <c r="R55" i="1"/>
  <c r="R137" i="1"/>
  <c r="R96" i="1"/>
  <c r="R59" i="1"/>
  <c r="R839" i="1"/>
  <c r="R147" i="1"/>
  <c r="R53" i="1"/>
  <c r="R165" i="1"/>
  <c r="R57" i="1"/>
  <c r="R14" i="1"/>
  <c r="R70" i="1"/>
  <c r="R123" i="1"/>
  <c r="R148" i="1"/>
  <c r="R67" i="1"/>
  <c r="R188" i="1"/>
  <c r="R160" i="1"/>
  <c r="R117" i="1"/>
  <c r="R132" i="1"/>
  <c r="R104" i="1"/>
  <c r="R124" i="1"/>
  <c r="R82" i="1"/>
  <c r="R300" i="1"/>
  <c r="R102" i="1"/>
  <c r="R127" i="1"/>
  <c r="R63" i="1"/>
  <c r="R8" i="1"/>
  <c r="R12" i="1"/>
  <c r="R156" i="1"/>
  <c r="R299" i="1"/>
  <c r="R143" i="1"/>
  <c r="R298" i="1"/>
  <c r="R18" i="1"/>
  <c r="R297" i="1"/>
  <c r="R17" i="1"/>
  <c r="R54" i="1"/>
  <c r="R16" i="1"/>
  <c r="R136" i="1"/>
  <c r="R13" i="1"/>
  <c r="R128" i="1"/>
  <c r="R183" i="1"/>
  <c r="R231" i="1"/>
  <c r="R85" i="1"/>
  <c r="R51" i="1"/>
  <c r="R131" i="1"/>
  <c r="R439" i="1"/>
  <c r="R151" i="1"/>
  <c r="R140" i="1"/>
  <c r="R97" i="1"/>
  <c r="R222" i="1"/>
  <c r="R438" i="1"/>
  <c r="R30" i="1"/>
  <c r="R7" i="1"/>
  <c r="R788" i="1"/>
  <c r="R60" i="1"/>
  <c r="R181" i="1"/>
  <c r="R29" i="1"/>
  <c r="R112" i="1"/>
  <c r="R106" i="1"/>
  <c r="R246" i="1"/>
  <c r="R437" i="1"/>
  <c r="R793" i="1"/>
  <c r="R436" i="1"/>
  <c r="R435" i="1"/>
  <c r="R434" i="1"/>
  <c r="R774" i="1"/>
  <c r="R433" i="1"/>
  <c r="R837" i="1"/>
  <c r="R28" i="1"/>
  <c r="R27" i="1"/>
  <c r="R829" i="1"/>
  <c r="R79" i="1"/>
  <c r="R432" i="1"/>
  <c r="R170" i="1"/>
  <c r="R838" i="1"/>
  <c r="R773" i="1"/>
  <c r="R828" i="1"/>
  <c r="R847" i="1"/>
  <c r="R823" i="1"/>
  <c r="R815" i="1"/>
  <c r="R783" i="1"/>
  <c r="R832" i="1"/>
  <c r="R431" i="1"/>
  <c r="R844" i="1"/>
  <c r="R430" i="1"/>
  <c r="R827" i="1"/>
  <c r="R269" i="1"/>
  <c r="R224" i="1"/>
  <c r="R809" i="1"/>
  <c r="R792" i="1"/>
  <c r="R121" i="1"/>
  <c r="R810" i="1"/>
  <c r="R843" i="1"/>
  <c r="R846" i="1"/>
  <c r="R235" i="1"/>
  <c r="R268" i="1"/>
  <c r="R429" i="1"/>
  <c r="R428" i="1"/>
  <c r="R146" i="1"/>
  <c r="R66" i="1"/>
  <c r="R100" i="1"/>
  <c r="R262" i="1"/>
  <c r="R427" i="1"/>
  <c r="R426" i="1"/>
  <c r="R115" i="1"/>
  <c r="R111" i="1"/>
  <c r="R274" i="1"/>
  <c r="R425" i="1"/>
  <c r="R26" i="1"/>
  <c r="R44" i="1"/>
  <c r="R424" i="1"/>
  <c r="R423" i="1"/>
  <c r="R836" i="1"/>
  <c r="R201" i="1"/>
  <c r="R200" i="1"/>
  <c r="R25" i="1"/>
  <c r="R422" i="1"/>
  <c r="R421" i="1"/>
  <c r="R89" i="1"/>
  <c r="R420" i="1"/>
  <c r="R109" i="1"/>
  <c r="R419" i="1"/>
  <c r="R418" i="1"/>
  <c r="R169" i="1"/>
  <c r="R145" i="1"/>
  <c r="R417" i="1"/>
  <c r="R24" i="1"/>
  <c r="R164" i="1"/>
  <c r="R841" i="1"/>
  <c r="R184" i="1"/>
  <c r="R845" i="1"/>
  <c r="R416" i="1"/>
  <c r="R240" i="1"/>
  <c r="R108" i="1"/>
  <c r="R415" i="1"/>
  <c r="R88" i="1"/>
  <c r="R772" i="1"/>
  <c r="R199" i="1"/>
  <c r="R23" i="1"/>
  <c r="R155" i="1"/>
  <c r="R414" i="1"/>
  <c r="R413" i="1"/>
  <c r="R216" i="1"/>
  <c r="R22" i="1"/>
  <c r="R116" i="1"/>
  <c r="R198" i="1"/>
  <c r="R197" i="1"/>
  <c r="R168" i="1"/>
  <c r="R196" i="1"/>
  <c r="R10" i="1"/>
  <c r="R195" i="1"/>
  <c r="R412" i="1"/>
  <c r="R94" i="1"/>
  <c r="R194" i="1"/>
  <c r="R411" i="1"/>
  <c r="R410" i="1"/>
  <c r="R120" i="1"/>
  <c r="R267" i="1"/>
  <c r="R230" i="1"/>
  <c r="R193" i="1"/>
  <c r="R76" i="1"/>
  <c r="R409" i="1"/>
  <c r="R408" i="1"/>
  <c r="R407" i="1"/>
  <c r="R406" i="1"/>
  <c r="R266" i="1"/>
  <c r="R43" i="1"/>
  <c r="R42" i="1"/>
  <c r="R405" i="1"/>
  <c r="R404" i="1"/>
  <c r="R811" i="1"/>
  <c r="R159" i="1"/>
  <c r="R403" i="1"/>
  <c r="R402" i="1"/>
  <c r="R401" i="1"/>
  <c r="R400" i="1"/>
  <c r="R805" i="1"/>
  <c r="R265" i="1"/>
  <c r="R399" i="1"/>
  <c r="R398" i="1"/>
  <c r="R771" i="1"/>
  <c r="R840" i="1"/>
  <c r="R842" i="1"/>
  <c r="R770" i="1"/>
  <c r="R769" i="1"/>
  <c r="R397" i="1"/>
  <c r="R822" i="1"/>
  <c r="R786" i="1"/>
  <c r="R812" i="1"/>
  <c r="R818" i="1"/>
  <c r="R768" i="1"/>
  <c r="R767" i="1"/>
  <c r="R834" i="1"/>
  <c r="R835" i="1"/>
  <c r="R804" i="1"/>
  <c r="R748" i="1"/>
  <c r="R763" i="1"/>
  <c r="R752" i="1"/>
  <c r="R760" i="1"/>
  <c r="R745" i="1"/>
  <c r="R761" i="1"/>
  <c r="R758" i="1"/>
  <c r="R746" i="1"/>
  <c r="R747" i="1"/>
  <c r="R756" i="1"/>
  <c r="R759" i="1"/>
  <c r="R765" i="1"/>
  <c r="R744" i="1"/>
  <c r="R764" i="1"/>
  <c r="R754" i="1"/>
  <c r="R749" i="1"/>
  <c r="R753" i="1"/>
  <c r="R751" i="1"/>
  <c r="R755" i="1"/>
  <c r="R750" i="1"/>
  <c r="R762" i="1"/>
  <c r="R757" i="1"/>
  <c r="R293" i="1"/>
  <c r="R867" i="1"/>
  <c r="R186" i="1"/>
  <c r="R890" i="1"/>
  <c r="R272" i="1"/>
  <c r="R292" i="1"/>
  <c r="R889" i="1"/>
  <c r="R295" i="1"/>
  <c r="R878" i="1"/>
  <c r="R396" i="1"/>
  <c r="R395" i="1"/>
  <c r="R394" i="1"/>
  <c r="R893" i="1"/>
  <c r="R139" i="1"/>
  <c r="R393" i="1"/>
  <c r="R72" i="1"/>
  <c r="R896" i="1"/>
  <c r="R392" i="1"/>
  <c r="R891" i="1"/>
  <c r="R391" i="1"/>
  <c r="R390" i="1"/>
  <c r="R389" i="1"/>
  <c r="R388" i="1"/>
  <c r="R865" i="1"/>
  <c r="R387" i="1"/>
  <c r="R386" i="1"/>
  <c r="R385" i="1"/>
  <c r="R2" i="1"/>
  <c r="R384" i="1"/>
  <c r="R866" i="1"/>
  <c r="R383" i="1"/>
  <c r="R382" i="1"/>
  <c r="R381" i="1"/>
  <c r="R888" i="1"/>
  <c r="R380" i="1"/>
  <c r="R379" i="1"/>
  <c r="R894" i="1"/>
  <c r="R378" i="1"/>
  <c r="R377" i="1"/>
  <c r="R376" i="1"/>
  <c r="R375" i="1"/>
  <c r="R892" i="1"/>
  <c r="R864" i="1"/>
  <c r="R281" i="1"/>
  <c r="R863" i="1"/>
  <c r="R862" i="1"/>
  <c r="R288" i="1"/>
  <c r="R881" i="1"/>
  <c r="R287" i="1"/>
  <c r="R883" i="1"/>
  <c r="R882" i="1"/>
  <c r="R886" i="1"/>
  <c r="R885" i="1"/>
  <c r="R887" i="1"/>
  <c r="R81" i="1"/>
  <c r="R374" i="1"/>
  <c r="R373" i="1"/>
  <c r="R372" i="1"/>
  <c r="R880" i="1"/>
  <c r="R861" i="1"/>
  <c r="R860" i="1"/>
  <c r="R859" i="1"/>
  <c r="R884" i="1"/>
  <c r="R371" i="1"/>
  <c r="R871" i="1"/>
  <c r="R370" i="1"/>
  <c r="R879" i="1"/>
  <c r="R858" i="1"/>
  <c r="R283" i="1"/>
  <c r="R369" i="1"/>
  <c r="R291" i="1"/>
  <c r="R857" i="1"/>
  <c r="R856" i="1"/>
  <c r="R368" i="1"/>
  <c r="R367" i="1"/>
  <c r="R855" i="1"/>
  <c r="R366" i="1"/>
  <c r="R365" i="1"/>
  <c r="R364" i="1"/>
  <c r="R854" i="1"/>
  <c r="R4" i="1"/>
  <c r="R363" i="1"/>
  <c r="R853" i="1"/>
  <c r="R868" i="1"/>
  <c r="R286" i="1"/>
  <c r="R874" i="1"/>
  <c r="R870" i="1"/>
  <c r="R852" i="1"/>
  <c r="R895" i="1"/>
  <c r="R284" i="1"/>
  <c r="R362" i="1"/>
  <c r="R290" i="1"/>
  <c r="R361" i="1"/>
  <c r="R869" i="1"/>
  <c r="R360" i="1"/>
  <c r="R875" i="1"/>
  <c r="R359" i="1"/>
  <c r="R358" i="1"/>
  <c r="R357" i="1"/>
  <c r="R280" i="1"/>
  <c r="R356" i="1"/>
  <c r="R355" i="1"/>
  <c r="R873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876" i="1"/>
  <c r="R337" i="1"/>
  <c r="R285" i="1"/>
  <c r="R279" i="1"/>
  <c r="R87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282" i="1"/>
  <c r="R302" i="1"/>
  <c r="R872" i="1"/>
  <c r="R301" i="1"/>
  <c r="R289" i="1"/>
  <c r="Q897" i="1" l="1"/>
  <c r="F28" i="2" s="1"/>
  <c r="J897" i="1"/>
  <c r="F9" i="2" s="1"/>
  <c r="K897" i="1"/>
  <c r="F18" i="2" s="1"/>
  <c r="O897" i="1"/>
  <c r="F16" i="2" s="1"/>
  <c r="M897" i="1"/>
  <c r="F20" i="2" s="1"/>
  <c r="I897" i="1"/>
  <c r="F26" i="2" s="1"/>
  <c r="H27" i="2" s="1"/>
  <c r="R897" i="1" l="1"/>
  <c r="F897" i="1" l="1"/>
  <c r="F7" i="2" s="1"/>
  <c r="F30" i="2" s="1"/>
  <c r="E897" i="1"/>
  <c r="D897" i="1"/>
</calcChain>
</file>

<file path=xl/sharedStrings.xml><?xml version="1.0" encoding="utf-8"?>
<sst xmlns="http://schemas.openxmlformats.org/spreadsheetml/2006/main" count="17069" uniqueCount="6023">
  <si>
    <t>Consecutivo</t>
  </si>
  <si>
    <t>Fecha</t>
  </si>
  <si>
    <t>E</t>
  </si>
  <si>
    <t>Saldo</t>
  </si>
  <si>
    <t>Vr. Objetado</t>
  </si>
  <si>
    <t>Vr. Inicial</t>
  </si>
  <si>
    <t>Fecha Radicado</t>
  </si>
  <si>
    <t>Días</t>
  </si>
  <si>
    <t>Sin Radicar</t>
  </si>
  <si>
    <t>CANCELADAS</t>
  </si>
  <si>
    <t>GLOSAS POR CONCILIAR</t>
  </si>
  <si>
    <t>DOCUMENTO</t>
  </si>
  <si>
    <t>DIFERENCIA</t>
  </si>
  <si>
    <t>Importe en moneda local</t>
  </si>
  <si>
    <t>EN AUDITORIA</t>
  </si>
  <si>
    <t>2000289476</t>
  </si>
  <si>
    <t>DEVUELTAS</t>
  </si>
  <si>
    <t>Doc.compensación</t>
  </si>
  <si>
    <t>2000048425</t>
  </si>
  <si>
    <t>2000049928</t>
  </si>
  <si>
    <t>2000049944</t>
  </si>
  <si>
    <t>2000057170</t>
  </si>
  <si>
    <t>2000066817</t>
  </si>
  <si>
    <t>2000073311</t>
  </si>
  <si>
    <t>2000081476</t>
  </si>
  <si>
    <t>2000081980</t>
  </si>
  <si>
    <t>2000167765</t>
  </si>
  <si>
    <t>2000218965</t>
  </si>
  <si>
    <t>2000222060</t>
  </si>
  <si>
    <t>2000224119</t>
  </si>
  <si>
    <t>2000234363</t>
  </si>
  <si>
    <t>2000234366</t>
  </si>
  <si>
    <t>2000234373</t>
  </si>
  <si>
    <t>2000234374</t>
  </si>
  <si>
    <t>2000234375</t>
  </si>
  <si>
    <t>2000234825</t>
  </si>
  <si>
    <t>2000234826</t>
  </si>
  <si>
    <t>2000234852</t>
  </si>
  <si>
    <t>2000234853</t>
  </si>
  <si>
    <t>2000234862</t>
  </si>
  <si>
    <t>2000237662</t>
  </si>
  <si>
    <t>2000240328</t>
  </si>
  <si>
    <t>2000253739</t>
  </si>
  <si>
    <t>2000253744</t>
  </si>
  <si>
    <t>2000261904</t>
  </si>
  <si>
    <t>2000267073</t>
  </si>
  <si>
    <t>2000267074</t>
  </si>
  <si>
    <t>2000269530</t>
  </si>
  <si>
    <t>2000317436</t>
  </si>
  <si>
    <t>AJUSTE RETENCIÓN CL OCCIDENTE</t>
  </si>
  <si>
    <t>GLOSA ACEPTADA POR LA IPS</t>
  </si>
  <si>
    <t>2000073311, 20002376662</t>
  </si>
  <si>
    <t>CRUCE CONTABLE NIT 900</t>
  </si>
  <si>
    <t>FACTURAS A CRUZAR CON ANTICIPOS</t>
  </si>
  <si>
    <t>FACTURAS DEVUELTAS</t>
  </si>
  <si>
    <t>FACTURAS NO RADICADAS</t>
  </si>
  <si>
    <t>SUMAS IGUALES</t>
  </si>
  <si>
    <t>CRUCE CARTERA CLÍNICA DE OCCIDENTE</t>
  </si>
  <si>
    <t>CARTERA IPS</t>
  </si>
  <si>
    <t>CANCELADAS POR LA EPSS</t>
  </si>
  <si>
    <t>GLOSAS ACEPTADAS POR LA CLÍNICA</t>
  </si>
  <si>
    <t>AJUSTES A REALIZAR POR LA CLÍNICA</t>
  </si>
  <si>
    <t>2000307888, VR INICIAL FACTURA POR $59.716</t>
  </si>
  <si>
    <t>2000312328, VR FACTURA $137.200 CANCELADA AL 100%</t>
  </si>
  <si>
    <t>2000307888, VR FACTURA $206.981 CANCELADA AL 100%</t>
  </si>
  <si>
    <t>2000312328, VR FACTURA $470.483 CANCELADA AL 100%</t>
  </si>
  <si>
    <t>VR INICIAL FACTURA $1.230.247 - COPAGO $141.455-GL ACEP $101.872 Y $986.920 OP 2000312593</t>
  </si>
  <si>
    <t>2000290522, VR FACTURA $592.189 CANCELADA AL 100%</t>
  </si>
  <si>
    <t>2000302419, 2000312328, CANCELADA $718.355</t>
  </si>
  <si>
    <t>2000303594, 2000312593, GL ACEPTA IPS $4.134.632</t>
  </si>
  <si>
    <t>GIRO MAR, ABR Y MAY20 POR CRUZAR CON FACTURACIÓN</t>
  </si>
  <si>
    <t>GIRO MAR20 POR LEGALIZAR</t>
  </si>
  <si>
    <t>GIRO ABR20 POR LEGALIZAR</t>
  </si>
  <si>
    <t>GIRO MAY20 POR LEGALIZAR</t>
  </si>
  <si>
    <t>SALDO A FAVOR DE COOSALUD</t>
  </si>
  <si>
    <t>FACTURAS EN AUDITORIA SUSCEPTIBLE DEVOLUCIÓN</t>
  </si>
  <si>
    <t>2000234374, 2000269530</t>
  </si>
  <si>
    <t>2000081980, 2000237662</t>
  </si>
  <si>
    <t>Cuenta de mayor</t>
  </si>
  <si>
    <t>Nº documento</t>
  </si>
  <si>
    <t>Clase de documento</t>
  </si>
  <si>
    <t>Fecha de documento</t>
  </si>
  <si>
    <t>Texto</t>
  </si>
  <si>
    <t>FV4229692</t>
  </si>
  <si>
    <t>2205200201</t>
  </si>
  <si>
    <t>1901594124</t>
  </si>
  <si>
    <t>KR</t>
  </si>
  <si>
    <t>103883647</t>
  </si>
  <si>
    <t>GLOSA INICIAL GL-13452323139</t>
  </si>
  <si>
    <t>AB</t>
  </si>
  <si>
    <t>RECLASIFICACION GLOSA</t>
  </si>
  <si>
    <t>FV4074831</t>
  </si>
  <si>
    <t>103938308</t>
  </si>
  <si>
    <t>REGISTRO ACEPTACION DE GLOSA C</t>
  </si>
  <si>
    <t>1900435499</t>
  </si>
  <si>
    <t>GLOSA INICIAL GL-689251634867</t>
  </si>
  <si>
    <t>FV4155973</t>
  </si>
  <si>
    <t>103938328</t>
  </si>
  <si>
    <t>REGISTRO ACEPTACION DE GLOSA EPS C</t>
  </si>
  <si>
    <t>1901387526</t>
  </si>
  <si>
    <t>GLOSA INICIAL GL-689251635473</t>
  </si>
  <si>
    <t>103938336</t>
  </si>
  <si>
    <t>PERSISTE GLOSA RTA 24/12/2018</t>
  </si>
  <si>
    <t>FV4172779</t>
  </si>
  <si>
    <t>2205200101</t>
  </si>
  <si>
    <t>104009599</t>
  </si>
  <si>
    <t>FV4172779.</t>
  </si>
  <si>
    <t>1901388458</t>
  </si>
  <si>
    <t>GLOSA INICIAL GL-689251635474</t>
  </si>
  <si>
    <t>FV4246963</t>
  </si>
  <si>
    <t>1901915578</t>
  </si>
  <si>
    <t>104077781</t>
  </si>
  <si>
    <t>GLOSA INICIAL GL-15068335442</t>
  </si>
  <si>
    <t>REGISTRO ACEPTACION GLOSA EPS C</t>
  </si>
  <si>
    <t>FE83155.</t>
  </si>
  <si>
    <t>2905100202</t>
  </si>
  <si>
    <t>104829125</t>
  </si>
  <si>
    <t>ABONO FE FE83155 STEVENSON RIASCOS VALENCIA</t>
  </si>
  <si>
    <t>FE83155</t>
  </si>
  <si>
    <t>1902861135</t>
  </si>
  <si>
    <t>76109278522 STEVENSON RIASCOS VALENCIA</t>
  </si>
  <si>
    <t>FE87199</t>
  </si>
  <si>
    <t>105064953</t>
  </si>
  <si>
    <t>ABONO FE FE87199 15401018752 LUIS DANIEL COTRINA G</t>
  </si>
  <si>
    <t>1903423362</t>
  </si>
  <si>
    <t>15401018752 LUIS DANIEL COTRINA GUARIN</t>
  </si>
  <si>
    <t>FE87199.</t>
  </si>
  <si>
    <t>105064954</t>
  </si>
  <si>
    <t>SALDO FE FE87199 15401018752 LUIS DANIEL COTRINA G</t>
  </si>
  <si>
    <t>FE128974</t>
  </si>
  <si>
    <t>105064955</t>
  </si>
  <si>
    <t>ABONO FE FE128974 15466110428 JESUS MANUEL RIOS HU</t>
  </si>
  <si>
    <t>1903423535</t>
  </si>
  <si>
    <t>15466110428 JESUS MANUEL RIOS HURTADO</t>
  </si>
  <si>
    <t>FE155058</t>
  </si>
  <si>
    <t>105064956</t>
  </si>
  <si>
    <t>ABONO FE FE155058 15001101936 YURI JOHRLEIM AVILA</t>
  </si>
  <si>
    <t>1903423826</t>
  </si>
  <si>
    <t>15001101936 YURI JOHRLEIM AVILA PIÑA</t>
  </si>
  <si>
    <t>FE149740</t>
  </si>
  <si>
    <t>105079202</t>
  </si>
  <si>
    <t>ABONO FE FE149740 68101177385 RUBIELA  MORENO REYE</t>
  </si>
  <si>
    <t>1903395565</t>
  </si>
  <si>
    <t>68101177385 RUBIELA  MORENO REYES</t>
  </si>
  <si>
    <t>FE188016</t>
  </si>
  <si>
    <t>1903766269</t>
  </si>
  <si>
    <t>105079203</t>
  </si>
  <si>
    <t>15580055383 LEONILDE MANRIQUE</t>
  </si>
  <si>
    <t>ABONO FE FE188016 15580055383 LEONILDE MANRIQUE</t>
  </si>
  <si>
    <t>FE111867</t>
  </si>
  <si>
    <t>105197644</t>
  </si>
  <si>
    <t>REGISTRO ACEPTACIÓN DE GLOSA IPS C</t>
  </si>
  <si>
    <t>1903038837</t>
  </si>
  <si>
    <t>GLOSA INICIAL GL-05316314046</t>
  </si>
  <si>
    <t>FE141887</t>
  </si>
  <si>
    <t>105197645</t>
  </si>
  <si>
    <t>1903546869</t>
  </si>
  <si>
    <t>GLOSA INICIAL GL-0551039774</t>
  </si>
  <si>
    <t>FE84983</t>
  </si>
  <si>
    <t>105197647</t>
  </si>
  <si>
    <t>1903423319</t>
  </si>
  <si>
    <t>GLOSA INICIAL GL-15068340327</t>
  </si>
  <si>
    <t>FE86917</t>
  </si>
  <si>
    <t>105197648</t>
  </si>
  <si>
    <t>1903423358</t>
  </si>
  <si>
    <t>GLOSA INICIAL GL-15068340394</t>
  </si>
  <si>
    <t>105197649</t>
  </si>
  <si>
    <t>GLOSA INICIAL GL-15068340402</t>
  </si>
  <si>
    <t>FE88654</t>
  </si>
  <si>
    <t>105197651</t>
  </si>
  <si>
    <t>1903423364</t>
  </si>
  <si>
    <t>GLOSA INICIAL GL-15068340403</t>
  </si>
  <si>
    <t>FE106223</t>
  </si>
  <si>
    <t>105197652</t>
  </si>
  <si>
    <t>1903422970</t>
  </si>
  <si>
    <t>GLOSA INICIAL GL-15068340433</t>
  </si>
  <si>
    <t>FE106946</t>
  </si>
  <si>
    <t>105197653</t>
  </si>
  <si>
    <t>1903422973</t>
  </si>
  <si>
    <t>GLOSA INICIAL GL-15068340434</t>
  </si>
  <si>
    <t>FE107600</t>
  </si>
  <si>
    <t>105197655</t>
  </si>
  <si>
    <t>1903424048</t>
  </si>
  <si>
    <t>GLOSA INICIAL GL-15068340436</t>
  </si>
  <si>
    <t>FE107613</t>
  </si>
  <si>
    <t>105197661</t>
  </si>
  <si>
    <t>1903422976</t>
  </si>
  <si>
    <t>GLOSA INICIAL GL-15068340437</t>
  </si>
  <si>
    <t>FE108010</t>
  </si>
  <si>
    <t>105197662</t>
  </si>
  <si>
    <t>1903422987</t>
  </si>
  <si>
    <t>GLOSA INICIAL GL-15068340438</t>
  </si>
  <si>
    <t>FE141732</t>
  </si>
  <si>
    <t>105197664</t>
  </si>
  <si>
    <t>1903422943</t>
  </si>
  <si>
    <t>GLOSA INICIAL GL-15068340943</t>
  </si>
  <si>
    <t>FE142555</t>
  </si>
  <si>
    <t>105197665</t>
  </si>
  <si>
    <t>1903422948</t>
  </si>
  <si>
    <t>GLOSA INICIAL GL-15068340994</t>
  </si>
  <si>
    <t>FE79491</t>
  </si>
  <si>
    <t>105197671</t>
  </si>
  <si>
    <t>1903422933</t>
  </si>
  <si>
    <t>GLOSA INICIAL GL-15068341080</t>
  </si>
  <si>
    <t>FE97009</t>
  </si>
  <si>
    <t>105197672</t>
  </si>
  <si>
    <t>1903423074</t>
  </si>
  <si>
    <t>GLOSA INICIAL GL-15555556343453</t>
  </si>
  <si>
    <t>FE137876</t>
  </si>
  <si>
    <t>105197673</t>
  </si>
  <si>
    <t>1903445967</t>
  </si>
  <si>
    <t>GLOSA INICIAL GL-25316315098</t>
  </si>
  <si>
    <t>FE137057</t>
  </si>
  <si>
    <t>105197674</t>
  </si>
  <si>
    <t>1903445953</t>
  </si>
  <si>
    <t>GLOSA INICIAL GL-25316315099</t>
  </si>
  <si>
    <t>FE98084</t>
  </si>
  <si>
    <t>105197675</t>
  </si>
  <si>
    <t>1902965533</t>
  </si>
  <si>
    <t>GLOSA INICIAL GL-682218365102</t>
  </si>
  <si>
    <t>FE88878</t>
  </si>
  <si>
    <t>105197676</t>
  </si>
  <si>
    <t>1902964714</t>
  </si>
  <si>
    <t>GLOSA INICIAL GL-682218365106</t>
  </si>
  <si>
    <t>FE91645</t>
  </si>
  <si>
    <t>105197677</t>
  </si>
  <si>
    <t>1902964718</t>
  </si>
  <si>
    <t>GLOSA INICIAL GL-682218365108</t>
  </si>
  <si>
    <t>FE102775</t>
  </si>
  <si>
    <t>105197678</t>
  </si>
  <si>
    <t>1902964696</t>
  </si>
  <si>
    <t>GLOSA INICIAL GL-682218365110</t>
  </si>
  <si>
    <t>FE105216</t>
  </si>
  <si>
    <t>105197679</t>
  </si>
  <si>
    <t>1902964844</t>
  </si>
  <si>
    <t>GLOSA INICIAL GL-682218365111</t>
  </si>
  <si>
    <t>FE139486</t>
  </si>
  <si>
    <t>105197680</t>
  </si>
  <si>
    <t>1903258128</t>
  </si>
  <si>
    <t>GLOSA INICIAL GL-682218368569</t>
  </si>
  <si>
    <t>FE85851</t>
  </si>
  <si>
    <t>105197681</t>
  </si>
  <si>
    <t>1902934931</t>
  </si>
  <si>
    <t>GLOSA INICIAL GL-6892317323020</t>
  </si>
  <si>
    <t>FE86777</t>
  </si>
  <si>
    <t>105197682</t>
  </si>
  <si>
    <t>1902934983</t>
  </si>
  <si>
    <t>GLOSA INICIAL Gl-6892317323022</t>
  </si>
  <si>
    <t>FE112710</t>
  </si>
  <si>
    <t>105197683</t>
  </si>
  <si>
    <t>1902934608</t>
  </si>
  <si>
    <t>GLOSA INICIAL GL-6892338380596</t>
  </si>
  <si>
    <t>FE83567</t>
  </si>
  <si>
    <t>105197684</t>
  </si>
  <si>
    <t>1902865727</t>
  </si>
  <si>
    <t>GLOSA INICIAL GL-6892477356464</t>
  </si>
  <si>
    <t>FE85585</t>
  </si>
  <si>
    <t>105197685</t>
  </si>
  <si>
    <t>1902865735</t>
  </si>
  <si>
    <t>GLOSA INICIAL GL-6892477356608</t>
  </si>
  <si>
    <t>FE86087</t>
  </si>
  <si>
    <t>105197686</t>
  </si>
  <si>
    <t>1902865740</t>
  </si>
  <si>
    <t>GLOSA INICIAL GL-6892477356613</t>
  </si>
  <si>
    <t>FE90462</t>
  </si>
  <si>
    <t>105197687</t>
  </si>
  <si>
    <t>1902865766</t>
  </si>
  <si>
    <t>GLOSA INICIAL GL-6892477356647</t>
  </si>
  <si>
    <t>FE87904</t>
  </si>
  <si>
    <t>105197688</t>
  </si>
  <si>
    <t>1902865758</t>
  </si>
  <si>
    <t>GLOSA INICIAL GL-6892477356648</t>
  </si>
  <si>
    <t>FE127328</t>
  </si>
  <si>
    <t>105197689</t>
  </si>
  <si>
    <t>1903311828</t>
  </si>
  <si>
    <t>GLOSA INICIAL GL-942323118296</t>
  </si>
  <si>
    <t>FE120059</t>
  </si>
  <si>
    <t>105197690</t>
  </si>
  <si>
    <t>1903311926</t>
  </si>
  <si>
    <t>GLOSA INICIAL GL-942323118307</t>
  </si>
  <si>
    <t>FE175178</t>
  </si>
  <si>
    <t>1903729293</t>
  </si>
  <si>
    <t>105197691</t>
  </si>
  <si>
    <t>GLOSA INICIAL GL-0893064321376</t>
  </si>
  <si>
    <t>REGISTRO ACEPTACIÓN DE GLOSA C</t>
  </si>
  <si>
    <t>FE113130</t>
  </si>
  <si>
    <t>105197692</t>
  </si>
  <si>
    <t>1903423002</t>
  </si>
  <si>
    <t>GLOSA INICIAL GL-15068340440</t>
  </si>
  <si>
    <t>FE111911</t>
  </si>
  <si>
    <t>105197694</t>
  </si>
  <si>
    <t>1903423006</t>
  </si>
  <si>
    <t>GLOSA INICIAL GL-15068340445</t>
  </si>
  <si>
    <t>FE121677</t>
  </si>
  <si>
    <t>105197695</t>
  </si>
  <si>
    <t>1903422967</t>
  </si>
  <si>
    <t>GLOSA INICIAL GL-15068340446</t>
  </si>
  <si>
    <t>FE121966</t>
  </si>
  <si>
    <t>105197696</t>
  </si>
  <si>
    <t>1903422966</t>
  </si>
  <si>
    <t>GLOSA INICIAL GL-15068340449</t>
  </si>
  <si>
    <t>FE144234</t>
  </si>
  <si>
    <t>105197697</t>
  </si>
  <si>
    <t>1903422945</t>
  </si>
  <si>
    <t>GLOSA INICIAL GL-15068340997</t>
  </si>
  <si>
    <t>FE152851</t>
  </si>
  <si>
    <t>105197698</t>
  </si>
  <si>
    <t>1903422940</t>
  </si>
  <si>
    <t>GLOSA INICIAL GL-15068341000</t>
  </si>
  <si>
    <t>FE153995</t>
  </si>
  <si>
    <t>105197699</t>
  </si>
  <si>
    <t>1903422936</t>
  </si>
  <si>
    <t>GLOSA INICIAL GL-15068341002</t>
  </si>
  <si>
    <t>FE75854</t>
  </si>
  <si>
    <t>105197700</t>
  </si>
  <si>
    <t>1903422928</t>
  </si>
  <si>
    <t>GLOSA INICIAL GL-15068341067</t>
  </si>
  <si>
    <t>FE136262</t>
  </si>
  <si>
    <t>105197701</t>
  </si>
  <si>
    <t>1903423417</t>
  </si>
  <si>
    <t>GLOSA INICIAL GL-159245936968</t>
  </si>
  <si>
    <t>FE103822</t>
  </si>
  <si>
    <t>105197702</t>
  </si>
  <si>
    <t>1903423075</t>
  </si>
  <si>
    <t>GLOSA INICIAL GL-159245936971</t>
  </si>
  <si>
    <t>FE133391</t>
  </si>
  <si>
    <t>105197703</t>
  </si>
  <si>
    <t>1903521675</t>
  </si>
  <si>
    <t>GLOSA INICIAL GL-252323118845</t>
  </si>
  <si>
    <t>FE159888</t>
  </si>
  <si>
    <t>1903524289</t>
  </si>
  <si>
    <t>105197704</t>
  </si>
  <si>
    <t>GLOSA INICIAL GL-25510310017</t>
  </si>
  <si>
    <t>FE157825</t>
  </si>
  <si>
    <t>1903524275</t>
  </si>
  <si>
    <t>105197705</t>
  </si>
  <si>
    <t>GLOSA INICIAL Gl-25510310074</t>
  </si>
  <si>
    <t>FE165049</t>
  </si>
  <si>
    <t>1903524301</t>
  </si>
  <si>
    <t>105197706</t>
  </si>
  <si>
    <t>GLOSA INICIAL GL-25510310090</t>
  </si>
  <si>
    <t>FE123316</t>
  </si>
  <si>
    <t>105197709</t>
  </si>
  <si>
    <t>1903258108</t>
  </si>
  <si>
    <t>GLOSA INICIAL GL-682218368616</t>
  </si>
  <si>
    <t>FE150396</t>
  </si>
  <si>
    <t>105197710</t>
  </si>
  <si>
    <t>1903370293</t>
  </si>
  <si>
    <t>GLOSA INICIAL GL-0551039790</t>
  </si>
  <si>
    <t>FE142791</t>
  </si>
  <si>
    <t>105197711</t>
  </si>
  <si>
    <t>1903422946</t>
  </si>
  <si>
    <t>GLOSA INICIAL GL-15068340996</t>
  </si>
  <si>
    <t>FE130796</t>
  </si>
  <si>
    <t>105197713</t>
  </si>
  <si>
    <t>1903189515</t>
  </si>
  <si>
    <t>GLOSA INICIAL GL-25316314891</t>
  </si>
  <si>
    <t>FE116320</t>
  </si>
  <si>
    <t>105197714</t>
  </si>
  <si>
    <t>1903242667</t>
  </si>
  <si>
    <t>GLOSA INICIAL GL-6892771320606</t>
  </si>
  <si>
    <t>FE119562</t>
  </si>
  <si>
    <t>105197715</t>
  </si>
  <si>
    <t>1903311909</t>
  </si>
  <si>
    <t>GLOSA INICIAL GL-942323118301</t>
  </si>
  <si>
    <t>FE121814</t>
  </si>
  <si>
    <t>105197717</t>
  </si>
  <si>
    <t>REGISTRO ACEPTACIÓN DE GLOSA INICIAL RTA2</t>
  </si>
  <si>
    <t>1903445834</t>
  </si>
  <si>
    <t>GLOSA INICIAL GL-2592806355922</t>
  </si>
  <si>
    <t>105197718</t>
  </si>
  <si>
    <t>PERSISTE GLOSA GL-2592806355922 14/11/19 RTA2</t>
  </si>
  <si>
    <t>FE145207</t>
  </si>
  <si>
    <t>105197720</t>
  </si>
  <si>
    <t>REGISTRO ACEPTACIÓN DE GLOSA INICIAL RTA1</t>
  </si>
  <si>
    <t>1903369982</t>
  </si>
  <si>
    <t>GLOSA INICIAL GL-0551039797</t>
  </si>
  <si>
    <t>105197721</t>
  </si>
  <si>
    <t>PERSISTE GLOSA GL-0551039797 12/11/19 RTA1</t>
  </si>
  <si>
    <t>FE147138</t>
  </si>
  <si>
    <t>105197722</t>
  </si>
  <si>
    <t>1904075182</t>
  </si>
  <si>
    <t>GLOSA INICIAL GL-15068340999</t>
  </si>
  <si>
    <t>FE160934</t>
  </si>
  <si>
    <t>1903524221</t>
  </si>
  <si>
    <t>105197723</t>
  </si>
  <si>
    <t>GLOSA INICIAL Gl-2051039997</t>
  </si>
  <si>
    <t>105197724</t>
  </si>
  <si>
    <t>PERSISTE GLOSA Gl-2051039997 20/11/19 RTA1</t>
  </si>
  <si>
    <t>FE138968</t>
  </si>
  <si>
    <t>105197725</t>
  </si>
  <si>
    <t>1903446017</t>
  </si>
  <si>
    <t>GLOSA INICIAL GL-25316315096</t>
  </si>
  <si>
    <t>105197726</t>
  </si>
  <si>
    <t>PERSISTE GLOSA GL-25316315096 08/11/19 RTA1</t>
  </si>
  <si>
    <t>FE120516</t>
  </si>
  <si>
    <t>105198461</t>
  </si>
  <si>
    <t>REGISTRO ACEPTACION DE GLOSA EPS RTA</t>
  </si>
  <si>
    <t>1903311979</t>
  </si>
  <si>
    <t>GLOSA INICIAL GL-942323118308</t>
  </si>
  <si>
    <t>FE117803</t>
  </si>
  <si>
    <t>105198463</t>
  </si>
  <si>
    <t>REGISTRO ACEPTACION DE GLOSA IPS RTA</t>
  </si>
  <si>
    <t>1903311401</t>
  </si>
  <si>
    <t>GLOSA INICIAL GL-25399385245</t>
  </si>
  <si>
    <t>FE87321</t>
  </si>
  <si>
    <t>105198464</t>
  </si>
  <si>
    <t>1902865750</t>
  </si>
  <si>
    <t>GLOSA INICIAL GL-6892477356649</t>
  </si>
  <si>
    <t>FE126706</t>
  </si>
  <si>
    <t>105198465</t>
  </si>
  <si>
    <t>1903258111</t>
  </si>
  <si>
    <t>GLOSA INICIAL GL-682218368607</t>
  </si>
  <si>
    <t>FE122997</t>
  </si>
  <si>
    <t>105198466</t>
  </si>
  <si>
    <t>1903258100</t>
  </si>
  <si>
    <t>GLOSA INICIAL GL-682218368548</t>
  </si>
  <si>
    <t>FE80560</t>
  </si>
  <si>
    <t>1903733683</t>
  </si>
  <si>
    <t>105198468</t>
  </si>
  <si>
    <t>GLOSA INICIAL GL-252243333382</t>
  </si>
  <si>
    <t>FE84674</t>
  </si>
  <si>
    <t>1903656752</t>
  </si>
  <si>
    <t>105198470</t>
  </si>
  <si>
    <t>GLOSA INICIAL GL-23399387127</t>
  </si>
  <si>
    <t>FE86593</t>
  </si>
  <si>
    <t>105198473</t>
  </si>
  <si>
    <t>1902865749</t>
  </si>
  <si>
    <t>GLOSA INICIAL GL-6892477356641</t>
  </si>
  <si>
    <t>FE86556</t>
  </si>
  <si>
    <t>105198476</t>
  </si>
  <si>
    <t>1902865747</t>
  </si>
  <si>
    <t>GLOSA INICIAL GL-6892477356637</t>
  </si>
  <si>
    <t>FE107757</t>
  </si>
  <si>
    <t>105198479</t>
  </si>
  <si>
    <t>1902934592</t>
  </si>
  <si>
    <t>GLOSA INICIAL GL-6892338380594</t>
  </si>
  <si>
    <t>FE108805</t>
  </si>
  <si>
    <t>105198481</t>
  </si>
  <si>
    <t>1902934597</t>
  </si>
  <si>
    <t>GLOSA INICIAL GL-6892338381198</t>
  </si>
  <si>
    <t>FE127082</t>
  </si>
  <si>
    <t>105198489</t>
  </si>
  <si>
    <t>REGISTRO ACEPTACION DE GLOSA RTA</t>
  </si>
  <si>
    <t>1903258121</t>
  </si>
  <si>
    <t>GLOSA INICIAL GL-682218368568</t>
  </si>
  <si>
    <t>FE193751</t>
  </si>
  <si>
    <t>1903845107</t>
  </si>
  <si>
    <t>105198491</t>
  </si>
  <si>
    <t>GLOSA INICIAL GL-159245938329</t>
  </si>
  <si>
    <t>FE192788</t>
  </si>
  <si>
    <t>1903815981</t>
  </si>
  <si>
    <t>105198496</t>
  </si>
  <si>
    <t>GLOSA INICIAL GL-2524334736</t>
  </si>
  <si>
    <t>FE169884</t>
  </si>
  <si>
    <t>1903733499</t>
  </si>
  <si>
    <t>105198501</t>
  </si>
  <si>
    <t>GLOSA INICIAL GL-25510310233</t>
  </si>
  <si>
    <t>FE171719</t>
  </si>
  <si>
    <t>1903732980</t>
  </si>
  <si>
    <t>105198512</t>
  </si>
  <si>
    <t>GLOSA INICIAL Gl-25926633262</t>
  </si>
  <si>
    <t>FE154919</t>
  </si>
  <si>
    <t>105198525</t>
  </si>
  <si>
    <t>1903370385</t>
  </si>
  <si>
    <t>GLOSA INICIAL GL-0551039796</t>
  </si>
  <si>
    <t>FE186190</t>
  </si>
  <si>
    <t>1903738111</t>
  </si>
  <si>
    <t>105198526</t>
  </si>
  <si>
    <t>GLOSA INICIAL GL-5492349357017</t>
  </si>
  <si>
    <t>FE173679</t>
  </si>
  <si>
    <t>1903733601</t>
  </si>
  <si>
    <t>105198529</t>
  </si>
  <si>
    <t>GLOSA INICIAL GL-25510310304</t>
  </si>
  <si>
    <t>FE201550</t>
  </si>
  <si>
    <t>1904083228</t>
  </si>
  <si>
    <t>105198533</t>
  </si>
  <si>
    <t>GLOSA INICIAL GL-05510310468</t>
  </si>
  <si>
    <t>FE174244</t>
  </si>
  <si>
    <t>1903634410</t>
  </si>
  <si>
    <t>105198535</t>
  </si>
  <si>
    <t>GLOSA INICIAL GL-15068341918</t>
  </si>
  <si>
    <t>FE112641</t>
  </si>
  <si>
    <t>105198537</t>
  </si>
  <si>
    <t>1903423174</t>
  </si>
  <si>
    <t>GLOSA INICIAL GL-15555556343339</t>
  </si>
  <si>
    <t>FE93395</t>
  </si>
  <si>
    <t>105198540</t>
  </si>
  <si>
    <t>1903423061</t>
  </si>
  <si>
    <t>GLOSA INICIAL GL-15555556343448</t>
  </si>
  <si>
    <t>FE199357</t>
  </si>
  <si>
    <t>1903863456</t>
  </si>
  <si>
    <t>105198542</t>
  </si>
  <si>
    <t>GLOSA INICIAL GL-15555556673664</t>
  </si>
  <si>
    <t>105198545</t>
  </si>
  <si>
    <t>ACEPTA EPS GLOS FE193751 13/01/2020 RTA</t>
  </si>
  <si>
    <t>FE172457</t>
  </si>
  <si>
    <t>1903733669</t>
  </si>
  <si>
    <t>105198546</t>
  </si>
  <si>
    <t>GLOSA INICIAL GL-252243333105</t>
  </si>
  <si>
    <t>FE67211</t>
  </si>
  <si>
    <t>1903733702</t>
  </si>
  <si>
    <t>105198548</t>
  </si>
  <si>
    <t>GLOSA INICIAL GL-252243333400</t>
  </si>
  <si>
    <t>FE192174</t>
  </si>
  <si>
    <t>1903815947</t>
  </si>
  <si>
    <t>105198553</t>
  </si>
  <si>
    <t>GLOSA INICIAL GL-2524334723</t>
  </si>
  <si>
    <t>105198556</t>
  </si>
  <si>
    <t>ACEPTA EPS GLOS FE192788 20/01/2020 RTA</t>
  </si>
  <si>
    <t>FE182427</t>
  </si>
  <si>
    <t>1903733940</t>
  </si>
  <si>
    <t>105198559</t>
  </si>
  <si>
    <t>GLOSA INICIAL GL-25316315319</t>
  </si>
  <si>
    <t>105198561</t>
  </si>
  <si>
    <t>PERSISTE GLOS GL-25316315319 30/12/2019 RTA</t>
  </si>
  <si>
    <t>FE186983</t>
  </si>
  <si>
    <t>1903734173</t>
  </si>
  <si>
    <t>105198562</t>
  </si>
  <si>
    <t>GLOSA INICIAL GL-25316315327</t>
  </si>
  <si>
    <t>FE176763</t>
  </si>
  <si>
    <t>1903733664</t>
  </si>
  <si>
    <t>105198563</t>
  </si>
  <si>
    <t>GLOSA INICIAL GL-25510310232</t>
  </si>
  <si>
    <t>105198564</t>
  </si>
  <si>
    <t>PERSISTE GLOS GL-25316315327 30/12/2019 RTA</t>
  </si>
  <si>
    <t>FE155208</t>
  </si>
  <si>
    <t>1904087944</t>
  </si>
  <si>
    <t>105198565</t>
  </si>
  <si>
    <t>GLOSA INICIAL GL-25316315500</t>
  </si>
  <si>
    <t>105198566</t>
  </si>
  <si>
    <t>PERSISTE GLOS GL-25510310232</t>
  </si>
  <si>
    <t>FE111149</t>
  </si>
  <si>
    <t>1903707167</t>
  </si>
  <si>
    <t>105198567</t>
  </si>
  <si>
    <t>GLOSA INICIAL GL-549299936491</t>
  </si>
  <si>
    <t>FE199087</t>
  </si>
  <si>
    <t>1903882535</t>
  </si>
  <si>
    <t>105198568</t>
  </si>
  <si>
    <t>GLOSA INICIAL GL-549299936548</t>
  </si>
  <si>
    <t>FE196357</t>
  </si>
  <si>
    <t>1903955778</t>
  </si>
  <si>
    <t>105198569</t>
  </si>
  <si>
    <t>GLOSA INICIAL GL-682090377490</t>
  </si>
  <si>
    <t>FE177922</t>
  </si>
  <si>
    <t>1903821309</t>
  </si>
  <si>
    <t>105198570</t>
  </si>
  <si>
    <t>GLOSA INICIAL Gl-68492318399</t>
  </si>
  <si>
    <t>FE192957</t>
  </si>
  <si>
    <t>1903858717</t>
  </si>
  <si>
    <t>105198571</t>
  </si>
  <si>
    <t>GLOSA INICIAL GL-6892317325239</t>
  </si>
  <si>
    <t>FE168250</t>
  </si>
  <si>
    <t>1903948945</t>
  </si>
  <si>
    <t>105198572</t>
  </si>
  <si>
    <t>GLOSA INICIAL GL-812323119867</t>
  </si>
  <si>
    <t>FE110929</t>
  </si>
  <si>
    <t>1903815345</t>
  </si>
  <si>
    <t>105198573</t>
  </si>
  <si>
    <t>GLOSA INICIAL GL-942323119814</t>
  </si>
  <si>
    <t>FE187409</t>
  </si>
  <si>
    <t>1903815388</t>
  </si>
  <si>
    <t>105198574</t>
  </si>
  <si>
    <t>GLOSA INICIAL GL-942323119846</t>
  </si>
  <si>
    <t>FE142566</t>
  </si>
  <si>
    <t>1904168172</t>
  </si>
  <si>
    <t>105198575</t>
  </si>
  <si>
    <t>GLOSA INICIAL GL-05068342746</t>
  </si>
  <si>
    <t>FE175934</t>
  </si>
  <si>
    <t>1903634440</t>
  </si>
  <si>
    <t>105198578</t>
  </si>
  <si>
    <t>GLOSA INICIAL GL-15068341939</t>
  </si>
  <si>
    <t>REGISTRO ACEPTACION DE GLOSA IPS C</t>
  </si>
  <si>
    <t>FE176107</t>
  </si>
  <si>
    <t>1903634451</t>
  </si>
  <si>
    <t>105198579</t>
  </si>
  <si>
    <t>GLOSA INICIAL GL-15068341943</t>
  </si>
  <si>
    <t>FE107599</t>
  </si>
  <si>
    <t>105198580</t>
  </si>
  <si>
    <t>1903423155</t>
  </si>
  <si>
    <t>GLOSA INICIAL GL-15555556343318</t>
  </si>
  <si>
    <t>FE108071</t>
  </si>
  <si>
    <t>105198581</t>
  </si>
  <si>
    <t>1903423167</t>
  </si>
  <si>
    <t>GLOSA INICIAL GL-15555556343331</t>
  </si>
  <si>
    <t>FE108334</t>
  </si>
  <si>
    <t>105198582</t>
  </si>
  <si>
    <t>1903423171</t>
  </si>
  <si>
    <t>GLOSA INICIAL GL-15555556343333</t>
  </si>
  <si>
    <t>FE115538</t>
  </si>
  <si>
    <t>105198583</t>
  </si>
  <si>
    <t>1903423186</t>
  </si>
  <si>
    <t>GLOSA INICIAL GL-15555556343428</t>
  </si>
  <si>
    <t>FE116296</t>
  </si>
  <si>
    <t>105198584</t>
  </si>
  <si>
    <t>1903423189</t>
  </si>
  <si>
    <t>GLOSA INICIAL GL-15555556343432</t>
  </si>
  <si>
    <t>FE116540</t>
  </si>
  <si>
    <t>105198585</t>
  </si>
  <si>
    <t>1903423256</t>
  </si>
  <si>
    <t>GLOSA INICIAL GL-15555556343433</t>
  </si>
  <si>
    <t>FE116638</t>
  </si>
  <si>
    <t>105198586</t>
  </si>
  <si>
    <t>1903423259</t>
  </si>
  <si>
    <t>GLOSA INICIAL GL-15555556343434</t>
  </si>
  <si>
    <t>FE91270</t>
  </si>
  <si>
    <t>105198587</t>
  </si>
  <si>
    <t>1903423053</t>
  </si>
  <si>
    <t>GLOSA INICIAL GL-15555556343443</t>
  </si>
  <si>
    <t>FE92456</t>
  </si>
  <si>
    <t>105198588</t>
  </si>
  <si>
    <t>1903423059</t>
  </si>
  <si>
    <t>GLOSA INICIAL GL-15555556343446</t>
  </si>
  <si>
    <t>FE94360</t>
  </si>
  <si>
    <t>105198589</t>
  </si>
  <si>
    <t>1903423066</t>
  </si>
  <si>
    <t>GLOSA INICIAL GL-15555556343449</t>
  </si>
  <si>
    <t>FE96268</t>
  </si>
  <si>
    <t>105198598</t>
  </si>
  <si>
    <t>1903423071</t>
  </si>
  <si>
    <t>GLOSA INICIAL GL-15555556343450</t>
  </si>
  <si>
    <t>FE96852</t>
  </si>
  <si>
    <t>105198599</t>
  </si>
  <si>
    <t>1903423073</t>
  </si>
  <si>
    <t>GLOSA INICIAL GL-15555556343452</t>
  </si>
  <si>
    <t>FE97171</t>
  </si>
  <si>
    <t>105198602</t>
  </si>
  <si>
    <t>1903424155</t>
  </si>
  <si>
    <t>GLOSA INICIAL GL-15555556343454</t>
  </si>
  <si>
    <t>FE99386</t>
  </si>
  <si>
    <t>105198604</t>
  </si>
  <si>
    <t>1903423092</t>
  </si>
  <si>
    <t>GLOSA INICIAL GL-15555556343456</t>
  </si>
  <si>
    <t>FE97694</t>
  </si>
  <si>
    <t>105198606</t>
  </si>
  <si>
    <t>1903423095</t>
  </si>
  <si>
    <t>GLOSA INICIAL GL-15555556343457</t>
  </si>
  <si>
    <t>FE195825</t>
  </si>
  <si>
    <t>1903863411</t>
  </si>
  <si>
    <t>105198608</t>
  </si>
  <si>
    <t>GLOSA INICIAL GL-15555556673661</t>
  </si>
  <si>
    <t>FE199595</t>
  </si>
  <si>
    <t>1903863473</t>
  </si>
  <si>
    <t>105198610</t>
  </si>
  <si>
    <t>GLOSA INICIAL GL-15555556673687</t>
  </si>
  <si>
    <t>FE190350</t>
  </si>
  <si>
    <t>1903845084</t>
  </si>
  <si>
    <t>105198613</t>
  </si>
  <si>
    <t>GLOSA INICIAL GL-159245938327</t>
  </si>
  <si>
    <t>FE150943</t>
  </si>
  <si>
    <t>1903732023</t>
  </si>
  <si>
    <t>105198614</t>
  </si>
  <si>
    <t>GLOSA INICIAL GL-2092665324477</t>
  </si>
  <si>
    <t>FE115342</t>
  </si>
  <si>
    <t>1903738165</t>
  </si>
  <si>
    <t>105198616</t>
  </si>
  <si>
    <t>GLOSA INICIAL GL-549299936428</t>
  </si>
  <si>
    <t>FE201616</t>
  </si>
  <si>
    <t>1903991439</t>
  </si>
  <si>
    <t>105198617</t>
  </si>
  <si>
    <t>GLOSA INICIAL GL-6892338389927</t>
  </si>
  <si>
    <t>FE206581</t>
  </si>
  <si>
    <t>1903914125</t>
  </si>
  <si>
    <t>105198633</t>
  </si>
  <si>
    <t>GLOSA INICIAL GL-155555563431562</t>
  </si>
  <si>
    <t>FE206583</t>
  </si>
  <si>
    <t>1903914141</t>
  </si>
  <si>
    <t>105198634</t>
  </si>
  <si>
    <t>GLOSA INICIAL GL-155555563431566</t>
  </si>
  <si>
    <t>FE204277</t>
  </si>
  <si>
    <t>1903914014</t>
  </si>
  <si>
    <t>105198640</t>
  </si>
  <si>
    <t>GLOSA INICIAL GL-155555563431575</t>
  </si>
  <si>
    <t>FE126773</t>
  </si>
  <si>
    <t>105198646</t>
  </si>
  <si>
    <t>1903258117</t>
  </si>
  <si>
    <t>GLOSA INICIAL GL-682218368566</t>
  </si>
  <si>
    <t>FE87463</t>
  </si>
  <si>
    <t>105198648</t>
  </si>
  <si>
    <t>1902865753</t>
  </si>
  <si>
    <t>GLOSA INICIAL GL-6892477356643</t>
  </si>
  <si>
    <t>FE112108</t>
  </si>
  <si>
    <t>105198650</t>
  </si>
  <si>
    <t>1902934605</t>
  </si>
  <si>
    <t>GLOSA INICIAL GL-6892338380597</t>
  </si>
  <si>
    <t>FE116279</t>
  </si>
  <si>
    <t>105198653</t>
  </si>
  <si>
    <t>1903311178</t>
  </si>
  <si>
    <t>GLOSA INICIAL GL-25399385239</t>
  </si>
  <si>
    <t>FE182477</t>
  </si>
  <si>
    <t>1903809727</t>
  </si>
  <si>
    <t>105198655</t>
  </si>
  <si>
    <t>GLOSA INICIAL GL-25316315325</t>
  </si>
  <si>
    <t>FE183101</t>
  </si>
  <si>
    <t>1903734144</t>
  </si>
  <si>
    <t>105198658</t>
  </si>
  <si>
    <t>GLOSA INICIAL GL-25316315326</t>
  </si>
  <si>
    <t>FE129243</t>
  </si>
  <si>
    <t>1903733864</t>
  </si>
  <si>
    <t>105198661</t>
  </si>
  <si>
    <t>GLOSA INICIAL GL-05510310330</t>
  </si>
  <si>
    <t>FE169697</t>
  </si>
  <si>
    <t>1903733476</t>
  </si>
  <si>
    <t>105198663</t>
  </si>
  <si>
    <t>GLOSA INICIAL GL-05510310236</t>
  </si>
  <si>
    <t>FV000004063767</t>
  </si>
  <si>
    <t>1900105448</t>
  </si>
  <si>
    <t>105198690</t>
  </si>
  <si>
    <t>GLOSA INICIAL GL-23399361457</t>
  </si>
  <si>
    <t>FE127372</t>
  </si>
  <si>
    <t>105198691</t>
  </si>
  <si>
    <t>1903445848</t>
  </si>
  <si>
    <t>GLOSA INICIAL GL-25209339740</t>
  </si>
  <si>
    <t>FE134704</t>
  </si>
  <si>
    <t>105198694</t>
  </si>
  <si>
    <t>1903445926</t>
  </si>
  <si>
    <t>GLOSA INICIAL GL-25209339751</t>
  </si>
  <si>
    <t>FE188608</t>
  </si>
  <si>
    <t>1903815600</t>
  </si>
  <si>
    <t>105198696</t>
  </si>
  <si>
    <t>GLOSA INICIAL Gl-25394314091</t>
  </si>
  <si>
    <t>FE113995</t>
  </si>
  <si>
    <t>105198698</t>
  </si>
  <si>
    <t>1903311123</t>
  </si>
  <si>
    <t>GLOSA INICIAL GL-25399385236</t>
  </si>
  <si>
    <t>FE117631</t>
  </si>
  <si>
    <t>105198701</t>
  </si>
  <si>
    <t>1903311349</t>
  </si>
  <si>
    <t>GLOSA INICIAL GL-25399385243</t>
  </si>
  <si>
    <t>FE115698</t>
  </si>
  <si>
    <t>105198702</t>
  </si>
  <si>
    <t>1903311141</t>
  </si>
  <si>
    <t>GLOSA INICIAL GL-25399385237</t>
  </si>
  <si>
    <t>FE118178</t>
  </si>
  <si>
    <t>105198704</t>
  </si>
  <si>
    <t>1903311458</t>
  </si>
  <si>
    <t>GLOSA INICIAL GL-25399385247</t>
  </si>
  <si>
    <t>FE116306</t>
  </si>
  <si>
    <t>105198705</t>
  </si>
  <si>
    <t>1903311211</t>
  </si>
  <si>
    <t>GLOSA INICIAL GL-25399385240</t>
  </si>
  <si>
    <t>FE117643</t>
  </si>
  <si>
    <t>105198707</t>
  </si>
  <si>
    <t>1903311370</t>
  </si>
  <si>
    <t>GLOSA INICIAL GL-25399385244</t>
  </si>
  <si>
    <t>FE117516</t>
  </si>
  <si>
    <t>105198708</t>
  </si>
  <si>
    <t>1903311300</t>
  </si>
  <si>
    <t>GLOSA INICIAL GL-25399385242</t>
  </si>
  <si>
    <t>FE116956</t>
  </si>
  <si>
    <t>105198709</t>
  </si>
  <si>
    <t>1903311267</t>
  </si>
  <si>
    <t>GLOSA INICIAL GL-25399385241</t>
  </si>
  <si>
    <t>FE119877</t>
  </si>
  <si>
    <t>105198710</t>
  </si>
  <si>
    <t>1903311605</t>
  </si>
  <si>
    <t>GLOSA INICIAL GL-25399385248</t>
  </si>
  <si>
    <t>FE120878</t>
  </si>
  <si>
    <t>105198712</t>
  </si>
  <si>
    <t>1903311626</t>
  </si>
  <si>
    <t>GLOSA INICIAL GL-25399385250</t>
  </si>
  <si>
    <t>FE115832</t>
  </si>
  <si>
    <t>105198750</t>
  </si>
  <si>
    <t>1903311154</t>
  </si>
  <si>
    <t>GLOSA INICIAL GL-25399385238</t>
  </si>
  <si>
    <t>FE145110</t>
  </si>
  <si>
    <t>105198751</t>
  </si>
  <si>
    <t>1903493324</t>
  </si>
  <si>
    <t>GLOSA INICIAL GL-23399386058</t>
  </si>
  <si>
    <t>FE120143</t>
  </si>
  <si>
    <t>105198752</t>
  </si>
  <si>
    <t>1903311615</t>
  </si>
  <si>
    <t>GLOSA INICIAL GL-25399385249</t>
  </si>
  <si>
    <t>FE122228</t>
  </si>
  <si>
    <t>105198753</t>
  </si>
  <si>
    <t>1903311634</t>
  </si>
  <si>
    <t>GLOSA INICIAL GL-25399385251</t>
  </si>
  <si>
    <t>FE97845</t>
  </si>
  <si>
    <t>105198754</t>
  </si>
  <si>
    <t>1902965521</t>
  </si>
  <si>
    <t>GLOSA INICIAL GL-682218365101</t>
  </si>
  <si>
    <t>FE93630</t>
  </si>
  <si>
    <t>105198755</t>
  </si>
  <si>
    <t>1902964753</t>
  </si>
  <si>
    <t>GLOSA INICIAL GL-682218377739</t>
  </si>
  <si>
    <t>FE105593</t>
  </si>
  <si>
    <t>105198756</t>
  </si>
  <si>
    <t>1902964710</t>
  </si>
  <si>
    <t>GLOSA INICIAL GL-682218365109</t>
  </si>
  <si>
    <t>FE96060</t>
  </si>
  <si>
    <t>105198757</t>
  </si>
  <si>
    <t>1902964851</t>
  </si>
  <si>
    <t>GLOSA INICIAL GL-682218365097</t>
  </si>
  <si>
    <t>FE101134</t>
  </si>
  <si>
    <t>105198758</t>
  </si>
  <si>
    <t>1902964688</t>
  </si>
  <si>
    <t>GLOSA INICIAL GL-682218365092</t>
  </si>
  <si>
    <t>FE97538</t>
  </si>
  <si>
    <t>105198760</t>
  </si>
  <si>
    <t>1902964863</t>
  </si>
  <si>
    <t>GLOSA INICIAL GL-682218365100</t>
  </si>
  <si>
    <t>FE93909</t>
  </si>
  <si>
    <t>105198761</t>
  </si>
  <si>
    <t>1902964833</t>
  </si>
  <si>
    <t>GLOSA INICIAL GL-682218365114</t>
  </si>
  <si>
    <t>FE100158</t>
  </si>
  <si>
    <t>105198762</t>
  </si>
  <si>
    <t>1902964680</t>
  </si>
  <si>
    <t>GLOSA INICIAL GL-682218365113</t>
  </si>
  <si>
    <t>FE140178</t>
  </si>
  <si>
    <t>105198763</t>
  </si>
  <si>
    <t>1903258139</t>
  </si>
  <si>
    <t>GLOSA INICIAL GL-682218368575</t>
  </si>
  <si>
    <t>FE95316</t>
  </si>
  <si>
    <t>105198764</t>
  </si>
  <si>
    <t>1902964703</t>
  </si>
  <si>
    <t>GLOSA INICIAL GL-682218365095</t>
  </si>
  <si>
    <t>FE93141</t>
  </si>
  <si>
    <t>105198765</t>
  </si>
  <si>
    <t>1902964747</t>
  </si>
  <si>
    <t>GLOSA INICIAL GL-682218365116</t>
  </si>
  <si>
    <t>FE171522</t>
  </si>
  <si>
    <t>1903647119</t>
  </si>
  <si>
    <t>105198766</t>
  </si>
  <si>
    <t>GLOSA INICIAL GL-6892477362427</t>
  </si>
  <si>
    <t>FE163050</t>
  </si>
  <si>
    <t>1903666282</t>
  </si>
  <si>
    <t>105198767</t>
  </si>
  <si>
    <t>GLOSA INICIAL Gl-15555556163334</t>
  </si>
  <si>
    <t>FE107903</t>
  </si>
  <si>
    <t>105198768</t>
  </si>
  <si>
    <t>1902934595</t>
  </si>
  <si>
    <t>GLOSA INICIAL GL-6892338380593</t>
  </si>
  <si>
    <t>FE110417</t>
  </si>
  <si>
    <t>105198769</t>
  </si>
  <si>
    <t>1902934601</t>
  </si>
  <si>
    <t>GLOSA INICIAL GL-6892338380598</t>
  </si>
  <si>
    <t>FE122988</t>
  </si>
  <si>
    <t>105198770</t>
  </si>
  <si>
    <t>1903258090</t>
  </si>
  <si>
    <t>GLOSA INICIAL GL-682218368576</t>
  </si>
  <si>
    <t>FE166376</t>
  </si>
  <si>
    <t>1903665814</t>
  </si>
  <si>
    <t>105198771</t>
  </si>
  <si>
    <t>GLOSA INICIAL Gl-15555556163335</t>
  </si>
  <si>
    <t>FE159565</t>
  </si>
  <si>
    <t>1903593668</t>
  </si>
  <si>
    <t>105198772</t>
  </si>
  <si>
    <t>GLOSA INICIAL GL-682218370924</t>
  </si>
  <si>
    <t>FE90190</t>
  </si>
  <si>
    <t>105198773</t>
  </si>
  <si>
    <t>1902865760</t>
  </si>
  <si>
    <t>GLOSA INICIAL GL-6892477356645</t>
  </si>
  <si>
    <t>1901879926</t>
  </si>
  <si>
    <t>.FV4172779</t>
  </si>
  <si>
    <t>ZV</t>
  </si>
  <si>
    <t>ABONO 47001249353 GUILLERMO RAFAEL DAGER BLANCO</t>
  </si>
  <si>
    <t>LEGAL ANTICIPOS</t>
  </si>
  <si>
    <t>1901879985</t>
  </si>
  <si>
    <t>LEGAL ANTICIPOS DE SALUD</t>
  </si>
  <si>
    <t>1330050203</t>
  </si>
  <si>
    <t>SALDO 6837700018542 EULALIA ARIZA DE ROJAS</t>
  </si>
  <si>
    <t>1902013343</t>
  </si>
  <si>
    <t>13001057795 LEIDYS  ORTEGA GOMEZ</t>
  </si>
  <si>
    <t>ABONO A FACTURA</t>
  </si>
  <si>
    <t>FE124922</t>
  </si>
  <si>
    <t>1903551449</t>
  </si>
  <si>
    <t>ABONO FACT FE124922 47001316338 WINIS ISABEL ROBLE</t>
  </si>
  <si>
    <t>1903205520</t>
  </si>
  <si>
    <t>47001316338 WINIS ISABEL ROBLES PERALTA</t>
  </si>
  <si>
    <t>36431633 GUA SEP</t>
  </si>
  <si>
    <t>2905100203</t>
  </si>
  <si>
    <t>COMPENSACION</t>
  </si>
  <si>
    <t>1330050204</t>
  </si>
  <si>
    <t>FV4063390</t>
  </si>
  <si>
    <t>1900482721</t>
  </si>
  <si>
    <t>94001003723 PEDRO ALONZO RUIZ ALDANA</t>
  </si>
  <si>
    <t>2000047590</t>
  </si>
  <si>
    <t>ZP</t>
  </si>
  <si>
    <t>EVENTO SEP_2018</t>
  </si>
  <si>
    <t>FV000004073623</t>
  </si>
  <si>
    <t>1900180605</t>
  </si>
  <si>
    <t>13001415158 YEISSON ANTONIO SANCHEZ POLO</t>
  </si>
  <si>
    <t>36431633 BOL SEP</t>
  </si>
  <si>
    <t>FV4114989</t>
  </si>
  <si>
    <t>1900477680</t>
  </si>
  <si>
    <t>13001007887 KEVIN  ALCAZAR OROZCO</t>
  </si>
  <si>
    <t>2000047587</t>
  </si>
  <si>
    <t>36431633 SAN SEP</t>
  </si>
  <si>
    <t>2905100102</t>
  </si>
  <si>
    <t>68368001007 TRINIDAD  PEÑA DE ROJAS</t>
  </si>
  <si>
    <t>FV4129811</t>
  </si>
  <si>
    <t>1900707501</t>
  </si>
  <si>
    <t>68615342347 OLGA LUCIA CABALLERO GARAVITO</t>
  </si>
  <si>
    <t>2000047589</t>
  </si>
  <si>
    <t>FV4183529</t>
  </si>
  <si>
    <t>1901450533</t>
  </si>
  <si>
    <t>68377230365 EULALIA  ARIZA DE ROJAS</t>
  </si>
  <si>
    <t>31952359 SAN JUN</t>
  </si>
  <si>
    <t>2000030588</t>
  </si>
  <si>
    <t>6837700018542 EULALIA ARIZA DE ROJAS</t>
  </si>
  <si>
    <t>FV4241127</t>
  </si>
  <si>
    <t>1901712570</t>
  </si>
  <si>
    <t>15514083017 MARIA CANDELARIA PIÑEROS RODRIGUEZ</t>
  </si>
  <si>
    <t>FV4242384</t>
  </si>
  <si>
    <t>1901712574</t>
  </si>
  <si>
    <t>68572182123 MARIA HELENA GRIJALBA RODRIGUEZ</t>
  </si>
  <si>
    <t>FV4242385</t>
  </si>
  <si>
    <t>1901712577</t>
  </si>
  <si>
    <t>15514001088 CRISTINA  GUTIERREZ ESPINOSA</t>
  </si>
  <si>
    <t>FV4242387</t>
  </si>
  <si>
    <t>1901712579</t>
  </si>
  <si>
    <t>15500099129 GRICELDINA  SANCHEZ SANCHEZ</t>
  </si>
  <si>
    <t>FV4242388</t>
  </si>
  <si>
    <t>1901712583</t>
  </si>
  <si>
    <t>15293000629 LUZ PILAR SAENZ GUERRERO</t>
  </si>
  <si>
    <t>FV4242390</t>
  </si>
  <si>
    <t>1901712585</t>
  </si>
  <si>
    <t>15646037050 ROSA MARIA GIL DE BUITRAGO</t>
  </si>
  <si>
    <t>FV4242391</t>
  </si>
  <si>
    <t>1901712587</t>
  </si>
  <si>
    <t>15660083811 JOSE WILSON PORES ARIAS</t>
  </si>
  <si>
    <t>FV4242392</t>
  </si>
  <si>
    <t>1901712590</t>
  </si>
  <si>
    <t>15514086967 YIMIR ARIEL PIÑEROS ARIAS</t>
  </si>
  <si>
    <t>FV4243246</t>
  </si>
  <si>
    <t>1901712592</t>
  </si>
  <si>
    <t>15293049155 AMPARO  FAJARDO GUERRERO</t>
  </si>
  <si>
    <t>37235612 BOY SEP</t>
  </si>
  <si>
    <t>2000050344</t>
  </si>
  <si>
    <t>VARIOS AFILIADOS</t>
  </si>
  <si>
    <t>41155179</t>
  </si>
  <si>
    <t>2000067509</t>
  </si>
  <si>
    <t>2000067703</t>
  </si>
  <si>
    <t>ZY</t>
  </si>
  <si>
    <t>47001249353 GUILLERMO RAFAEL DAGER BLANCO</t>
  </si>
  <si>
    <t>ABONO</t>
  </si>
  <si>
    <t>43351511 BOL-25</t>
  </si>
  <si>
    <t>EVENTO ENE_2019</t>
  </si>
  <si>
    <t>2000080300</t>
  </si>
  <si>
    <t>43351511 SAN-26</t>
  </si>
  <si>
    <t>68101178638 JUVENAL  HERREÑO HERREÑO</t>
  </si>
  <si>
    <t>2000080301</t>
  </si>
  <si>
    <t>FV4226585</t>
  </si>
  <si>
    <t>1901576026</t>
  </si>
  <si>
    <t>54405160909 GABRIELA  GALLO ANGARITA</t>
  </si>
  <si>
    <t>23500041084 ROSA ESTER VARGAS MONTES</t>
  </si>
  <si>
    <t>FV000004069826</t>
  </si>
  <si>
    <t>1900133690</t>
  </si>
  <si>
    <t>08001468378 FABRICIO JOSE RAMOS GALLEGO</t>
  </si>
  <si>
    <t>FE27441</t>
  </si>
  <si>
    <t>1902191580</t>
  </si>
  <si>
    <t>13430097188 SONIA ESTHER MARTINEZ ZAPATA</t>
  </si>
  <si>
    <t>FE28582</t>
  </si>
  <si>
    <t>1902182061</t>
  </si>
  <si>
    <t>47001389789 YAMILE DUARTE VILLA</t>
  </si>
  <si>
    <t>FV4238080</t>
  </si>
  <si>
    <t>1901804439</t>
  </si>
  <si>
    <t>68773000031 EDWIN YESID ARDILA LOPEZ</t>
  </si>
  <si>
    <t>FV4246388</t>
  </si>
  <si>
    <t>1901901178</t>
  </si>
  <si>
    <t>47555168255 KIARA VANESSA OCHOA GUERRERO</t>
  </si>
  <si>
    <t>FV4246851</t>
  </si>
  <si>
    <t>1901957735</t>
  </si>
  <si>
    <t>68190003156 CRISTIAN FERNANDO TRIANA LOPEZ</t>
  </si>
  <si>
    <t>FE7054</t>
  </si>
  <si>
    <t>1901913920</t>
  </si>
  <si>
    <t>47720412289 MARISOL  ACUÑA RADA</t>
  </si>
  <si>
    <t>68377161970 LIBARDO  RODRIGUEZ MATEUS</t>
  </si>
  <si>
    <t>FE3625</t>
  </si>
  <si>
    <t>1901841734</t>
  </si>
  <si>
    <t>76001582215 JUAN HAUG MORENO</t>
  </si>
  <si>
    <t>53051028 CUN-94</t>
  </si>
  <si>
    <t>FE41732</t>
  </si>
  <si>
    <t>1902304662</t>
  </si>
  <si>
    <t>13052425343 DEIBYS  LICONA TORDECILLA</t>
  </si>
  <si>
    <t>FE101518</t>
  </si>
  <si>
    <t>1902896192</t>
  </si>
  <si>
    <t>54001362789 CARMEN BRICEÑO CHACON</t>
  </si>
  <si>
    <t>FE93812</t>
  </si>
  <si>
    <t>1902896202</t>
  </si>
  <si>
    <t>54001083913 LEIDI JAIMES ORTEGA</t>
  </si>
  <si>
    <t>FE95519</t>
  </si>
  <si>
    <t>1902896209</t>
  </si>
  <si>
    <t>FE96569</t>
  </si>
  <si>
    <t>1902892343</t>
  </si>
  <si>
    <t>47001414581 KATIUSKA CHIQUINQ ALCANTARA DE MENDOZA</t>
  </si>
  <si>
    <t>FE89228</t>
  </si>
  <si>
    <t>1902865604</t>
  </si>
  <si>
    <t>68271361711 JOSE LEONEL GORDILLO ROJAS</t>
  </si>
  <si>
    <t>68773250466 BERNARDA  PEÑA MEDINA</t>
  </si>
  <si>
    <t>68020253395 MARIA DOLORES ROJAS</t>
  </si>
  <si>
    <t>FE82007</t>
  </si>
  <si>
    <t>1902894005</t>
  </si>
  <si>
    <t>13001377255 RAMONA  DIAZ BERRIO</t>
  </si>
  <si>
    <t>FE89080</t>
  </si>
  <si>
    <t>1902894007</t>
  </si>
  <si>
    <t>FE84825</t>
  </si>
  <si>
    <t>1902892362</t>
  </si>
  <si>
    <t>47161205827 ETILSA ISABEL MUÑOZ OROZCO</t>
  </si>
  <si>
    <t>FE101525</t>
  </si>
  <si>
    <t>1902896144</t>
  </si>
  <si>
    <t>54001395145 MARIA OVIEDO MORALES</t>
  </si>
  <si>
    <t>FE108262</t>
  </si>
  <si>
    <t>1902891300</t>
  </si>
  <si>
    <t>47288213016 LAURA LILIANA TETE JIMENEZ</t>
  </si>
  <si>
    <t>FE107086</t>
  </si>
  <si>
    <t>1902871697</t>
  </si>
  <si>
    <t>13001432497 WILFREDO  GALARZA SUAREZ</t>
  </si>
  <si>
    <t>FE108162</t>
  </si>
  <si>
    <t>1902871700</t>
  </si>
  <si>
    <t>FE111614</t>
  </si>
  <si>
    <t>1902871707</t>
  </si>
  <si>
    <t>23555159330 REINALDO MANUEL LOPEZ MONTERROSA</t>
  </si>
  <si>
    <t>FE112147</t>
  </si>
  <si>
    <t>1902871712</t>
  </si>
  <si>
    <t>FE112843</t>
  </si>
  <si>
    <t>1902871449</t>
  </si>
  <si>
    <t>23555155424 AUXILIADORA ISABEL OSTEN RUIZ</t>
  </si>
  <si>
    <t>FE74955</t>
  </si>
  <si>
    <t>1902788100</t>
  </si>
  <si>
    <t>20001310545 AMANDA LUCIA LARA GUERRA</t>
  </si>
  <si>
    <t>FE74623</t>
  </si>
  <si>
    <t>1902788106</t>
  </si>
  <si>
    <t>FV4174624</t>
  </si>
  <si>
    <t>1901154977</t>
  </si>
  <si>
    <t>08001411198 EDINSON ENRIQUE CASTELLON BETANCURT</t>
  </si>
  <si>
    <t>FV4187527</t>
  </si>
  <si>
    <t>1901154984</t>
  </si>
  <si>
    <t>08758470784 MISAEL  VARGAS GUERRERO</t>
  </si>
  <si>
    <t>FV4183527</t>
  </si>
  <si>
    <t>1901197049</t>
  </si>
  <si>
    <t>54001348614 BETTY CUELLO ORTEGA</t>
  </si>
  <si>
    <t>FV4171839</t>
  </si>
  <si>
    <t>1901399801</t>
  </si>
  <si>
    <t>47001319378 DEIVI STIVEN MEDINA LOPEZ</t>
  </si>
  <si>
    <t>FV4203281</t>
  </si>
  <si>
    <t>1901380115</t>
  </si>
  <si>
    <t>15480016231 KEILA JULIETH BASALLO MENDEZ</t>
  </si>
  <si>
    <t>FV4204013</t>
  </si>
  <si>
    <t>1901380121</t>
  </si>
  <si>
    <t>15185000756 EDISON JULIAN CALVO PEÑALOZA</t>
  </si>
  <si>
    <t>FV4159269</t>
  </si>
  <si>
    <t>1901359724</t>
  </si>
  <si>
    <t>15646086334 MARIA CECILIA GIL GIL</t>
  </si>
  <si>
    <t>FV000004201441</t>
  </si>
  <si>
    <t>1901450489</t>
  </si>
  <si>
    <t>20001874751 CINDY JOHANY PALACIO PEREZ</t>
  </si>
  <si>
    <t>2000166795</t>
  </si>
  <si>
    <t>EVENTO JUL 2019 CARTERA NIT 900</t>
  </si>
  <si>
    <t>57975735 COR OCT</t>
  </si>
  <si>
    <t>2000207005</t>
  </si>
  <si>
    <t>2000207527</t>
  </si>
  <si>
    <t>EVENTO OCT_2019</t>
  </si>
  <si>
    <t>57975735 GUA OCT</t>
  </si>
  <si>
    <t>2000207006</t>
  </si>
  <si>
    <t>2000207528</t>
  </si>
  <si>
    <t>57975735 MAG OCT</t>
  </si>
  <si>
    <t>2000207007</t>
  </si>
  <si>
    <t>2000207529</t>
  </si>
  <si>
    <t>57975735 NOR OCT</t>
  </si>
  <si>
    <t>2000207008</t>
  </si>
  <si>
    <t>2000207530</t>
  </si>
  <si>
    <t>57975735 CUN OCT</t>
  </si>
  <si>
    <t>2000207124</t>
  </si>
  <si>
    <t>2000207646</t>
  </si>
  <si>
    <t>PAGO OCTUBRE 2019</t>
  </si>
  <si>
    <t>68377161970 LIBARDO RODRIGUEZ MATEUS</t>
  </si>
  <si>
    <t>FE104962</t>
  </si>
  <si>
    <t>1902965543</t>
  </si>
  <si>
    <t>05120441125 LUIS ESTRADA BERRIO</t>
  </si>
  <si>
    <t>FE109536</t>
  </si>
  <si>
    <t>1903422991</t>
  </si>
  <si>
    <t>15514000674 CARMEN ROSA BERMUDEZ VARGAS</t>
  </si>
  <si>
    <t>FE112733</t>
  </si>
  <si>
    <t>1903422998</t>
  </si>
  <si>
    <t>15660000394 MARIA EVA JIMENEZ DE RODRIGUEZ</t>
  </si>
  <si>
    <t>57975735 COR-584</t>
  </si>
  <si>
    <t>2000208271</t>
  </si>
  <si>
    <t>COMPENSACIÓN EVENTO OCT/19 NORTE DE SANTANDER</t>
  </si>
  <si>
    <t>FE127961</t>
  </si>
  <si>
    <t>1903239980</t>
  </si>
  <si>
    <t>54874371820 DAYANA VARGAS RAVE</t>
  </si>
  <si>
    <t>FE130368</t>
  </si>
  <si>
    <t>1903239986</t>
  </si>
  <si>
    <t>54001083913 LEIDI JOHANA JAIMES ORTEGA</t>
  </si>
  <si>
    <t>FE136137</t>
  </si>
  <si>
    <t>1903239989</t>
  </si>
  <si>
    <t>54001325532 GUILLERMO  CUELLAR REAL</t>
  </si>
  <si>
    <t>FE124847</t>
  </si>
  <si>
    <t>1903311051</t>
  </si>
  <si>
    <t>54001362052 MARTHA INES CASTRO HERNANDEZ</t>
  </si>
  <si>
    <t>FE127106</t>
  </si>
  <si>
    <t>1903311064</t>
  </si>
  <si>
    <t>FE132769</t>
  </si>
  <si>
    <t>1903311074</t>
  </si>
  <si>
    <t>FE135350</t>
  </si>
  <si>
    <t>1903311085</t>
  </si>
  <si>
    <t>54001415055 EDWIN ALBERTO DOMINGUEZ LEON</t>
  </si>
  <si>
    <t>FE135672</t>
  </si>
  <si>
    <t>1903311094</t>
  </si>
  <si>
    <t>FE114950</t>
  </si>
  <si>
    <t>1903311477</t>
  </si>
  <si>
    <t>FE118477</t>
  </si>
  <si>
    <t>1903311492</t>
  </si>
  <si>
    <t>54001109374 NELLY ELIZABETH GUTIERREZ VILLARREAL</t>
  </si>
  <si>
    <t>FE120496</t>
  </si>
  <si>
    <t>1903311660</t>
  </si>
  <si>
    <t>FE140512</t>
  </si>
  <si>
    <t>1903389462</t>
  </si>
  <si>
    <t>54001289316 ERIKA ORTEGA BAUTISTA</t>
  </si>
  <si>
    <t>FE151673</t>
  </si>
  <si>
    <t>1903370048</t>
  </si>
  <si>
    <t>ABONO 54001423067 MAYERLI  ROBLES VILLALOBOS</t>
  </si>
  <si>
    <t>FE149287</t>
  </si>
  <si>
    <t>1903389398</t>
  </si>
  <si>
    <t>54001032147 CARLOS JURADO VELOZA</t>
  </si>
  <si>
    <t>57975735 NOR-587</t>
  </si>
  <si>
    <t>2000208274</t>
  </si>
  <si>
    <t>59655735 BOY-326</t>
  </si>
  <si>
    <t>2000223704</t>
  </si>
  <si>
    <t>2000224055</t>
  </si>
  <si>
    <t>EVENTO AGO_2019</t>
  </si>
  <si>
    <t>59655735 CUN-347</t>
  </si>
  <si>
    <t>2000223725</t>
  </si>
  <si>
    <t>2000224076</t>
  </si>
  <si>
    <t>PORTAL OCT/2019</t>
  </si>
  <si>
    <t>PORTAL OCT/2019 OP208273</t>
  </si>
  <si>
    <t>57975735 MAG-586</t>
  </si>
  <si>
    <t>2000208273</t>
  </si>
  <si>
    <t>55036652 BOY-584</t>
  </si>
  <si>
    <t>15001107879 LILIAN  PINEDA RODRIGUEZ</t>
  </si>
  <si>
    <t>FE107774</t>
  </si>
  <si>
    <t>1903423165</t>
  </si>
  <si>
    <t>15514031242 JAIRO ENRIQUE CARO RUIZ</t>
  </si>
  <si>
    <t>15001002683 MARIA EUGENIA SAAVEDRA GARZON</t>
  </si>
  <si>
    <t>15238100299 EDNA MARGARITA ORTEGON ESCAMILLA</t>
  </si>
  <si>
    <t>FE29191</t>
  </si>
  <si>
    <t>1903423018</t>
  </si>
  <si>
    <t>15455091432 OLGA MIREYA GARCIA VELASQUEZ</t>
  </si>
  <si>
    <t>FE103132</t>
  </si>
  <si>
    <t>1903423023</t>
  </si>
  <si>
    <t>15755090524 ALICIA  SEPULVEDA RODRIGUEZ</t>
  </si>
  <si>
    <t>FE97020</t>
  </si>
  <si>
    <t>1903423025</t>
  </si>
  <si>
    <t>15293000542 TEMILDA  PIZA DE GUERRERO</t>
  </si>
  <si>
    <t>FE94930</t>
  </si>
  <si>
    <t>1903423028</t>
  </si>
  <si>
    <t>FE92379</t>
  </si>
  <si>
    <t>1903423030</t>
  </si>
  <si>
    <t>FE96746</t>
  </si>
  <si>
    <t>1903423035</t>
  </si>
  <si>
    <t>15580093564 ANA TULIA LUNA RODRIGUEZ</t>
  </si>
  <si>
    <t>FE102366</t>
  </si>
  <si>
    <t>1903423039</t>
  </si>
  <si>
    <t>15090001952 NEMESIO  VARGAS MORENO</t>
  </si>
  <si>
    <t>15185001243 RAQUEL  LOPEZ PARDO</t>
  </si>
  <si>
    <t>15223075673 GREGORIA  VILLAMIZAR DE QUIÑONES</t>
  </si>
  <si>
    <t>15090001183 VICENTE  MODERA LEGUIZAMON</t>
  </si>
  <si>
    <t>15223075863 MARIA ELISA MORA LLANES</t>
  </si>
  <si>
    <t>15135107550 BEYER STEVEN SANCHEZ ALVARADO</t>
  </si>
  <si>
    <t>15090000083 LUIS ALBERTO ALFONSO SANABRIA</t>
  </si>
  <si>
    <t>15531096422 BENJAMIN  RAMOS LANCHEROS</t>
  </si>
  <si>
    <t>15580089059 CERVELION  ACUÑA RODRIGUEZ</t>
  </si>
  <si>
    <t>15238096786 MARIA LUISA GONZALEZ DE GONZALEZ</t>
  </si>
  <si>
    <t>15755001258 LUZ NELLY MESA MESA</t>
  </si>
  <si>
    <t>15442099800 ERESMILDO  ALDANA RODRIGUEZ</t>
  </si>
  <si>
    <t>FE107772</t>
  </si>
  <si>
    <t>1903422982</t>
  </si>
  <si>
    <t>FE112718</t>
  </si>
  <si>
    <t>1903422995</t>
  </si>
  <si>
    <t>15660030931 MARIELA  POVEDA SOTO</t>
  </si>
  <si>
    <t>15646109106 JUAN JOSE ROJAS RAMIREZ</t>
  </si>
  <si>
    <t>FE60050</t>
  </si>
  <si>
    <t>1903423755</t>
  </si>
  <si>
    <t>15135089155 JORGE ENRIQUE LOPEZ PARRA</t>
  </si>
  <si>
    <t>FE83569</t>
  </si>
  <si>
    <t>1903423306</t>
  </si>
  <si>
    <t>15442103684 WALDINA  CAICEDO CAÑON</t>
  </si>
  <si>
    <t>FE83907</t>
  </si>
  <si>
    <t>1903423313</t>
  </si>
  <si>
    <t>FE85020</t>
  </si>
  <si>
    <t>1903423324</t>
  </si>
  <si>
    <t>FE85607</t>
  </si>
  <si>
    <t>1903423325</t>
  </si>
  <si>
    <t>FE86237</t>
  </si>
  <si>
    <t>1903423337</t>
  </si>
  <si>
    <t>15223076306 ESTANISLAO  VILLAMIZAR BECERRA</t>
  </si>
  <si>
    <t>FE86274</t>
  </si>
  <si>
    <t>1903423340</t>
  </si>
  <si>
    <t>FE86440</t>
  </si>
  <si>
    <t>1903423342</t>
  </si>
  <si>
    <t>15755090482 JOSE GERMAN RAVELO ZAMBRANO</t>
  </si>
  <si>
    <t>FE86441</t>
  </si>
  <si>
    <t>1903423351</t>
  </si>
  <si>
    <t>FE86793</t>
  </si>
  <si>
    <t>1903423354</t>
  </si>
  <si>
    <t>15442093800 MARIA ELENA SAENZ RAMOS</t>
  </si>
  <si>
    <t>FE89041</t>
  </si>
  <si>
    <t>1903423372</t>
  </si>
  <si>
    <t>15135099009 NURY EDITH GAMBA CAMACHO</t>
  </si>
  <si>
    <t>15238107746 CONCEPCION  LIZCANO FLOREZ</t>
  </si>
  <si>
    <t>15514000495 MARIA INES ROA VARGAS</t>
  </si>
  <si>
    <t>15204000966 BLANCA ESTELLA HIGUERA ESCOBAR</t>
  </si>
  <si>
    <t>15580104256 CARMEN ROSA CARRILLO VEGA</t>
  </si>
  <si>
    <t>FE113521</t>
  </si>
  <si>
    <t>1903423263</t>
  </si>
  <si>
    <t>15660030828 MARIA ARAMINTA CUBIDES DE PARADA</t>
  </si>
  <si>
    <t>FE113797</t>
  </si>
  <si>
    <t>1903423268</t>
  </si>
  <si>
    <t>15185096612 MARIA ANGELICA RAMOS SANCHEZ</t>
  </si>
  <si>
    <t>FE115365</t>
  </si>
  <si>
    <t>1903423273</t>
  </si>
  <si>
    <t>FE76747</t>
  </si>
  <si>
    <t>1903422925</t>
  </si>
  <si>
    <t>ABONO 15401018752 LUIS DANIEL COTRINA GUARIN</t>
  </si>
  <si>
    <t>2000183983</t>
  </si>
  <si>
    <t>ACEPTA EPS GLOS FE FV4246963 28/02/2019 C</t>
  </si>
  <si>
    <t>FE121850</t>
  </si>
  <si>
    <t>1903522800</t>
  </si>
  <si>
    <t>25754135811 JOSE ALFREDO FONSECA LEON</t>
  </si>
  <si>
    <t>FE155381</t>
  </si>
  <si>
    <t>1903522817</t>
  </si>
  <si>
    <t>25754125852 LUIS EDUARDO ROZO</t>
  </si>
  <si>
    <t>FE156121</t>
  </si>
  <si>
    <t>1903522823</t>
  </si>
  <si>
    <t>25754149663 EDITH JOHANA CASTRO LLERENA</t>
  </si>
  <si>
    <t>FE157193</t>
  </si>
  <si>
    <t>1903522831</t>
  </si>
  <si>
    <t>25754127822 ANA IRENE PULIDO CHAPARRO</t>
  </si>
  <si>
    <t>FE157347</t>
  </si>
  <si>
    <t>1903522838</t>
  </si>
  <si>
    <t>25307115167 MARIA EVELIA LUNA DE LAGUNA</t>
  </si>
  <si>
    <t>FE157673</t>
  </si>
  <si>
    <t>1903522845</t>
  </si>
  <si>
    <t>25754151197 MAHWYELY DEL CARMEN MEDINA RIVAS</t>
  </si>
  <si>
    <t>FE157697</t>
  </si>
  <si>
    <t>1903522852</t>
  </si>
  <si>
    <t>25754138308 ARACELY  VERANO</t>
  </si>
  <si>
    <t>FE158567</t>
  </si>
  <si>
    <t>1903522858</t>
  </si>
  <si>
    <t>25754140455 MARIA ESMERALDA MONCADA VILLAMIL</t>
  </si>
  <si>
    <t>FE158716</t>
  </si>
  <si>
    <t>1903522871</t>
  </si>
  <si>
    <t>25754130802 AURORA  TORRES ESTRADA</t>
  </si>
  <si>
    <t>FE158858</t>
  </si>
  <si>
    <t>1903522881</t>
  </si>
  <si>
    <t>25754137761 JULIE NATALY BERNAL BALANTA</t>
  </si>
  <si>
    <t>FE159000</t>
  </si>
  <si>
    <t>1903522897</t>
  </si>
  <si>
    <t>25754128350 MANUEL  BETANCOURT PARRA</t>
  </si>
  <si>
    <t>FE159067</t>
  </si>
  <si>
    <t>1903522944</t>
  </si>
  <si>
    <t>25307120120 ISRAEL  SANTOS</t>
  </si>
  <si>
    <t>FE159561</t>
  </si>
  <si>
    <t>1903522952</t>
  </si>
  <si>
    <t>25754144443 LUZ MERY MURILLO RODRIGUEZ</t>
  </si>
  <si>
    <t>FE159654</t>
  </si>
  <si>
    <t>1903522960</t>
  </si>
  <si>
    <t>25307120627 JAVIER DE JESUS OCAMPO RODRIGUEZ</t>
  </si>
  <si>
    <t>FE160529</t>
  </si>
  <si>
    <t>1903522966</t>
  </si>
  <si>
    <t>FE160608</t>
  </si>
  <si>
    <t>1903522974</t>
  </si>
  <si>
    <t>25754125070 LUIS ALBERTO MORENO BUITRAGO</t>
  </si>
  <si>
    <t>FE160864</t>
  </si>
  <si>
    <t>1903523024</t>
  </si>
  <si>
    <t>25754128988 ARLENIS DEL CARMEN GUTIERREZ AGAMEZ</t>
  </si>
  <si>
    <t>FE161168</t>
  </si>
  <si>
    <t>1903524008</t>
  </si>
  <si>
    <t>FE161248</t>
  </si>
  <si>
    <t>1903524015</t>
  </si>
  <si>
    <t>25754137937 PEDRO NESTOR OSUNA MENDEZ</t>
  </si>
  <si>
    <t>FE161249</t>
  </si>
  <si>
    <t>1903524023</t>
  </si>
  <si>
    <t>25754139080 MARIA ELENA CARRILLO MORENO</t>
  </si>
  <si>
    <t>FE161376</t>
  </si>
  <si>
    <t>1903524037</t>
  </si>
  <si>
    <t>25754131658 ANA JOSEFA GARNICA</t>
  </si>
  <si>
    <t>FE161574</t>
  </si>
  <si>
    <t>1903524050</t>
  </si>
  <si>
    <t>25754136325 BEATRIZ  ORDUÑA MOSQUERA</t>
  </si>
  <si>
    <t>FE161800</t>
  </si>
  <si>
    <t>1903524056</t>
  </si>
  <si>
    <t>25754136602 CARMELINA  YAIMA</t>
  </si>
  <si>
    <t>FE161831</t>
  </si>
  <si>
    <t>1903524067</t>
  </si>
  <si>
    <t>25754125478 ARISTIDES DANIEL MORALES WILCHES</t>
  </si>
  <si>
    <t>FE162013</t>
  </si>
  <si>
    <t>1903524100</t>
  </si>
  <si>
    <t>25754129762 JESUS ANTONIO SUAREZ</t>
  </si>
  <si>
    <t>FE162651</t>
  </si>
  <si>
    <t>1903524107</t>
  </si>
  <si>
    <t>FE163430</t>
  </si>
  <si>
    <t>1903524119</t>
  </si>
  <si>
    <t>25754131887 INES  BARRERO RODRIGUEZ</t>
  </si>
  <si>
    <t>FE163547</t>
  </si>
  <si>
    <t>1903524127</t>
  </si>
  <si>
    <t>25754125634 DORA LUCIA DIAZ PINEDA</t>
  </si>
  <si>
    <t>FE163552</t>
  </si>
  <si>
    <t>1903524138</t>
  </si>
  <si>
    <t>25754143869 AURA MARIA MUNAR</t>
  </si>
  <si>
    <t>FE159991</t>
  </si>
  <si>
    <t>1903524176</t>
  </si>
  <si>
    <t>ABONO 25754126950 MISAELINA  MENDOZA DE MONTAÑEZ</t>
  </si>
  <si>
    <t>FE152799</t>
  </si>
  <si>
    <t>1903524183</t>
  </si>
  <si>
    <t>25754140422 LUIS ANTONIO GAVIDIA</t>
  </si>
  <si>
    <t>56969690 CUN-124</t>
  </si>
  <si>
    <t>25754130768 BLANCA LILIA CORTES SALGADO</t>
  </si>
  <si>
    <t>FE112695</t>
  </si>
  <si>
    <t>1903038838</t>
  </si>
  <si>
    <t>25754138391 FLOR ALBA PAZ VIVAS</t>
  </si>
  <si>
    <t>FE123549</t>
  </si>
  <si>
    <t>1903189499</t>
  </si>
  <si>
    <t>25754140518 LUZ AIDA PIRAZAN RAMIREZ</t>
  </si>
  <si>
    <t>FE124419</t>
  </si>
  <si>
    <t>1903310652</t>
  </si>
  <si>
    <t>25754137251 EDUARDO  FRANCO FRANCO</t>
  </si>
  <si>
    <t>FE125483</t>
  </si>
  <si>
    <t>1903310674</t>
  </si>
  <si>
    <t>25307119335 ANARAQUEL  VERASTEGUI BARRIOS</t>
  </si>
  <si>
    <t>FE126778</t>
  </si>
  <si>
    <t>1903310683</t>
  </si>
  <si>
    <t>25754139973 CLEMENTINA  PALACIOS DE VARGAS</t>
  </si>
  <si>
    <t>FE127603</t>
  </si>
  <si>
    <t>1903310685</t>
  </si>
  <si>
    <t>25426122143 JOSE CAYETANO BERNAL FLOREZ</t>
  </si>
  <si>
    <t>FE128254</t>
  </si>
  <si>
    <t>1903310698</t>
  </si>
  <si>
    <t>25307114626 DIONISIO  HORTUA VARGAS</t>
  </si>
  <si>
    <t>FE128497</t>
  </si>
  <si>
    <t>1903310702</t>
  </si>
  <si>
    <t>25754135764 JULIO ORLANDO BARRERA DIAZ</t>
  </si>
  <si>
    <t>FE128633</t>
  </si>
  <si>
    <t>1903310713</t>
  </si>
  <si>
    <t>25754129969 MIGUEL SAIN ORTEGA RODRIGUEZ</t>
  </si>
  <si>
    <t>FE129072</t>
  </si>
  <si>
    <t>1903310719</t>
  </si>
  <si>
    <t>25754142221 LUIS ENRIQUE BELLO USAQUEN</t>
  </si>
  <si>
    <t>FE132167</t>
  </si>
  <si>
    <t>1903310724</t>
  </si>
  <si>
    <t>FE132664</t>
  </si>
  <si>
    <t>1903310727</t>
  </si>
  <si>
    <t>25754129591 ANA FRANCISCA CAÑON PATIÑO</t>
  </si>
  <si>
    <t>FE132791</t>
  </si>
  <si>
    <t>1903310733</t>
  </si>
  <si>
    <t>25426122104 BENJAMIN  VEGA TORRES</t>
  </si>
  <si>
    <t>FE133302</t>
  </si>
  <si>
    <t>1903310735</t>
  </si>
  <si>
    <t>25754129499 HAROLD VLADIMIR BELLO TREJO</t>
  </si>
  <si>
    <t>FE133806</t>
  </si>
  <si>
    <t>1903310740</t>
  </si>
  <si>
    <t>25307113642 LUIS ALBERTO AYALA</t>
  </si>
  <si>
    <t>FE134091</t>
  </si>
  <si>
    <t>1903310744</t>
  </si>
  <si>
    <t>25754124940 MARIA GLORIA BURBANO</t>
  </si>
  <si>
    <t>FE134506</t>
  </si>
  <si>
    <t>1903310747</t>
  </si>
  <si>
    <t>25307117407 OMAIRA ROSA PEREZ DURAN</t>
  </si>
  <si>
    <t>FE134509</t>
  </si>
  <si>
    <t>1903310749</t>
  </si>
  <si>
    <t>FE134570</t>
  </si>
  <si>
    <t>1903310751</t>
  </si>
  <si>
    <t>25307116806 GEORGINA  GUARIN DE RIAÑO</t>
  </si>
  <si>
    <t>FE134809</t>
  </si>
  <si>
    <t>1903310754</t>
  </si>
  <si>
    <t>FE134980</t>
  </si>
  <si>
    <t>1903310759</t>
  </si>
  <si>
    <t>25754129493 JHACET STEVEN PINZON RIAÑO</t>
  </si>
  <si>
    <t>FE135045</t>
  </si>
  <si>
    <t>1903310763</t>
  </si>
  <si>
    <t>25307114427 DEMETRIO  LARROTTA PEDRAZA</t>
  </si>
  <si>
    <t>FE135095</t>
  </si>
  <si>
    <t>1903310769</t>
  </si>
  <si>
    <t>25754138723 JHONIS ALBERTO FLOREZ PERALTA</t>
  </si>
  <si>
    <t>FE135366</t>
  </si>
  <si>
    <t>1903310829</t>
  </si>
  <si>
    <t>25754140530 ALBA NUBIA ARIAS CHAPID</t>
  </si>
  <si>
    <t>FE135428</t>
  </si>
  <si>
    <t>1903310836</t>
  </si>
  <si>
    <t>FE135909</t>
  </si>
  <si>
    <t>1903310844</t>
  </si>
  <si>
    <t>25754140450 GLADYS  PINZON VDA DE ARDILA</t>
  </si>
  <si>
    <t>FE136031</t>
  </si>
  <si>
    <t>1903310853</t>
  </si>
  <si>
    <t>25307114282 LUZ ANGELICA BORJA CARTAGENA</t>
  </si>
  <si>
    <t>FE136089</t>
  </si>
  <si>
    <t>1903310862</t>
  </si>
  <si>
    <t>25754134619 JUAN PABLO AVENDAÑO MACANA</t>
  </si>
  <si>
    <t>FE136614</t>
  </si>
  <si>
    <t>1903310871</t>
  </si>
  <si>
    <t>FE136695</t>
  </si>
  <si>
    <t>1903310875</t>
  </si>
  <si>
    <t>25754138720 MARIA ESTELLA CALDERON DIAZ</t>
  </si>
  <si>
    <t>FE136700</t>
  </si>
  <si>
    <t>1903310883</t>
  </si>
  <si>
    <t>25754131249 LUZ MAGNOLIA RESTREPO CARMONA</t>
  </si>
  <si>
    <t>FE136717</t>
  </si>
  <si>
    <t>1903310888</t>
  </si>
  <si>
    <t>FE136742</t>
  </si>
  <si>
    <t>1903310893</t>
  </si>
  <si>
    <t>25754137072 BLANCA MARIA SANCHEZ SANCHEZ</t>
  </si>
  <si>
    <t>FE136831</t>
  </si>
  <si>
    <t>1903310899</t>
  </si>
  <si>
    <t>25307119370 ANDREA ALEXANDRA FUENTES MEZA</t>
  </si>
  <si>
    <t>FE137155</t>
  </si>
  <si>
    <t>1903310905</t>
  </si>
  <si>
    <t>25754142085 LUZ MARINA FRANCO CANCHON</t>
  </si>
  <si>
    <t>FE137256</t>
  </si>
  <si>
    <t>1903310928</t>
  </si>
  <si>
    <t>25754125265 CONSUELO  CASTILLO</t>
  </si>
  <si>
    <t>FE137628</t>
  </si>
  <si>
    <t>1903310935</t>
  </si>
  <si>
    <t>25754143192 SANDRA MILENA GARCIA PEREZ</t>
  </si>
  <si>
    <t>FE138168</t>
  </si>
  <si>
    <t>1903310955</t>
  </si>
  <si>
    <t>FE138804</t>
  </si>
  <si>
    <t>1903310964</t>
  </si>
  <si>
    <t>FE139378</t>
  </si>
  <si>
    <t>1903310982</t>
  </si>
  <si>
    <t>FE139760</t>
  </si>
  <si>
    <t>1903310992</t>
  </si>
  <si>
    <t>25754141382 CARLINA  LOSADA SALGADO</t>
  </si>
  <si>
    <t>FE139894</t>
  </si>
  <si>
    <t>1903311006</t>
  </si>
  <si>
    <t>25754131603 SONIA  CEDANO DEVIA</t>
  </si>
  <si>
    <t>FE140322</t>
  </si>
  <si>
    <t>1903311014</t>
  </si>
  <si>
    <t>25754130639 ALEXANDER  TORRES BENITEZ</t>
  </si>
  <si>
    <t>FE140326</t>
  </si>
  <si>
    <t>1903311023</t>
  </si>
  <si>
    <t>25754130431 NOHORA EDITH BUSTOS</t>
  </si>
  <si>
    <t>FE140436</t>
  </si>
  <si>
    <t>1903311026</t>
  </si>
  <si>
    <t>25754137849 DOLORES  SEPULVEDA DE MORALES</t>
  </si>
  <si>
    <t>FE123319</t>
  </si>
  <si>
    <t>1903445841</t>
  </si>
  <si>
    <t>FE124689</t>
  </si>
  <si>
    <t>1903445846</t>
  </si>
  <si>
    <t>25307115601 ENRIQUE  ORTIZ</t>
  </si>
  <si>
    <t>FE127935</t>
  </si>
  <si>
    <t>1903445854</t>
  </si>
  <si>
    <t>25754138136 OLINDA  BARON DE SANCHEZ</t>
  </si>
  <si>
    <t>FE128512</t>
  </si>
  <si>
    <t>1903445861</t>
  </si>
  <si>
    <t>25426123348 HECTOR ALFONSO MUÑOZ MUÑOZ</t>
  </si>
  <si>
    <t>FE132376</t>
  </si>
  <si>
    <t>1903445875</t>
  </si>
  <si>
    <t>25307113861 DARIO  MURIEL GARCIA</t>
  </si>
  <si>
    <t>FE134399</t>
  </si>
  <si>
    <t>1903445882</t>
  </si>
  <si>
    <t>25754146464 ALEJANDRA MARIA MEJIA VASQUEZ</t>
  </si>
  <si>
    <t>25754125240 LUIS HERNANDO ALBINO FARFAN</t>
  </si>
  <si>
    <t>25754130049 ELSA  AMAYA TRUJILLO</t>
  </si>
  <si>
    <t>FE138179</t>
  </si>
  <si>
    <t>1903445972</t>
  </si>
  <si>
    <t>25754127972 HASBLEIDY MICHELLE HERNANDEZ BARON</t>
  </si>
  <si>
    <t>FE138234</t>
  </si>
  <si>
    <t>1903445985</t>
  </si>
  <si>
    <t>FE138369</t>
  </si>
  <si>
    <t>1903446000</t>
  </si>
  <si>
    <t>25754131072 JUANA MARCELA GAITAN DEVIA</t>
  </si>
  <si>
    <t>FE139680</t>
  </si>
  <si>
    <t>1903446055</t>
  </si>
  <si>
    <t>25307115971 YENNY YULIETH PEÑA RODRIGUEZ</t>
  </si>
  <si>
    <t>FE132168</t>
  </si>
  <si>
    <t>1903189543</t>
  </si>
  <si>
    <t>25754136104 MARIA CUSTODIA CUELLAR RAMIREZ</t>
  </si>
  <si>
    <t>25307118162 MARIA TERESA RODRIGUEZ CARDENAS</t>
  </si>
  <si>
    <t>25426122073 JOSE DEL CARMEN CARDENAS MUÑOZ</t>
  </si>
  <si>
    <t>25754127873 GERARDO  SANCHEZ RODRIGUEZ</t>
  </si>
  <si>
    <t>25754126450 ROLAND OBDULIO RODRIGUEZ VILLAMIZAR</t>
  </si>
  <si>
    <t>25754141203 JEINER  RUBIO HUEPA</t>
  </si>
  <si>
    <t>25307120426 BETSABE  GARCIA DE CABEZAS</t>
  </si>
  <si>
    <t>25307117364 SUSANA  RODRIGUEZ DE GONZALEZ</t>
  </si>
  <si>
    <t>25754127233 JENNIFER PAOLA GONZALEZ PERALTA</t>
  </si>
  <si>
    <t>FE118131</t>
  </si>
  <si>
    <t>1903311418</t>
  </si>
  <si>
    <t>25307116009 SOFIA  OSPINA GARCIA</t>
  </si>
  <si>
    <t>25754131824 FLOR ESTELA MORENO CASTAÑEDA</t>
  </si>
  <si>
    <t>FE140639</t>
  </si>
  <si>
    <t>1903369654</t>
  </si>
  <si>
    <t>25754139201 LUCY  SIERRA MENDEZ</t>
  </si>
  <si>
    <t>FE140657</t>
  </si>
  <si>
    <t>1903369678</t>
  </si>
  <si>
    <t>FE140769</t>
  </si>
  <si>
    <t>1903369691</t>
  </si>
  <si>
    <t>25754126713 MERCEDES  SANTANA</t>
  </si>
  <si>
    <t>FE140921</t>
  </si>
  <si>
    <t>1903369702</t>
  </si>
  <si>
    <t>25754145923 JULIAN ALEXANDER PULIDO CAÑON</t>
  </si>
  <si>
    <t>FE141770</t>
  </si>
  <si>
    <t>1903369710</t>
  </si>
  <si>
    <t>25754138642 OLGA CECILIA LEMUS CORTES</t>
  </si>
  <si>
    <t>FE141784</t>
  </si>
  <si>
    <t>1903369719</t>
  </si>
  <si>
    <t>25754128328 TERESA  RODRIGUEZ</t>
  </si>
  <si>
    <t>FE141975</t>
  </si>
  <si>
    <t>1903369730</t>
  </si>
  <si>
    <t>25754126048 ANSELMO JOSE SOLANO TORRES</t>
  </si>
  <si>
    <t>FE142602</t>
  </si>
  <si>
    <t>1903369796</t>
  </si>
  <si>
    <t>25754140385 LUIS OCTAVIO BOTONERO</t>
  </si>
  <si>
    <t>FE142777</t>
  </si>
  <si>
    <t>1903369811</t>
  </si>
  <si>
    <t>25754127994 ROSAURA  OLARTE DE RAMIREZ</t>
  </si>
  <si>
    <t>FE142888</t>
  </si>
  <si>
    <t>1903369826</t>
  </si>
  <si>
    <t>25754137487 LUCY ELVIRA CARRILLO DONOZO</t>
  </si>
  <si>
    <t>FE143646</t>
  </si>
  <si>
    <t>1903369846</t>
  </si>
  <si>
    <t>25754126506 MARIA ISABEL GARZON PIERNAGORDA</t>
  </si>
  <si>
    <t>FE143737</t>
  </si>
  <si>
    <t>1903369864</t>
  </si>
  <si>
    <t>25754129701 JORGE ORLANDO SIERRA ROZO</t>
  </si>
  <si>
    <t>FE143853</t>
  </si>
  <si>
    <t>1903369874</t>
  </si>
  <si>
    <t>FE143983</t>
  </si>
  <si>
    <t>1903369885</t>
  </si>
  <si>
    <t>25754145724 HERMINIA  NAVARRO DE DEVIA</t>
  </si>
  <si>
    <t>FE144556</t>
  </si>
  <si>
    <t>1903369896</t>
  </si>
  <si>
    <t>25307121931 RAFAEL AUGUSTO ROJAS MEDINA</t>
  </si>
  <si>
    <t>FE144643</t>
  </si>
  <si>
    <t>1903369907</t>
  </si>
  <si>
    <t>25754137766 ELVIRA  MORA DE CAICEDO</t>
  </si>
  <si>
    <t>FE144747</t>
  </si>
  <si>
    <t>1903369919</t>
  </si>
  <si>
    <t>FE144790</t>
  </si>
  <si>
    <t>1903369930</t>
  </si>
  <si>
    <t>FE145114</t>
  </si>
  <si>
    <t>1903369944</t>
  </si>
  <si>
    <t>FE145250</t>
  </si>
  <si>
    <t>1903369991</t>
  </si>
  <si>
    <t>25307115674 ADOLFO  SABOGAL CHAVARRO</t>
  </si>
  <si>
    <t>FE145278</t>
  </si>
  <si>
    <t>1903369997</t>
  </si>
  <si>
    <t>FE145306</t>
  </si>
  <si>
    <t>1903370007</t>
  </si>
  <si>
    <t>FE146710</t>
  </si>
  <si>
    <t>1903521717</t>
  </si>
  <si>
    <t>25754129036 JUDITH  ROJAS PATIÑO</t>
  </si>
  <si>
    <t>FE146803</t>
  </si>
  <si>
    <t>1903521725</t>
  </si>
  <si>
    <t>FE147630</t>
  </si>
  <si>
    <t>1903521733</t>
  </si>
  <si>
    <t>FE147670</t>
  </si>
  <si>
    <t>1903521741</t>
  </si>
  <si>
    <t>FE147921</t>
  </si>
  <si>
    <t>1903521751</t>
  </si>
  <si>
    <t>25754140527 PEDRO ELIAS QUIROGA HERNANDEZ</t>
  </si>
  <si>
    <t>FE148065</t>
  </si>
  <si>
    <t>1903521759</t>
  </si>
  <si>
    <t>FE148486</t>
  </si>
  <si>
    <t>1903521795</t>
  </si>
  <si>
    <t>25754126950 MISAELINA  MENDOZA DE MONTAÑEZ</t>
  </si>
  <si>
    <t>FE148742</t>
  </si>
  <si>
    <t>1903521802</t>
  </si>
  <si>
    <t>25754126588 MARIA FLOR ZAMORA ROZO</t>
  </si>
  <si>
    <t>FE148854</t>
  </si>
  <si>
    <t>1903521805</t>
  </si>
  <si>
    <t>25754144917 JORGE ENRIQUE AVELINO VARGAS</t>
  </si>
  <si>
    <t>FE148892</t>
  </si>
  <si>
    <t>1903521819</t>
  </si>
  <si>
    <t>FE149057</t>
  </si>
  <si>
    <t>1903521828</t>
  </si>
  <si>
    <t>25426123371 VICTOR MANUEL ORJUELA RAMIREZ</t>
  </si>
  <si>
    <t>FE149439</t>
  </si>
  <si>
    <t>1903521834</t>
  </si>
  <si>
    <t>25754129083 LEONEL  HERNANDEZ VASQUEZ</t>
  </si>
  <si>
    <t>FE149475</t>
  </si>
  <si>
    <t>1903521844</t>
  </si>
  <si>
    <t>FE149635</t>
  </si>
  <si>
    <t>1903521890</t>
  </si>
  <si>
    <t>25754143284 YURY MARCELA CARREÑO VELANDIA</t>
  </si>
  <si>
    <t>FE149637</t>
  </si>
  <si>
    <t>1903521904</t>
  </si>
  <si>
    <t>25754131823 PABLO ENRIQUE ALDANA CASTAÑEDA</t>
  </si>
  <si>
    <t>FE149812</t>
  </si>
  <si>
    <t>1903521909</t>
  </si>
  <si>
    <t>FE149873</t>
  </si>
  <si>
    <t>1903521922</t>
  </si>
  <si>
    <t>25754140972 LEIDY KATHERIN SUAREZ GONZALEZ</t>
  </si>
  <si>
    <t>FE149932</t>
  </si>
  <si>
    <t>1903521931</t>
  </si>
  <si>
    <t>25754127374 MARIA GRACIELA PARRA AVILA</t>
  </si>
  <si>
    <t>FE149986</t>
  </si>
  <si>
    <t>1903521941</t>
  </si>
  <si>
    <t>FE150005</t>
  </si>
  <si>
    <t>1903521952</t>
  </si>
  <si>
    <t>25754125491 ANGELICA MARIA CAMPOS ROJAS</t>
  </si>
  <si>
    <t>FE150062</t>
  </si>
  <si>
    <t>1903521959</t>
  </si>
  <si>
    <t>25754140638 GLORIA ALBA HUERTAS DELGADO</t>
  </si>
  <si>
    <t>FE150573</t>
  </si>
  <si>
    <t>1903521966</t>
  </si>
  <si>
    <t>25754124922 MARIA PRAXEDES LARA CAMARGO</t>
  </si>
  <si>
    <t>FE150627</t>
  </si>
  <si>
    <t>1903521973</t>
  </si>
  <si>
    <t>FE151015</t>
  </si>
  <si>
    <t>1903521980</t>
  </si>
  <si>
    <t>FE151021</t>
  </si>
  <si>
    <t>1903521991</t>
  </si>
  <si>
    <t>25754125040 LUZ MARINA BARRAGAN VARON</t>
  </si>
  <si>
    <t>FE151349</t>
  </si>
  <si>
    <t>1903522026</t>
  </si>
  <si>
    <t>25754129122 ANA ISABEL MOLANO PINZON</t>
  </si>
  <si>
    <t>FE151489</t>
  </si>
  <si>
    <t>1903522041</t>
  </si>
  <si>
    <t>25754142102 BLANCA ESTHER GUALTEROS CASTILLO</t>
  </si>
  <si>
    <t>FE152020</t>
  </si>
  <si>
    <t>1903522050</t>
  </si>
  <si>
    <t>25754138403 AGUSTINA  LOPEZ GOMEZ</t>
  </si>
  <si>
    <t>FE152125</t>
  </si>
  <si>
    <t>1903522056</t>
  </si>
  <si>
    <t>FE152248</t>
  </si>
  <si>
    <t>1903522066</t>
  </si>
  <si>
    <t>FE152639</t>
  </si>
  <si>
    <t>1903522069</t>
  </si>
  <si>
    <t>25754126841 BLANCA LILIA MARTINEZ MARTINEZ</t>
  </si>
  <si>
    <t>FE153054</t>
  </si>
  <si>
    <t>1903522078</t>
  </si>
  <si>
    <t>FE153083</t>
  </si>
  <si>
    <t>1903522152</t>
  </si>
  <si>
    <t>FE153304</t>
  </si>
  <si>
    <t>1903522565</t>
  </si>
  <si>
    <t>FE153518</t>
  </si>
  <si>
    <t>1903522574</t>
  </si>
  <si>
    <t>FE153537</t>
  </si>
  <si>
    <t>1903522583</t>
  </si>
  <si>
    <t>FE154220</t>
  </si>
  <si>
    <t>1903522595</t>
  </si>
  <si>
    <t>FE154261</t>
  </si>
  <si>
    <t>1903522646</t>
  </si>
  <si>
    <t>FE154833</t>
  </si>
  <si>
    <t>1903522655</t>
  </si>
  <si>
    <t>25307115523 BLANCA LILIA RIVERA LARA</t>
  </si>
  <si>
    <t>FE145046</t>
  </si>
  <si>
    <t>1903370218</t>
  </si>
  <si>
    <t>25307115362 CARLOS ENRIQUE BOJACA ALVAREZ</t>
  </si>
  <si>
    <t>FE148064</t>
  </si>
  <si>
    <t>1903370232</t>
  </si>
  <si>
    <t>FE148321</t>
  </si>
  <si>
    <t>1903370246</t>
  </si>
  <si>
    <t>25307115146 SOFIA  YATE OSPINA</t>
  </si>
  <si>
    <t>FE149942</t>
  </si>
  <si>
    <t>1903370259</t>
  </si>
  <si>
    <t>FE150828</t>
  </si>
  <si>
    <t>1903370315</t>
  </si>
  <si>
    <t>25754140248 RAQUEL ELISA CHINCHILLA CAMAYO</t>
  </si>
  <si>
    <t>FE151044</t>
  </si>
  <si>
    <t>1903370329</t>
  </si>
  <si>
    <t>25307117811 TEOFILDE  FUENTES RODRIGUEZ</t>
  </si>
  <si>
    <t>FE151686</t>
  </si>
  <si>
    <t>1903370346</t>
  </si>
  <si>
    <t>FE153625</t>
  </si>
  <si>
    <t>1903370366</t>
  </si>
  <si>
    <t>25426122069 ISMAEL  JIMENEZ ZAMORA</t>
  </si>
  <si>
    <t>FE151488</t>
  </si>
  <si>
    <t>1903370031</t>
  </si>
  <si>
    <t>25754136147 MARIA DEL CARMEN GARCIA LUCERO</t>
  </si>
  <si>
    <t>FE140060</t>
  </si>
  <si>
    <t>1903370086</t>
  </si>
  <si>
    <t>FE147588</t>
  </si>
  <si>
    <t>1903370105</t>
  </si>
  <si>
    <t>25754129810 ZONIA  CASTRO BARRIOS</t>
  </si>
  <si>
    <t>25754128710 MARLENY  SAAVEDRA</t>
  </si>
  <si>
    <t>FE153125</t>
  </si>
  <si>
    <t>1903370141</t>
  </si>
  <si>
    <t>25754128782 GLADYS EDILMA GARCIA GUTIERREZ</t>
  </si>
  <si>
    <t>2000199023</t>
  </si>
  <si>
    <t>EVENTO SEP_2019</t>
  </si>
  <si>
    <t>SALDO 25754126950 MISAELINA  MENDOZA DE MONTAÑEZ</t>
  </si>
  <si>
    <t>57975735 CUN-713</t>
  </si>
  <si>
    <t>FE136518</t>
  </si>
  <si>
    <t>1903445939</t>
  </si>
  <si>
    <t>25426122208 MARIA CAROLINA ZAMORA GOMEZ</t>
  </si>
  <si>
    <t>ABONO 25754136558 ANA YAMILE FONTECHE</t>
  </si>
  <si>
    <t>FE141911</t>
  </si>
  <si>
    <t>1903370206</t>
  </si>
  <si>
    <t>25307116065 MARIA ANTONIA CASTRO NIÑO</t>
  </si>
  <si>
    <t>2000208400</t>
  </si>
  <si>
    <t>FE155578</t>
  </si>
  <si>
    <t>1903524198</t>
  </si>
  <si>
    <t>94001225532 JORGE ELIECER IPUS CORREA</t>
  </si>
  <si>
    <t>55036652 GUA-631</t>
  </si>
  <si>
    <t>FE91837</t>
  </si>
  <si>
    <t>1902858887</t>
  </si>
  <si>
    <t>94001239658 HEYDI MARIA FLOREZ CLARIN</t>
  </si>
  <si>
    <t>FE112917</t>
  </si>
  <si>
    <t>1902893112</t>
  </si>
  <si>
    <t>94001001089 MARY CHAVES DE ROJAS</t>
  </si>
  <si>
    <t>94001238111 JUAN DANIEL MIRABAL ORTIZ</t>
  </si>
  <si>
    <t>FE112567</t>
  </si>
  <si>
    <t>1903311779</t>
  </si>
  <si>
    <t>FE111473</t>
  </si>
  <si>
    <t>1903311790</t>
  </si>
  <si>
    <t>94001223246 FLOR ALBA TORRES AVILA</t>
  </si>
  <si>
    <t>FE119162</t>
  </si>
  <si>
    <t>1903311804</t>
  </si>
  <si>
    <t>94001226500 MELITZA AMPARO PINEDA CAÑIZAREZ</t>
  </si>
  <si>
    <t>FE126879</t>
  </si>
  <si>
    <t>1903311812</t>
  </si>
  <si>
    <t>94001009098 GUILLERMINA  GONZALEZ ÑAÑEZ</t>
  </si>
  <si>
    <t>94001011307 NANCY MARGOT RODRIGUEZ ORTIZ</t>
  </si>
  <si>
    <t>FE128390</t>
  </si>
  <si>
    <t>1903311838</t>
  </si>
  <si>
    <t>94001012182 MILTON ANDREY TOBAR SALAZAR</t>
  </si>
  <si>
    <t>FE128811</t>
  </si>
  <si>
    <t>1903311860</t>
  </si>
  <si>
    <t>94001227492 OSCAR  GUERRERO PERDOMO</t>
  </si>
  <si>
    <t>FE115992</t>
  </si>
  <si>
    <t>1903311887</t>
  </si>
  <si>
    <t>94001215627 TOBIAS  FRANCO MUÑOZ</t>
  </si>
  <si>
    <t>94001009639 SANDRA MILENA HENAO CAMARGO</t>
  </si>
  <si>
    <t>94001005784 OLGA LUCIA GUTIERREZ CLAVIJO</t>
  </si>
  <si>
    <t>FE114205</t>
  </si>
  <si>
    <t>1903312004</t>
  </si>
  <si>
    <t>94001236778 RAMONA  GONZALEZ</t>
  </si>
  <si>
    <t>FE146707</t>
  </si>
  <si>
    <t>1903423759</t>
  </si>
  <si>
    <t>94001229092 MARTHA CECILIA ARGUELLO ESPINOSA</t>
  </si>
  <si>
    <t>FE149061</t>
  </si>
  <si>
    <t>1903423761</t>
  </si>
  <si>
    <t>FE151318</t>
  </si>
  <si>
    <t>1903423771</t>
  </si>
  <si>
    <t>FE148029</t>
  </si>
  <si>
    <t>1903546964</t>
  </si>
  <si>
    <t>94001005395 LUZ ENITH MONTOYA ORREGO</t>
  </si>
  <si>
    <t>FE150428</t>
  </si>
  <si>
    <t>1903547021</t>
  </si>
  <si>
    <t>94001004299 RAFAEL ANTONIO SALAMANCA</t>
  </si>
  <si>
    <t>FE150473</t>
  </si>
  <si>
    <t>1903547026</t>
  </si>
  <si>
    <t>FE151026</t>
  </si>
  <si>
    <t>1903547034</t>
  </si>
  <si>
    <t>94001231855 TELESFORA  PERDOMO DE GUERRERO</t>
  </si>
  <si>
    <t>FE152165</t>
  </si>
  <si>
    <t>1903547045</t>
  </si>
  <si>
    <t>FE152764</t>
  </si>
  <si>
    <t>1903547053</t>
  </si>
  <si>
    <t>FE153362</t>
  </si>
  <si>
    <t>1903547067</t>
  </si>
  <si>
    <t>94001220674 CARLOS OVIDIO ARBOLEDA ZAPATA</t>
  </si>
  <si>
    <t>FE140358</t>
  </si>
  <si>
    <t>1903547075</t>
  </si>
  <si>
    <t>94001241693 CARLOS MANUEL HERRERA ESTRADA</t>
  </si>
  <si>
    <t>FE146858</t>
  </si>
  <si>
    <t>1903546785</t>
  </si>
  <si>
    <t>ABONO 94001243575 LUIS JESUS ARGUELLO GALVIS</t>
  </si>
  <si>
    <t>FE125999</t>
  </si>
  <si>
    <t>1903546793</t>
  </si>
  <si>
    <t>FE139909</t>
  </si>
  <si>
    <t>1903546797</t>
  </si>
  <si>
    <t>2000184030</t>
  </si>
  <si>
    <t>57975735 GUA-585</t>
  </si>
  <si>
    <t>SALDO 94001243575 LUIS JESUS ARGUELLO GALVIS</t>
  </si>
  <si>
    <t>2000208272</t>
  </si>
  <si>
    <t>ABONO 15223082327 JOSE JESUS HERNANDEZ GARAY</t>
  </si>
  <si>
    <t>2000224438</t>
  </si>
  <si>
    <t>EVENTO NOV_2019</t>
  </si>
  <si>
    <t>25754128297 CARMELA  BARROSO PEREZ</t>
  </si>
  <si>
    <t>SALDO 15223082327 JOSE JESUS HERNANDEZ GARAY</t>
  </si>
  <si>
    <t>15135000228 LUCINDA  LOPEZ DE PARRA</t>
  </si>
  <si>
    <t>ABONO 25754129505 MARIA MERCEDES ERMILA LOZA AN</t>
  </si>
  <si>
    <t>2000224459</t>
  </si>
  <si>
    <t>37891118 BOY</t>
  </si>
  <si>
    <t>FE25402</t>
  </si>
  <si>
    <t>1903423301</t>
  </si>
  <si>
    <t>15757017901 MARTHA BETULIA ARAQUE MARQUEZ</t>
  </si>
  <si>
    <t>2000053841</t>
  </si>
  <si>
    <t>MARTHA BETULIA ARAQUE MARQUEZ</t>
  </si>
  <si>
    <t>FE83646</t>
  </si>
  <si>
    <t>1903423311</t>
  </si>
  <si>
    <t>15090000077 BLANCA INES ALFONSO PARRA</t>
  </si>
  <si>
    <t>FE139130</t>
  </si>
  <si>
    <t>1903310976</t>
  </si>
  <si>
    <t>15518000256 ELVIA  RIOS</t>
  </si>
  <si>
    <t>FE121804</t>
  </si>
  <si>
    <t>1903423428</t>
  </si>
  <si>
    <t>15455097692 JULIANA AZUCENA ESPINOSA AVILA</t>
  </si>
  <si>
    <t>FE119184</t>
  </si>
  <si>
    <t>1903422957</t>
  </si>
  <si>
    <t>15455097751 AURA MARIA CUBIDES ALFONSO</t>
  </si>
  <si>
    <t>FE120037</t>
  </si>
  <si>
    <t>1903422960</t>
  </si>
  <si>
    <t>15135077862 CARMEN ROSA CASTAÑEDA DE TUESTA</t>
  </si>
  <si>
    <t>FE120145</t>
  </si>
  <si>
    <t>1903423013</t>
  </si>
  <si>
    <t>15442106645 FABIAN ANDRES LOPEZ CAICEDO</t>
  </si>
  <si>
    <t>FE151495</t>
  </si>
  <si>
    <t>1903423782</t>
  </si>
  <si>
    <t>15135001730 MARCO LINO MORA ALFONSO</t>
  </si>
  <si>
    <t>SALDO PTE X LEGALIZAR 37235612 BOY SEP</t>
  </si>
  <si>
    <t>FE135701</t>
  </si>
  <si>
    <t>1903423578</t>
  </si>
  <si>
    <t>15001107282 ROCIO  MARQUEZ LOPEZ</t>
  </si>
  <si>
    <t>FE137094</t>
  </si>
  <si>
    <t>1903423585</t>
  </si>
  <si>
    <t>FE137658</t>
  </si>
  <si>
    <t>1903423589</t>
  </si>
  <si>
    <t>15223076272 PEDRO LEONARDO ROZO SANCHEZ</t>
  </si>
  <si>
    <t>FE137661</t>
  </si>
  <si>
    <t>1903423602</t>
  </si>
  <si>
    <t>15223047533 FLOR MARIA NUÑEZ NIÑO</t>
  </si>
  <si>
    <t>FE138066</t>
  </si>
  <si>
    <t>1903423606</t>
  </si>
  <si>
    <t>15442108449 MARIA DEL CARMEN QUIROGA DE FORERO</t>
  </si>
  <si>
    <t>FE139951</t>
  </si>
  <si>
    <t>1903423609</t>
  </si>
  <si>
    <t>15531094687 GRACIELA  LANCHEROS DE PERALTA</t>
  </si>
  <si>
    <t>FE140357</t>
  </si>
  <si>
    <t>1903423616</t>
  </si>
  <si>
    <t>15660000900 DIEGO ALEJANDRO LEGUIZAMO LOPEZ</t>
  </si>
  <si>
    <t>FE140359</t>
  </si>
  <si>
    <t>1903423620</t>
  </si>
  <si>
    <t>15001101324 INGRID YISELA ORTIZ MOLANO</t>
  </si>
  <si>
    <t>FE140417</t>
  </si>
  <si>
    <t>1903423672</t>
  </si>
  <si>
    <t>15514086989 GLORIA LUISA GIL DE JUYA</t>
  </si>
  <si>
    <t>FE117558</t>
  </si>
  <si>
    <t>1903423282</t>
  </si>
  <si>
    <t>15533000163 MARIA EGLANTINA GARCIA HIGUERA</t>
  </si>
  <si>
    <t>FE118488</t>
  </si>
  <si>
    <t>1903423377</t>
  </si>
  <si>
    <t>15455108107 MARIA ISABEL MANCILLA BONILLA</t>
  </si>
  <si>
    <t>FE147117</t>
  </si>
  <si>
    <t>1903423760</t>
  </si>
  <si>
    <t>15480095212 GRACIELA  ORTEGA MAHECHA</t>
  </si>
  <si>
    <t>FE149755</t>
  </si>
  <si>
    <t>1903423762</t>
  </si>
  <si>
    <t>15531094701 MARIA ANGELICA GUALTEROS DE BUITRAGO</t>
  </si>
  <si>
    <t>FE151003</t>
  </si>
  <si>
    <t>1903423764</t>
  </si>
  <si>
    <t>FE151157</t>
  </si>
  <si>
    <t>1903423768</t>
  </si>
  <si>
    <t>15135083730 ZULMA  CALDERON MEDINA</t>
  </si>
  <si>
    <t>FE151297</t>
  </si>
  <si>
    <t>1903423769</t>
  </si>
  <si>
    <t>15135001670 LAURA NATALIA RAMIREZ SALGADO</t>
  </si>
  <si>
    <t>FE151492</t>
  </si>
  <si>
    <t>1903423781</t>
  </si>
  <si>
    <t>15135034679 CLAUDIA MILENA AGUIRRE CORTES</t>
  </si>
  <si>
    <t>FE152120</t>
  </si>
  <si>
    <t>1903423796</t>
  </si>
  <si>
    <t>15135000787 ANA MERCEDES RODRIGUEZ DE ROA</t>
  </si>
  <si>
    <t>FE152477</t>
  </si>
  <si>
    <t>1903423807</t>
  </si>
  <si>
    <t>15001105983 DIANA  ALVAREZ GOMEZ</t>
  </si>
  <si>
    <t>FE152654</t>
  </si>
  <si>
    <t>1903423809</t>
  </si>
  <si>
    <t>15135035084 YANETH  RODRIGUEZ GALINDO</t>
  </si>
  <si>
    <t>FE152720</t>
  </si>
  <si>
    <t>1903423810</t>
  </si>
  <si>
    <t>FE152736</t>
  </si>
  <si>
    <t>1903423812</t>
  </si>
  <si>
    <t>15204001077 EDGAR LEONARDO LOPEZ</t>
  </si>
  <si>
    <t>FE152780</t>
  </si>
  <si>
    <t>1903423813</t>
  </si>
  <si>
    <t>15531107682 GLORIA INES MENJURA DE LEON</t>
  </si>
  <si>
    <t>FE153290</t>
  </si>
  <si>
    <t>1903423816</t>
  </si>
  <si>
    <t>15135001412 ROSA EDILIA MORA DIAZ</t>
  </si>
  <si>
    <t>FE153438</t>
  </si>
  <si>
    <t>1903423817</t>
  </si>
  <si>
    <t>FE153520</t>
  </si>
  <si>
    <t>1903423819</t>
  </si>
  <si>
    <t>15514001531 MARIA SAGRARIO ROMERO RUIZ</t>
  </si>
  <si>
    <t>FE153910</t>
  </si>
  <si>
    <t>1903423821</t>
  </si>
  <si>
    <t>15480000219 OMAR MAURICIO GUTIERREZ GONZALEZ</t>
  </si>
  <si>
    <t>FE154022</t>
  </si>
  <si>
    <t>1903423823</t>
  </si>
  <si>
    <t>15500124214 CALIXTO  CAMARGO QUINCHANEGUA</t>
  </si>
  <si>
    <t>FE154415</t>
  </si>
  <si>
    <t>1903423824</t>
  </si>
  <si>
    <t>15514014604 ROSA INES ALONSO</t>
  </si>
  <si>
    <t>2000067746</t>
  </si>
  <si>
    <t>FE158330</t>
  </si>
  <si>
    <t>1903554614</t>
  </si>
  <si>
    <t>54001299119 MARLON ARMANDO SIERRA MARIN</t>
  </si>
  <si>
    <t>FE159942</t>
  </si>
  <si>
    <t>1903554620</t>
  </si>
  <si>
    <t>54001408376 EDWIN YADIR VILLAMIZAR VILLAMIZAR</t>
  </si>
  <si>
    <t>FE162007</t>
  </si>
  <si>
    <t>1903554666</t>
  </si>
  <si>
    <t>54001289316 ERIKA MAYERLIN ORTEGA BAUTISTA</t>
  </si>
  <si>
    <t>FE158445</t>
  </si>
  <si>
    <t>1903524502</t>
  </si>
  <si>
    <t>76109158784 ERCILIA  MURILLO FIGUEROA</t>
  </si>
  <si>
    <t>FE156166</t>
  </si>
  <si>
    <t>1903524507</t>
  </si>
  <si>
    <t>15480149609 DUBERLEY  GONZALEZ RESTREPO</t>
  </si>
  <si>
    <t>SALDO PXP</t>
  </si>
  <si>
    <t>FE177535</t>
  </si>
  <si>
    <t>1903535259</t>
  </si>
  <si>
    <t>13894198245 SUGEY PAOLA ARRIETA PADILLA</t>
  </si>
  <si>
    <t>FE171170</t>
  </si>
  <si>
    <t>1903527994</t>
  </si>
  <si>
    <t>76001657110 YEISSON EDUARDO SAMUDIO HURTADO</t>
  </si>
  <si>
    <t>60268362 NOV26</t>
  </si>
  <si>
    <t>2905100103</t>
  </si>
  <si>
    <t>68264087697 BLANCA LEON DE ROMERO</t>
  </si>
  <si>
    <t>68020253171 JORGE GONZALEZ</t>
  </si>
  <si>
    <t>68368424811 WILLIAM QUIROGA CORTES</t>
  </si>
  <si>
    <t>68217153850 EMERSON PARRA BASTILLA</t>
  </si>
  <si>
    <t>68020253395 MARIA ROJAS</t>
  </si>
  <si>
    <t>68575423371 MARLON BLANCO MONTES</t>
  </si>
  <si>
    <t>68101178682 HERNAN BARRERA GALEANO</t>
  </si>
  <si>
    <t>68271361711 JOSE GORDILLO ROJAS</t>
  </si>
  <si>
    <t>68001033644 ANDREY GALINDO PORTELA</t>
  </si>
  <si>
    <t>68020253947 MARIA BURGOS DE CASTILLO</t>
  </si>
  <si>
    <t>FE92227</t>
  </si>
  <si>
    <t>1902965552</t>
  </si>
  <si>
    <t>FE97101</t>
  </si>
  <si>
    <t>1902965558</t>
  </si>
  <si>
    <t>FE98542</t>
  </si>
  <si>
    <t>1902965561</t>
  </si>
  <si>
    <t>FE98665</t>
  </si>
  <si>
    <t>1902965572</t>
  </si>
  <si>
    <t>FE103887</t>
  </si>
  <si>
    <t>1902972509</t>
  </si>
  <si>
    <t>68572258824 ANA PRAXEDIS QUIROGA CUBIDES</t>
  </si>
  <si>
    <t>FE94458</t>
  </si>
  <si>
    <t>1902972511</t>
  </si>
  <si>
    <t>68271253743 LUIS EVELIO FLOREZ</t>
  </si>
  <si>
    <t>FE97848</t>
  </si>
  <si>
    <t>1902975159</t>
  </si>
  <si>
    <t>FE94536</t>
  </si>
  <si>
    <t>1903011233</t>
  </si>
  <si>
    <t>08421156521 KETIS PAHOLA SANTACRUZ BELTRAN</t>
  </si>
  <si>
    <t>FE95605</t>
  </si>
  <si>
    <t>1903011258</t>
  </si>
  <si>
    <t>08001367049 FEDERICO JOSE ARIZA MACIAS</t>
  </si>
  <si>
    <t>FE97427</t>
  </si>
  <si>
    <t>1903011274</t>
  </si>
  <si>
    <t>08001143194 LUZ MARY OROZCO LOPEZ</t>
  </si>
  <si>
    <t>FE101514</t>
  </si>
  <si>
    <t>1903014032</t>
  </si>
  <si>
    <t>08001182211 MARENA ESTHER LOZANO CERVANTES</t>
  </si>
  <si>
    <t>FE101919</t>
  </si>
  <si>
    <t>1902938681</t>
  </si>
  <si>
    <t>13433445332 VICENTE  PALOMINO BELEÑO</t>
  </si>
  <si>
    <t>FE102890</t>
  </si>
  <si>
    <t>1902938692</t>
  </si>
  <si>
    <t>13001344407 SANDY DEL CARMEN VELEZ DIAZ</t>
  </si>
  <si>
    <t>FE97492</t>
  </si>
  <si>
    <t>1902938704</t>
  </si>
  <si>
    <t>13001446136 KELLY JOHANA MARRUGO ZUÑIGA</t>
  </si>
  <si>
    <t>FE104965</t>
  </si>
  <si>
    <t>1902860759</t>
  </si>
  <si>
    <t>76001625773 ITHAN SANCHEZ MORENO</t>
  </si>
  <si>
    <t>68307379110 VILMA ROCIO PRADA PINILLA</t>
  </si>
  <si>
    <t>68020253171 JORGE AMADO GONZALEZ</t>
  </si>
  <si>
    <t>SALDO FE FE83155 STEVENSON RIASCOS VALENCIA</t>
  </si>
  <si>
    <t>FE84387</t>
  </si>
  <si>
    <t>1903014004</t>
  </si>
  <si>
    <t>FE107199</t>
  </si>
  <si>
    <t>1902977352</t>
  </si>
  <si>
    <t>68368104743 MYRIAN NOHEMA ARIZA DE GONZALEZ</t>
  </si>
  <si>
    <t>FE107221</t>
  </si>
  <si>
    <t>1902977356</t>
  </si>
  <si>
    <t>68368104743 MYRIAN ARIZA DE GONZALEZ</t>
  </si>
  <si>
    <t>68572258824 ANA QUIROGA CUBIDES</t>
  </si>
  <si>
    <t>68101177385 RUBIELA MORENO REYES</t>
  </si>
  <si>
    <t>68271256849 DEYSI FORERO ROMERO</t>
  </si>
  <si>
    <t>FE107886</t>
  </si>
  <si>
    <t>1902934610</t>
  </si>
  <si>
    <t>FE111380</t>
  </si>
  <si>
    <t>1902934613</t>
  </si>
  <si>
    <t>FE101127</t>
  </si>
  <si>
    <t>1902908089</t>
  </si>
  <si>
    <t>FE111027</t>
  </si>
  <si>
    <t>1902908135</t>
  </si>
  <si>
    <t>FE111381</t>
  </si>
  <si>
    <t>1902977403</t>
  </si>
  <si>
    <t>FE108047</t>
  </si>
  <si>
    <t>1902977410</t>
  </si>
  <si>
    <t>08001181255 LAURA NATALIA MADRID ALVAREZ</t>
  </si>
  <si>
    <t>FE106902</t>
  </si>
  <si>
    <t>1903014058</t>
  </si>
  <si>
    <t>08433528866 NINFA JUDITH PACHECO DE ROMERO</t>
  </si>
  <si>
    <t>FE95231</t>
  </si>
  <si>
    <t>1903423103</t>
  </si>
  <si>
    <t>ABONO 15223075760 PASTORA  CARRILLO ALVAREZ</t>
  </si>
  <si>
    <t>15176102527 BLANCA ROSA PINILLA DOMINGUEZ</t>
  </si>
  <si>
    <t>FE124418</t>
  </si>
  <si>
    <t>1903310642</t>
  </si>
  <si>
    <t>68572191733 GILBERTO  ARIZA</t>
  </si>
  <si>
    <t>FE124605</t>
  </si>
  <si>
    <t>1903310662</t>
  </si>
  <si>
    <t>81001103855 IRIS TELVA RODRIGUEZ FLOREZ</t>
  </si>
  <si>
    <t>FE139826</t>
  </si>
  <si>
    <t>1903311001</t>
  </si>
  <si>
    <t>68307417736 JUAN MANUEL BEJARANO</t>
  </si>
  <si>
    <t>15293074221 SHIRLEY ANDREA MALAGON AGUILERA</t>
  </si>
  <si>
    <t>68020253947 MARIA DEL CARMEN BURGOS DE CASTILLO</t>
  </si>
  <si>
    <t>68217091484 MERCEDES  PINZON LEON</t>
  </si>
  <si>
    <t>FE122508</t>
  </si>
  <si>
    <t>1903258145</t>
  </si>
  <si>
    <t>68020361564 MARIA CUSTODIA VELASCO DE VELASCO</t>
  </si>
  <si>
    <t>FE122516</t>
  </si>
  <si>
    <t>1903258149</t>
  </si>
  <si>
    <t>FE122582</t>
  </si>
  <si>
    <t>1903258153</t>
  </si>
  <si>
    <t>FE122990</t>
  </si>
  <si>
    <t>1903258577</t>
  </si>
  <si>
    <t>15500077376 MARIA AGUSTINA AMEZQUITA QUINCHANEGUA</t>
  </si>
  <si>
    <t>FE123105</t>
  </si>
  <si>
    <t>1903258603</t>
  </si>
  <si>
    <t>68051000489 LUZ ALBA ORTIZ SARMIENTO</t>
  </si>
  <si>
    <t>FE124617</t>
  </si>
  <si>
    <t>1903258609</t>
  </si>
  <si>
    <t>FE124937</t>
  </si>
  <si>
    <t>1903258616</t>
  </si>
  <si>
    <t>68720406795 EUCLIDES  ORTIZ BRICEÑO</t>
  </si>
  <si>
    <t>FE126816</t>
  </si>
  <si>
    <t>1903258622</t>
  </si>
  <si>
    <t>FE127201</t>
  </si>
  <si>
    <t>1903258628</t>
  </si>
  <si>
    <t>FE127314</t>
  </si>
  <si>
    <t>1903258634</t>
  </si>
  <si>
    <t>FE128261</t>
  </si>
  <si>
    <t>1903258649</t>
  </si>
  <si>
    <t>FE128894</t>
  </si>
  <si>
    <t>1903258658</t>
  </si>
  <si>
    <t>FE129037</t>
  </si>
  <si>
    <t>1903258663</t>
  </si>
  <si>
    <t>FE129324</t>
  </si>
  <si>
    <t>1903258670</t>
  </si>
  <si>
    <t>FE130366</t>
  </si>
  <si>
    <t>1903258675</t>
  </si>
  <si>
    <t>FE131040</t>
  </si>
  <si>
    <t>1903258688</t>
  </si>
  <si>
    <t>68377233086 MARIELA  ROJAS MARIN</t>
  </si>
  <si>
    <t>FE132215</t>
  </si>
  <si>
    <t>1903258698</t>
  </si>
  <si>
    <t>FE132660</t>
  </si>
  <si>
    <t>1903258708</t>
  </si>
  <si>
    <t>FE133309</t>
  </si>
  <si>
    <t>1903258714</t>
  </si>
  <si>
    <t>FE133624</t>
  </si>
  <si>
    <t>1903258721</t>
  </si>
  <si>
    <t>68368000473 LUIS JAVIER ROJAS MEDINA</t>
  </si>
  <si>
    <t>FE134258</t>
  </si>
  <si>
    <t>1903258729</t>
  </si>
  <si>
    <t>68271256849 DEYSI YANITH FORERO ROMERO</t>
  </si>
  <si>
    <t>FE134383</t>
  </si>
  <si>
    <t>1903258737</t>
  </si>
  <si>
    <t>FE134922</t>
  </si>
  <si>
    <t>1903258743</t>
  </si>
  <si>
    <t>68271123039 ANA FRANCISCA TELLEZ PEÑA</t>
  </si>
  <si>
    <t>FE136415</t>
  </si>
  <si>
    <t>1903258748</t>
  </si>
  <si>
    <t>FE136882</t>
  </si>
  <si>
    <t>1903258754</t>
  </si>
  <si>
    <t>FE137703</t>
  </si>
  <si>
    <t>1903258760</t>
  </si>
  <si>
    <t>68773357030 ANA MATILDE GUIZA DE GARCIA</t>
  </si>
  <si>
    <t>FE138328</t>
  </si>
  <si>
    <t>1903258780</t>
  </si>
  <si>
    <t>68572001931 ANA BELEN PINEDA DE CUADROS</t>
  </si>
  <si>
    <t>FE138348</t>
  </si>
  <si>
    <t>1903258788</t>
  </si>
  <si>
    <t>FE139563</t>
  </si>
  <si>
    <t>1903258795</t>
  </si>
  <si>
    <t>FE122515</t>
  </si>
  <si>
    <t>1903248264</t>
  </si>
  <si>
    <t>FE127093</t>
  </si>
  <si>
    <t>1903248270</t>
  </si>
  <si>
    <t>08685010513 SANDRA MARCELA PEREZ FONTALVO</t>
  </si>
  <si>
    <t>FE128221</t>
  </si>
  <si>
    <t>1903248277</t>
  </si>
  <si>
    <t>08758522164 LUIS ARAMIS IBARGUEN ACOSTA</t>
  </si>
  <si>
    <t>FE128319</t>
  </si>
  <si>
    <t>1903248286</t>
  </si>
  <si>
    <t>08001393727 EDWIN ANDRES CARMONA QUINTERO</t>
  </si>
  <si>
    <t>FE131379</t>
  </si>
  <si>
    <t>1903248301</t>
  </si>
  <si>
    <t>08758514886 YARLENYS ESTEFANIA ANGULO CORTINA</t>
  </si>
  <si>
    <t>FE131380</t>
  </si>
  <si>
    <t>1903248315</t>
  </si>
  <si>
    <t>08638411006 YIRLEY SOFIA VILLANUEVA QUINTANA</t>
  </si>
  <si>
    <t>SALDO FE FE128974 15466110428 JESUS MANUEL RIOS HU</t>
  </si>
  <si>
    <t>15185000348 MARTHA MONICA PIÑEROS BERMUDEZ</t>
  </si>
  <si>
    <t>FE127088</t>
  </si>
  <si>
    <t>1903423459</t>
  </si>
  <si>
    <t>15580087817 MARIA NELLY GOMEZ CASTILLO</t>
  </si>
  <si>
    <t>FE128459</t>
  </si>
  <si>
    <t>1903423522</t>
  </si>
  <si>
    <t>15455097642 JULIO ROBERTO CARRANZA MORALES</t>
  </si>
  <si>
    <t>FE128650</t>
  </si>
  <si>
    <t>1903423531</t>
  </si>
  <si>
    <t>15480046705 ELIZABETH  MURCIA CARRILLO</t>
  </si>
  <si>
    <t>FE129818</t>
  </si>
  <si>
    <t>1903423552</t>
  </si>
  <si>
    <t>15531106552 FLOR ELISA GARCIA FLORIAN</t>
  </si>
  <si>
    <t>FE130435</t>
  </si>
  <si>
    <t>1903423557</t>
  </si>
  <si>
    <t>FE138802</t>
  </si>
  <si>
    <t>1903311876</t>
  </si>
  <si>
    <t>05250486223 DEBORA ISABEL PERTUZ HERNANDEZ</t>
  </si>
  <si>
    <t>SALDO FACT FE124922 47001316338 WINIS ISABEL ROBLE</t>
  </si>
  <si>
    <t>FE124248</t>
  </si>
  <si>
    <t>1903185138</t>
  </si>
  <si>
    <t>23555140742 VIVIANA ESTELA MONTES BETIN</t>
  </si>
  <si>
    <t>FE136400</t>
  </si>
  <si>
    <t>1903323811</t>
  </si>
  <si>
    <t>81065103209 FLOR ALBA SANCHEZ</t>
  </si>
  <si>
    <t>FE132691</t>
  </si>
  <si>
    <t>1903322626</t>
  </si>
  <si>
    <t>81794106172 JANETH  SANDOVAL LUCUMI</t>
  </si>
  <si>
    <t>FE110971</t>
  </si>
  <si>
    <t>1903242575</t>
  </si>
  <si>
    <t>FE113907</t>
  </si>
  <si>
    <t>1903242584</t>
  </si>
  <si>
    <t>FE113916</t>
  </si>
  <si>
    <t>1903242592</t>
  </si>
  <si>
    <t>68250110492 JOSE SAUL VELASCO</t>
  </si>
  <si>
    <t>FE113963</t>
  </si>
  <si>
    <t>1903242600</t>
  </si>
  <si>
    <t>68773344143 GLORIA  VARGAS DE QUITIAN</t>
  </si>
  <si>
    <t>FE114022</t>
  </si>
  <si>
    <t>1903242648</t>
  </si>
  <si>
    <t>FE115278</t>
  </si>
  <si>
    <t>1903242653</t>
  </si>
  <si>
    <t>FE115796</t>
  </si>
  <si>
    <t>1903242655</t>
  </si>
  <si>
    <t>FE118231</t>
  </si>
  <si>
    <t>1903242658</t>
  </si>
  <si>
    <t>68271127311 ROSA MARIA DIAZ SIERRA</t>
  </si>
  <si>
    <t>FE118237</t>
  </si>
  <si>
    <t>1903242661</t>
  </si>
  <si>
    <t>FE118255</t>
  </si>
  <si>
    <t>1903242664</t>
  </si>
  <si>
    <t>FE113385</t>
  </si>
  <si>
    <t>1903352240</t>
  </si>
  <si>
    <t>08137496913 JESUS MANUEL VALENCIA RODRIGUEZ</t>
  </si>
  <si>
    <t>FE113994</t>
  </si>
  <si>
    <t>1903325550</t>
  </si>
  <si>
    <t>05284006810 ESTER DOLLY RAMOS LOAIZA</t>
  </si>
  <si>
    <t>FE117393</t>
  </si>
  <si>
    <t>1903324881</t>
  </si>
  <si>
    <t>FE119408</t>
  </si>
  <si>
    <t>1903352210</t>
  </si>
  <si>
    <t>08001328110 ANDRES JOSUE GALEZO SCHONOWOLFF</t>
  </si>
  <si>
    <t>FE120133</t>
  </si>
  <si>
    <t>1903276254</t>
  </si>
  <si>
    <t>FE120884</t>
  </si>
  <si>
    <t>1903276262</t>
  </si>
  <si>
    <t>68368001367 MARIA DEL ROSARIO CALLEJAS VELASCO</t>
  </si>
  <si>
    <t>FE120924</t>
  </si>
  <si>
    <t>1903276273</t>
  </si>
  <si>
    <t>68397001463 ROSA  SANCHEZ DE SILVA</t>
  </si>
  <si>
    <t>FE131368</t>
  </si>
  <si>
    <t>1903379208</t>
  </si>
  <si>
    <t>13001403128 AREVALO JOSE RAMIREZ RAMOS</t>
  </si>
  <si>
    <t>SALDO 47001249353 GUILLERMO RAFAEL DAGER BLANCO</t>
  </si>
  <si>
    <t>15401078031 MARIA ELCIA CABRA CASTAÑO</t>
  </si>
  <si>
    <t>FE141957</t>
  </si>
  <si>
    <t>1903422949</t>
  </si>
  <si>
    <t>15293000248 MARGOTH  ACERO ACERO</t>
  </si>
  <si>
    <t>FE140353</t>
  </si>
  <si>
    <t>1903422950</t>
  </si>
  <si>
    <t>FE141637</t>
  </si>
  <si>
    <t>1903422952</t>
  </si>
  <si>
    <t>15646113329 MARIA DEL ROSARIO CONTRERAS</t>
  </si>
  <si>
    <t>FE140495</t>
  </si>
  <si>
    <t>1903378298</t>
  </si>
  <si>
    <t>FE141631</t>
  </si>
  <si>
    <t>1903378302</t>
  </si>
  <si>
    <t>FE141991</t>
  </si>
  <si>
    <t>1903378306</t>
  </si>
  <si>
    <t>68377084396 ANA LUCINDA GARCIA GONZALEZ</t>
  </si>
  <si>
    <t>FE142288</t>
  </si>
  <si>
    <t>1903378309</t>
  </si>
  <si>
    <t>FE142419</t>
  </si>
  <si>
    <t>1903378315</t>
  </si>
  <si>
    <t>FE142526</t>
  </si>
  <si>
    <t>1903378317</t>
  </si>
  <si>
    <t>FE143955</t>
  </si>
  <si>
    <t>1903378321</t>
  </si>
  <si>
    <t>FE145268</t>
  </si>
  <si>
    <t>1903378324</t>
  </si>
  <si>
    <t>FE141643</t>
  </si>
  <si>
    <t>1903490447</t>
  </si>
  <si>
    <t>FE137613</t>
  </si>
  <si>
    <t>1903369638</t>
  </si>
  <si>
    <t>SALDO 25754136558 ANA YAMILE FONTECHE</t>
  </si>
  <si>
    <t>FE143959</t>
  </si>
  <si>
    <t>1903414765</t>
  </si>
  <si>
    <t>13430089595 LIGIA DEL SOCORRO SIERRA PRASCA</t>
  </si>
  <si>
    <t>FE143982</t>
  </si>
  <si>
    <t>1903414780</t>
  </si>
  <si>
    <t>13836425153 REGINA SOFIA CASTELLON TORRES</t>
  </si>
  <si>
    <t>FE144085</t>
  </si>
  <si>
    <t>1903414794</t>
  </si>
  <si>
    <t>13430259089 KAROL LILIANA BASTIDA CARCAMO</t>
  </si>
  <si>
    <t>FE142675</t>
  </si>
  <si>
    <t>1903456816</t>
  </si>
  <si>
    <t>47541165746 ALVARO MANUEL BOLAÑOS NUÑEZ</t>
  </si>
  <si>
    <t>FE144428</t>
  </si>
  <si>
    <t>1903347317</t>
  </si>
  <si>
    <t>76147636555 BELEN  CALVO HENAO</t>
  </si>
  <si>
    <t>FE139002</t>
  </si>
  <si>
    <t>1903422924</t>
  </si>
  <si>
    <t>15204041086 CIRO ANTONIO GALVIS</t>
  </si>
  <si>
    <t>SALDO FE FE155058 15001101936 YURI JOHRLEIM AVILA</t>
  </si>
  <si>
    <t>FE155313</t>
  </si>
  <si>
    <t>1903423828</t>
  </si>
  <si>
    <t>FE141013</t>
  </si>
  <si>
    <t>1903364235</t>
  </si>
  <si>
    <t>FE148613</t>
  </si>
  <si>
    <t>1903364241</t>
  </si>
  <si>
    <t>FE148771</t>
  </si>
  <si>
    <t>1903364243</t>
  </si>
  <si>
    <t>FE148901</t>
  </si>
  <si>
    <t>1903364246</t>
  </si>
  <si>
    <t>68250147092 HERNANDO  GONZALEZ CORTES</t>
  </si>
  <si>
    <t>FE149823</t>
  </si>
  <si>
    <t>1903364250</t>
  </si>
  <si>
    <t>FE150472</t>
  </si>
  <si>
    <t>1903364253</t>
  </si>
  <si>
    <t>FE150863</t>
  </si>
  <si>
    <t>1903364255</t>
  </si>
  <si>
    <t>FE151037</t>
  </si>
  <si>
    <t>1903364259</t>
  </si>
  <si>
    <t>68572178572 HERMOGENES  PEÑA ARIZA</t>
  </si>
  <si>
    <t>FE151042</t>
  </si>
  <si>
    <t>1903364276</t>
  </si>
  <si>
    <t>FE151190</t>
  </si>
  <si>
    <t>1903364281</t>
  </si>
  <si>
    <t>FE151502</t>
  </si>
  <si>
    <t>1903364284</t>
  </si>
  <si>
    <t>FE151558</t>
  </si>
  <si>
    <t>1903364287</t>
  </si>
  <si>
    <t>FE152444</t>
  </si>
  <si>
    <t>1903364289</t>
  </si>
  <si>
    <t>FE153073</t>
  </si>
  <si>
    <t>1903364293</t>
  </si>
  <si>
    <t>FE153141</t>
  </si>
  <si>
    <t>1903364336</t>
  </si>
  <si>
    <t>FE154024</t>
  </si>
  <si>
    <t>1903364344</t>
  </si>
  <si>
    <t>FE154257</t>
  </si>
  <si>
    <t>1903364347</t>
  </si>
  <si>
    <t>SALDO 54001423067 MAYERLI  ROBLES VILLALOBOS</t>
  </si>
  <si>
    <t>FE153527</t>
  </si>
  <si>
    <t>1903370069</t>
  </si>
  <si>
    <t>54874329044 MARTHA CECILIA SOTO DIAZ</t>
  </si>
  <si>
    <t>FE150825</t>
  </si>
  <si>
    <t>1903463263</t>
  </si>
  <si>
    <t>81001148076 BLANCA MARIA SILVA</t>
  </si>
  <si>
    <t>FE150660</t>
  </si>
  <si>
    <t>1903442868</t>
  </si>
  <si>
    <t>FE152268</t>
  </si>
  <si>
    <t>1903472178</t>
  </si>
  <si>
    <t>FE153475</t>
  </si>
  <si>
    <t>1903472190</t>
  </si>
  <si>
    <t>47001311298 MARTA CECILIA MARTINEZ CHONA</t>
  </si>
  <si>
    <t>FE154662</t>
  </si>
  <si>
    <t>1903342729</t>
  </si>
  <si>
    <t>15480149609 DUBERLEY GONZALEZ RESTREPO</t>
  </si>
  <si>
    <t>FE151272</t>
  </si>
  <si>
    <t>1903432365</t>
  </si>
  <si>
    <t>08560285941 MERIEL  PACHECO ACUÑA</t>
  </si>
  <si>
    <t>FE151499</t>
  </si>
  <si>
    <t>1903432390</t>
  </si>
  <si>
    <t>FE145038</t>
  </si>
  <si>
    <t>1903422941</t>
  </si>
  <si>
    <t>15135082452 JUSTINIANO  ORJUELA RUIZ</t>
  </si>
  <si>
    <t>FE153533</t>
  </si>
  <si>
    <t>1903432504</t>
  </si>
  <si>
    <t>SALDO 15401018752 LUIS DANIEL COTRINA GUARIN</t>
  </si>
  <si>
    <t>FE78681</t>
  </si>
  <si>
    <t>1903432466</t>
  </si>
  <si>
    <t>08137107527 YIMMI YESID GUETTE ADRIAN</t>
  </si>
  <si>
    <t>FE78827</t>
  </si>
  <si>
    <t>1903461977</t>
  </si>
  <si>
    <t>47960319640 MARGARITA ROSA DE LA HOZ VERGARA</t>
  </si>
  <si>
    <t>FE80453</t>
  </si>
  <si>
    <t>1903370123</t>
  </si>
  <si>
    <t>FE80018</t>
  </si>
  <si>
    <t>1903337185</t>
  </si>
  <si>
    <t>76001287119 MARIA ELENA CRUZ DE RODRIGUEZ</t>
  </si>
  <si>
    <t>FE134197</t>
  </si>
  <si>
    <t>1903375851</t>
  </si>
  <si>
    <t>68397002302 ELVIRA  FLOREZ DE CHACON</t>
  </si>
  <si>
    <t>FE150653</t>
  </si>
  <si>
    <t>1903406938</t>
  </si>
  <si>
    <t>FE127697</t>
  </si>
  <si>
    <t>1903406361</t>
  </si>
  <si>
    <t>20001362627 BRANDON WILLS CANTILLO CALVO</t>
  </si>
  <si>
    <t>FE126156</t>
  </si>
  <si>
    <t>1903501966</t>
  </si>
  <si>
    <t>15533000762 GERMAN ALFREDO YUNADO VERGARA</t>
  </si>
  <si>
    <t>2000236306</t>
  </si>
  <si>
    <t>EVENTO NOV_2019 ACUERDO DE PAGO NIT 900 SUPERSALUD</t>
  </si>
  <si>
    <t>ACEPTA EPS GLOS FE FV4229692 21/12/2018 C</t>
  </si>
  <si>
    <t>ACEPTA EPS GLOS FE FV4155973 21/12/2018 C</t>
  </si>
  <si>
    <t>54874381072 LUZ ALICIA LEON SABOGAL</t>
  </si>
  <si>
    <t>LEG ANT SALUD NS</t>
  </si>
  <si>
    <t>LEG ANTICIPO SALUD OP-2000107571 LUZ ALICIA LEON</t>
  </si>
  <si>
    <t>46922476 NOR-9</t>
  </si>
  <si>
    <t>2000107571</t>
  </si>
  <si>
    <t xml:space="preserve"> LUZ ALICIA LEON SABOGAL</t>
  </si>
  <si>
    <t>FACTORING NOV</t>
  </si>
  <si>
    <t>2000240109</t>
  </si>
  <si>
    <t>2000250773</t>
  </si>
  <si>
    <t>FACTORING  900393843 GENERA CAPITAL</t>
  </si>
  <si>
    <t>SALDO 15223075760 PASTORA  CARRILLO ALVAREZ</t>
  </si>
  <si>
    <t>FE150072</t>
  </si>
  <si>
    <t>1903422934</t>
  </si>
  <si>
    <t>15580000542 JOSE RAMIRO PERILLA BARRETO</t>
  </si>
  <si>
    <t>15580084280 ADONAI  RODRIGUEZ BRAVO</t>
  </si>
  <si>
    <t>61603114 BOY-673</t>
  </si>
  <si>
    <t>2000250691</t>
  </si>
  <si>
    <t>ACUERDO DE PAGO SUPERSALUD-M400</t>
  </si>
  <si>
    <t>FE155844</t>
  </si>
  <si>
    <t>1903666597</t>
  </si>
  <si>
    <t>15135000664 MATILDE  MORA ALFONSO</t>
  </si>
  <si>
    <t>FE155849</t>
  </si>
  <si>
    <t>1903666601</t>
  </si>
  <si>
    <t>15135034764 OFELIA  CRUZ</t>
  </si>
  <si>
    <t>FE155904</t>
  </si>
  <si>
    <t>1903666604</t>
  </si>
  <si>
    <t>15514088580 JULIO ROBERTO ROJAS ORTIZ</t>
  </si>
  <si>
    <t>FE155971</t>
  </si>
  <si>
    <t>1903666607</t>
  </si>
  <si>
    <t>15514079073 MARIA LILIA VARGAS</t>
  </si>
  <si>
    <t>FE157175</t>
  </si>
  <si>
    <t>1903666609</t>
  </si>
  <si>
    <t>15442108208 EGIDIO  VARGAS</t>
  </si>
  <si>
    <t>FE157298</t>
  </si>
  <si>
    <t>1903666612</t>
  </si>
  <si>
    <t>FE157683</t>
  </si>
  <si>
    <t>1903666614</t>
  </si>
  <si>
    <t>15469106441 PEDRO JULIO CORREDOR SAENZ</t>
  </si>
  <si>
    <t>FE157961</t>
  </si>
  <si>
    <t>1903666615</t>
  </si>
  <si>
    <t>15580026969 LEONARDO  PABON FORERO</t>
  </si>
  <si>
    <t>FE158141</t>
  </si>
  <si>
    <t>1903666618</t>
  </si>
  <si>
    <t>FE158263</t>
  </si>
  <si>
    <t>1903666620</t>
  </si>
  <si>
    <t>15223101955 LUZ MARINA BALLENA BALLENA</t>
  </si>
  <si>
    <t>FE159567</t>
  </si>
  <si>
    <t>1903666634</t>
  </si>
  <si>
    <t>15135152849 JUANA MARIA RODRIGUEZ DE AVILA</t>
  </si>
  <si>
    <t>FE159739</t>
  </si>
  <si>
    <t>1903666635</t>
  </si>
  <si>
    <t>FE160606</t>
  </si>
  <si>
    <t>1903666636</t>
  </si>
  <si>
    <t>15514047948 JOSE RAUL PAEZ</t>
  </si>
  <si>
    <t>FE161096</t>
  </si>
  <si>
    <t>1903666637</t>
  </si>
  <si>
    <t>15176099318 ROBERT  PEÑA AVILA</t>
  </si>
  <si>
    <t>FE161797</t>
  </si>
  <si>
    <t>1903666653</t>
  </si>
  <si>
    <t>FE161833</t>
  </si>
  <si>
    <t>1903666660</t>
  </si>
  <si>
    <t>FE161839</t>
  </si>
  <si>
    <t>1903666661</t>
  </si>
  <si>
    <t>15176095229 GLORIA ESPERANZA RATIVA</t>
  </si>
  <si>
    <t>FE162091</t>
  </si>
  <si>
    <t>1903666664</t>
  </si>
  <si>
    <t>15660049196 MARIA ELVINIA BENAVIDES DE LEGUIZAMO</t>
  </si>
  <si>
    <t>FE162291</t>
  </si>
  <si>
    <t>1903666667</t>
  </si>
  <si>
    <t>FE162928</t>
  </si>
  <si>
    <t>1903666670</t>
  </si>
  <si>
    <t>15176106822 LUZ ADRIANA RODRIGUEZ AVILA</t>
  </si>
  <si>
    <t>FE164017</t>
  </si>
  <si>
    <t>1903666672</t>
  </si>
  <si>
    <t>15580112522 PEDRO JOSE AVILA ROMERO</t>
  </si>
  <si>
    <t>FE164361</t>
  </si>
  <si>
    <t>1903666680</t>
  </si>
  <si>
    <t>15204098898 KEVIN HIGUERA ROMERO</t>
  </si>
  <si>
    <t>FE165092</t>
  </si>
  <si>
    <t>1903666682</t>
  </si>
  <si>
    <t>15218148026 MARCO LINO SALAZAR GOMEZ</t>
  </si>
  <si>
    <t>FE158161</t>
  </si>
  <si>
    <t>1903666686</t>
  </si>
  <si>
    <t>15514031391 HECTOR PABLO SUAREZ SOLER</t>
  </si>
  <si>
    <t>FE159651</t>
  </si>
  <si>
    <t>1903666705</t>
  </si>
  <si>
    <t>15514000332 VICENTE  BONILLA GOMEZ</t>
  </si>
  <si>
    <t>FE151735</t>
  </si>
  <si>
    <t>1903666577</t>
  </si>
  <si>
    <t>FE153918</t>
  </si>
  <si>
    <t>1903666581</t>
  </si>
  <si>
    <t>FE161012</t>
  </si>
  <si>
    <t>1903666586</t>
  </si>
  <si>
    <t>FE155367</t>
  </si>
  <si>
    <t>1903666589</t>
  </si>
  <si>
    <t>15218000650 ANGYE TATIANA ADARME CUEVAS</t>
  </si>
  <si>
    <t>FE21194</t>
  </si>
  <si>
    <t>1903634574</t>
  </si>
  <si>
    <t>15204079773 GLADYS  PIRATOVA AGUILAR</t>
  </si>
  <si>
    <t>FE154484</t>
  </si>
  <si>
    <t>1903666551</t>
  </si>
  <si>
    <t>FE166695</t>
  </si>
  <si>
    <t>1903732838</t>
  </si>
  <si>
    <t>FE165332</t>
  </si>
  <si>
    <t>1903665766</t>
  </si>
  <si>
    <t>15204096399 MARIA STELLA MONROY SARMIENTO</t>
  </si>
  <si>
    <t>FE165425</t>
  </si>
  <si>
    <t>1903665771</t>
  </si>
  <si>
    <t>15442097177 WILMER  RODRIGUEZ RODRIGUEZ</t>
  </si>
  <si>
    <t>FE165601</t>
  </si>
  <si>
    <t>1903665777</t>
  </si>
  <si>
    <t>FE165967</t>
  </si>
  <si>
    <t>1903665787</t>
  </si>
  <si>
    <t>15469097361 CARMENZA  FAJARDO</t>
  </si>
  <si>
    <t>FE166063</t>
  </si>
  <si>
    <t>1903665789</t>
  </si>
  <si>
    <t>15469111588 RUBIELA  POVEDA GUERRERO</t>
  </si>
  <si>
    <t>FE166103</t>
  </si>
  <si>
    <t>1903665791</t>
  </si>
  <si>
    <t>15480091058 LUZ MIREYA CARDENAS CRUZ</t>
  </si>
  <si>
    <t>FE166188</t>
  </si>
  <si>
    <t>1903665796</t>
  </si>
  <si>
    <t>15500000312 ANA ELMINA PIÑA DE PIÑA</t>
  </si>
  <si>
    <t>FE166230</t>
  </si>
  <si>
    <t>1903665800</t>
  </si>
  <si>
    <t>FE166341</t>
  </si>
  <si>
    <t>1903665804</t>
  </si>
  <si>
    <t>15480042535 ELVIS ENRIQUE PABA ROBLES</t>
  </si>
  <si>
    <t>FE166345</t>
  </si>
  <si>
    <t>1903665806</t>
  </si>
  <si>
    <t>FE166355</t>
  </si>
  <si>
    <t>1903665808</t>
  </si>
  <si>
    <t>15580045511 JOSE LIBARDO MAHECHA ROGELES</t>
  </si>
  <si>
    <t>FE166418</t>
  </si>
  <si>
    <t>1903665816</t>
  </si>
  <si>
    <t>15455099932 LILIA CARMENZA ROMERO GONZALES</t>
  </si>
  <si>
    <t>FE166460</t>
  </si>
  <si>
    <t>1903665819</t>
  </si>
  <si>
    <t>FE167112</t>
  </si>
  <si>
    <t>1903665821</t>
  </si>
  <si>
    <t>15455091411 PABLO  BARRETO DIAZ</t>
  </si>
  <si>
    <t>FE167143</t>
  </si>
  <si>
    <t>1903665824</t>
  </si>
  <si>
    <t>15646000852 MARIA OLGA BETANCOURT MARTINEZ</t>
  </si>
  <si>
    <t>FE167228</t>
  </si>
  <si>
    <t>1903665828</t>
  </si>
  <si>
    <t>FE167587</t>
  </si>
  <si>
    <t>1903665833</t>
  </si>
  <si>
    <t>FE167876</t>
  </si>
  <si>
    <t>1903665839</t>
  </si>
  <si>
    <t>15293033615 CELEDONIA  CORREDOR DECORREDOR</t>
  </si>
  <si>
    <t>FE167539</t>
  </si>
  <si>
    <t>1903665841</t>
  </si>
  <si>
    <t>FE168067</t>
  </si>
  <si>
    <t>1903665849</t>
  </si>
  <si>
    <t>15204069648 NUBIA ESPERANZA SUESCA ORTIZ</t>
  </si>
  <si>
    <t>FE168071</t>
  </si>
  <si>
    <t>1903665852</t>
  </si>
  <si>
    <t>15755082531 ELISA  BENITEZ CUEVAS</t>
  </si>
  <si>
    <t>FE168095</t>
  </si>
  <si>
    <t>1903665858</t>
  </si>
  <si>
    <t>15442095262 JOSE EPIMENIO GONZALEZ GONZALEZ</t>
  </si>
  <si>
    <t>FE168572</t>
  </si>
  <si>
    <t>1903665863</t>
  </si>
  <si>
    <t>FE168904</t>
  </si>
  <si>
    <t>1903665868</t>
  </si>
  <si>
    <t>FE169245</t>
  </si>
  <si>
    <t>1903665874</t>
  </si>
  <si>
    <t>FE169334</t>
  </si>
  <si>
    <t>1903665878</t>
  </si>
  <si>
    <t>15442109576 ANA HILDA PARRA DE VILLAMIL</t>
  </si>
  <si>
    <t>FE170013</t>
  </si>
  <si>
    <t>1903665888</t>
  </si>
  <si>
    <t>15176099917 DILMA INES RAMIREZ</t>
  </si>
  <si>
    <t>FE170117</t>
  </si>
  <si>
    <t>1903665893</t>
  </si>
  <si>
    <t>FE170182</t>
  </si>
  <si>
    <t>1903665897</t>
  </si>
  <si>
    <t>FE170368</t>
  </si>
  <si>
    <t>1903665903</t>
  </si>
  <si>
    <t>FE170390</t>
  </si>
  <si>
    <t>1903665908</t>
  </si>
  <si>
    <t>15204148287 MARIA EPIGMENIA FUQUEN ROJAS</t>
  </si>
  <si>
    <t>FE170404</t>
  </si>
  <si>
    <t>1903665909</t>
  </si>
  <si>
    <t>15514082714 IRENIA  ORTIZ ROJAS</t>
  </si>
  <si>
    <t>FE170407</t>
  </si>
  <si>
    <t>1903665913</t>
  </si>
  <si>
    <t>15218000124 ISMAEL  SANDOVAL LEON</t>
  </si>
  <si>
    <t>FE170550</t>
  </si>
  <si>
    <t>1903665917</t>
  </si>
  <si>
    <t>15223087301 ANA SULAY VERA RIOS</t>
  </si>
  <si>
    <t>FE170551</t>
  </si>
  <si>
    <t>1903665921</t>
  </si>
  <si>
    <t>15204035267 SANDRA PATRICIA GARCIA AGUILAR</t>
  </si>
  <si>
    <t>FE170626</t>
  </si>
  <si>
    <t>1903665923</t>
  </si>
  <si>
    <t>15580089471 ROSA ALEIDA MORERAS ROGELES</t>
  </si>
  <si>
    <t>FE170768</t>
  </si>
  <si>
    <t>1903665926</t>
  </si>
  <si>
    <t>FE171151</t>
  </si>
  <si>
    <t>1903665927</t>
  </si>
  <si>
    <t>15176105239 FRANCISCO EDUARDO QUIÑONEZ PEREZ</t>
  </si>
  <si>
    <t>FE171314</t>
  </si>
  <si>
    <t>1903665931</t>
  </si>
  <si>
    <t>FE171519</t>
  </si>
  <si>
    <t>1903665932</t>
  </si>
  <si>
    <t>15469093658 ANA MERCEDES PEÑA CETINA</t>
  </si>
  <si>
    <t>FE171603</t>
  </si>
  <si>
    <t>1903665935</t>
  </si>
  <si>
    <t>FE171637</t>
  </si>
  <si>
    <t>1903665936</t>
  </si>
  <si>
    <t>FE171653</t>
  </si>
  <si>
    <t>1903665941</t>
  </si>
  <si>
    <t>15580087976 KATHERINE  BALLEN SUTA</t>
  </si>
  <si>
    <t>FE172626</t>
  </si>
  <si>
    <t>1903665947</t>
  </si>
  <si>
    <t>15759107713 LIZETH DAYANA LOPEZ VASQUEZ</t>
  </si>
  <si>
    <t>FE173532</t>
  </si>
  <si>
    <t>1903665950</t>
  </si>
  <si>
    <t>15176103527 MANOLO ANDRES SUAREZ BURGOS</t>
  </si>
  <si>
    <t>FE173696</t>
  </si>
  <si>
    <t>1903665953</t>
  </si>
  <si>
    <t>15204070308 MARIA GILMA SARMIENTO DE SUAREZ</t>
  </si>
  <si>
    <t>FE174136</t>
  </si>
  <si>
    <t>1903665958</t>
  </si>
  <si>
    <t>15822096428 FLOR MARIA DAZA CRUZ</t>
  </si>
  <si>
    <t>FE174720</t>
  </si>
  <si>
    <t>1903665962</t>
  </si>
  <si>
    <t>15455093897 JAIME ANIBAL VELA VACA</t>
  </si>
  <si>
    <t>FE174776</t>
  </si>
  <si>
    <t>1903665967</t>
  </si>
  <si>
    <t>FE175558</t>
  </si>
  <si>
    <t>1903665970</t>
  </si>
  <si>
    <t>15518077888 GLORIA CONZUELO ARIZA ARIZA</t>
  </si>
  <si>
    <t>FE175559</t>
  </si>
  <si>
    <t>1903665974</t>
  </si>
  <si>
    <t>FE175646</t>
  </si>
  <si>
    <t>1903665976</t>
  </si>
  <si>
    <t>15218073084 ZORAIDA  SEPULVEDA ADARME</t>
  </si>
  <si>
    <t>FE176836</t>
  </si>
  <si>
    <t>1903665986</t>
  </si>
  <si>
    <t>15514031372 ALFONSO  ROJAS TORRES</t>
  </si>
  <si>
    <t>FE176860</t>
  </si>
  <si>
    <t>1903665992</t>
  </si>
  <si>
    <t>FE178875</t>
  </si>
  <si>
    <t>1903665997</t>
  </si>
  <si>
    <t>15514082712 HECTOR  IBAÑEZ RUIZ</t>
  </si>
  <si>
    <t>15514083123 MARIA GERTRUDIS ALFONSO DIAZ</t>
  </si>
  <si>
    <t>FE166196</t>
  </si>
  <si>
    <t>1903666487</t>
  </si>
  <si>
    <t>FE166149</t>
  </si>
  <si>
    <t>1903634395</t>
  </si>
  <si>
    <t>FE166433</t>
  </si>
  <si>
    <t>1903634397</t>
  </si>
  <si>
    <t>15480082273 NUBIA MARLEN MORA MAHECHA</t>
  </si>
  <si>
    <t>FE172545</t>
  </si>
  <si>
    <t>1903634400</t>
  </si>
  <si>
    <t>15401000354 HUMBERTO  DELGADO CIFUENTES</t>
  </si>
  <si>
    <t>FE175597</t>
  </si>
  <si>
    <t>1903634430</t>
  </si>
  <si>
    <t>15580055383 LEONILDE  MANRIQUE</t>
  </si>
  <si>
    <t>FE178765</t>
  </si>
  <si>
    <t>1903634455</t>
  </si>
  <si>
    <t>FE170896</t>
  </si>
  <si>
    <t>1903765721</t>
  </si>
  <si>
    <t>15660000427 MARGARITA GALINDO</t>
  </si>
  <si>
    <t>FE171097</t>
  </si>
  <si>
    <t>1903765722</t>
  </si>
  <si>
    <t>15223076306 ESTANISLAO VILLAMIZAR</t>
  </si>
  <si>
    <t>FE175099</t>
  </si>
  <si>
    <t>1903765723</t>
  </si>
  <si>
    <t>15580026969 LEONARDO PABON</t>
  </si>
  <si>
    <t>FE178472</t>
  </si>
  <si>
    <t>1903765724</t>
  </si>
  <si>
    <t>15176110147 BLANCA LUCAS</t>
  </si>
  <si>
    <t>FE179619</t>
  </si>
  <si>
    <t>1903765725</t>
  </si>
  <si>
    <t>15204045181 JOSE JIMENEZ</t>
  </si>
  <si>
    <t>FE180050</t>
  </si>
  <si>
    <t>1903765727</t>
  </si>
  <si>
    <t>15514086989 GLORIA GIL</t>
  </si>
  <si>
    <t>FE180099</t>
  </si>
  <si>
    <t>1903765728</t>
  </si>
  <si>
    <t>15514084196 ERIBERTO LOPEZ</t>
  </si>
  <si>
    <t>FE180486</t>
  </si>
  <si>
    <t>1903765729</t>
  </si>
  <si>
    <t>15822096428 FLOR DAZA</t>
  </si>
  <si>
    <t>FE180523</t>
  </si>
  <si>
    <t>1903765730</t>
  </si>
  <si>
    <t>15135092245 JOSE DIAZ</t>
  </si>
  <si>
    <t>FE180620</t>
  </si>
  <si>
    <t>1903765731</t>
  </si>
  <si>
    <t>15514077144 ISMAEL LOPEZ</t>
  </si>
  <si>
    <t>FE180666</t>
  </si>
  <si>
    <t>1903765732</t>
  </si>
  <si>
    <t>15531094687 GRACIELA LANCHEROS</t>
  </si>
  <si>
    <t>FE181158</t>
  </si>
  <si>
    <t>1903765733</t>
  </si>
  <si>
    <t>15176099330 ZONIA CASTRO</t>
  </si>
  <si>
    <t>FE181165</t>
  </si>
  <si>
    <t>1903765734</t>
  </si>
  <si>
    <t>15514000051 JULIA MORENO</t>
  </si>
  <si>
    <t>FE181297</t>
  </si>
  <si>
    <t>1903765735</t>
  </si>
  <si>
    <t>15660019812 ELBA PARRA</t>
  </si>
  <si>
    <t>FE181511</t>
  </si>
  <si>
    <t>1903765736</t>
  </si>
  <si>
    <t>15500077376 MARIA AMEZQUITA</t>
  </si>
  <si>
    <t>FE181513</t>
  </si>
  <si>
    <t>1903765737</t>
  </si>
  <si>
    <t>FE181558</t>
  </si>
  <si>
    <t>1903765738</t>
  </si>
  <si>
    <t>15135082452 JUSTINIANO ORJUELA</t>
  </si>
  <si>
    <t>FE181676</t>
  </si>
  <si>
    <t>1903765739</t>
  </si>
  <si>
    <t>15514001130 JOSE AREVALO</t>
  </si>
  <si>
    <t>FE181678</t>
  </si>
  <si>
    <t>1903765740</t>
  </si>
  <si>
    <t>15514000688 OFELIA VEGA</t>
  </si>
  <si>
    <t>FE182129</t>
  </si>
  <si>
    <t>1903765741</t>
  </si>
  <si>
    <t>15480095212 GRACIELA ORTEGA</t>
  </si>
  <si>
    <t>FE182905</t>
  </si>
  <si>
    <t>1903765742</t>
  </si>
  <si>
    <t>15646037302 JUAN HERNANDEZ</t>
  </si>
  <si>
    <t>FE183353</t>
  </si>
  <si>
    <t>1903765744</t>
  </si>
  <si>
    <t>15514001393 SERGIO PEÑA</t>
  </si>
  <si>
    <t>FE184356</t>
  </si>
  <si>
    <t>1903765751</t>
  </si>
  <si>
    <t>FE183362</t>
  </si>
  <si>
    <t>1903765752</t>
  </si>
  <si>
    <t>15135082453 MARIA GAITAN</t>
  </si>
  <si>
    <t>FE183467</t>
  </si>
  <si>
    <t>1903765753</t>
  </si>
  <si>
    <t>15185096612 MARIA RAMOS</t>
  </si>
  <si>
    <t>FE183472</t>
  </si>
  <si>
    <t>1903765754</t>
  </si>
  <si>
    <t>15223076272 PEDRO ROZO</t>
  </si>
  <si>
    <t>FE183530</t>
  </si>
  <si>
    <t>1903765756</t>
  </si>
  <si>
    <t>15223047533 FLOR NUÑEZ</t>
  </si>
  <si>
    <t>FE183993</t>
  </si>
  <si>
    <t>1903765757</t>
  </si>
  <si>
    <t>15480088642 BAUTISTA BELLO</t>
  </si>
  <si>
    <t>FE184287</t>
  </si>
  <si>
    <t>1903765758</t>
  </si>
  <si>
    <t>15090083085 FIDELIGNA CAMACHO</t>
  </si>
  <si>
    <t>FE184420</t>
  </si>
  <si>
    <t>1903765759</t>
  </si>
  <si>
    <t>15001101936 YURI AVILA</t>
  </si>
  <si>
    <t>FE184482</t>
  </si>
  <si>
    <t>1903765760</t>
  </si>
  <si>
    <t>15660030675 LINO MARTINEZ</t>
  </si>
  <si>
    <t>FE184694</t>
  </si>
  <si>
    <t>1903765761</t>
  </si>
  <si>
    <t>15514071921 TITO GOMEZ</t>
  </si>
  <si>
    <t>FE185354</t>
  </si>
  <si>
    <t>1903765762</t>
  </si>
  <si>
    <t>15514000380 ROSA MORENO</t>
  </si>
  <si>
    <t>FE186072</t>
  </si>
  <si>
    <t>1903765804</t>
  </si>
  <si>
    <t>FE186882</t>
  </si>
  <si>
    <t>1903765809</t>
  </si>
  <si>
    <t>15480017152 PRIMO PEÑA</t>
  </si>
  <si>
    <t>FE186931</t>
  </si>
  <si>
    <t>1903765811</t>
  </si>
  <si>
    <t>15204096399 MARIA MONROY</t>
  </si>
  <si>
    <t>FE174122</t>
  </si>
  <si>
    <t>1903765923</t>
  </si>
  <si>
    <t>15469106441 PEDRO CORREDOR</t>
  </si>
  <si>
    <t>FE182347</t>
  </si>
  <si>
    <t>1903765924</t>
  </si>
  <si>
    <t>15469154868 MARILU CAMACHO</t>
  </si>
  <si>
    <t>FE182342</t>
  </si>
  <si>
    <t>1903765925</t>
  </si>
  <si>
    <t>15580020242 HERMENCIA AGUILAR</t>
  </si>
  <si>
    <t>FE186815</t>
  </si>
  <si>
    <t>1903765930</t>
  </si>
  <si>
    <t>15660049196 MARIA BENAVIDES</t>
  </si>
  <si>
    <t>FE178193</t>
  </si>
  <si>
    <t>1903726254</t>
  </si>
  <si>
    <t>FE184997</t>
  </si>
  <si>
    <t>1903767702</t>
  </si>
  <si>
    <t>15518000647 MARIA PINEDA</t>
  </si>
  <si>
    <t>FE186181</t>
  </si>
  <si>
    <t>1903767712</t>
  </si>
  <si>
    <t>15500085285 SANDRA MONROY</t>
  </si>
  <si>
    <t>FE186213</t>
  </si>
  <si>
    <t>1903767720</t>
  </si>
  <si>
    <t>FE188044</t>
  </si>
  <si>
    <t>1903767729</t>
  </si>
  <si>
    <t>15531094701 MARIA GUALTEROS</t>
  </si>
  <si>
    <t>FE188046</t>
  </si>
  <si>
    <t>1903767740</t>
  </si>
  <si>
    <t>15755090642 SEGUNDO GOMEZ</t>
  </si>
  <si>
    <t>FE188145</t>
  </si>
  <si>
    <t>1903767743</t>
  </si>
  <si>
    <t>FE188449</t>
  </si>
  <si>
    <t>1903767746</t>
  </si>
  <si>
    <t>15293000248 MARGOTH ACERO</t>
  </si>
  <si>
    <t>FE188459</t>
  </si>
  <si>
    <t>1903767750</t>
  </si>
  <si>
    <t>15518000371 LUZ GUTIERREZ</t>
  </si>
  <si>
    <t>FE188543</t>
  </si>
  <si>
    <t>1903767760</t>
  </si>
  <si>
    <t>FE188572</t>
  </si>
  <si>
    <t>1903767768</t>
  </si>
  <si>
    <t>15514085327 JORGE CABALLERO</t>
  </si>
  <si>
    <t>FE188607</t>
  </si>
  <si>
    <t>1903767772</t>
  </si>
  <si>
    <t>15755082531 ELISA BENITEZ</t>
  </si>
  <si>
    <t>FE188656</t>
  </si>
  <si>
    <t>1903767775</t>
  </si>
  <si>
    <t>15580067820 YURLEY BUSTOS</t>
  </si>
  <si>
    <t>FE188737</t>
  </si>
  <si>
    <t>1903767779</t>
  </si>
  <si>
    <t>15480000814 ELSA CALVO</t>
  </si>
  <si>
    <t>FE189300</t>
  </si>
  <si>
    <t>1903767789</t>
  </si>
  <si>
    <t>15442108208 EGIDIO VARGAS</t>
  </si>
  <si>
    <t>FE189557</t>
  </si>
  <si>
    <t>1903767807</t>
  </si>
  <si>
    <t>15466110428 JESUS RIOS</t>
  </si>
  <si>
    <t>FE190055</t>
  </si>
  <si>
    <t>1903767908</t>
  </si>
  <si>
    <t>15176111870 LUIS SIERRA</t>
  </si>
  <si>
    <t>FE190496</t>
  </si>
  <si>
    <t>1903767912</t>
  </si>
  <si>
    <t>15293102223 MARIA BELTRAN</t>
  </si>
  <si>
    <t>FE190842</t>
  </si>
  <si>
    <t>1903767918</t>
  </si>
  <si>
    <t>FE191350</t>
  </si>
  <si>
    <t>1903767930</t>
  </si>
  <si>
    <t>15755090501 PEDRO ROMERO</t>
  </si>
  <si>
    <t>FE192612</t>
  </si>
  <si>
    <t>1903767939</t>
  </si>
  <si>
    <t>15001105000 BLANCA CARRILLO</t>
  </si>
  <si>
    <t>FE192669</t>
  </si>
  <si>
    <t>1903767945</t>
  </si>
  <si>
    <t>FE194019</t>
  </si>
  <si>
    <t>1903767947</t>
  </si>
  <si>
    <t>FE188324</t>
  </si>
  <si>
    <t>1903767950</t>
  </si>
  <si>
    <t>15480042535 ELVIS PABA</t>
  </si>
  <si>
    <t>61322205 BOY-268</t>
  </si>
  <si>
    <t>2000250288</t>
  </si>
  <si>
    <t>GIRO TESORERIA DIC 2019 DIC_2019</t>
  </si>
  <si>
    <t>FE156042</t>
  </si>
  <si>
    <t>1903732711</t>
  </si>
  <si>
    <t>25754136819 MARIA XIMENA COLORADO SALGADO</t>
  </si>
  <si>
    <t>25612124540 FANNY  MARIN</t>
  </si>
  <si>
    <t>FE158717</t>
  </si>
  <si>
    <t>1903732768</t>
  </si>
  <si>
    <t>FE162733</t>
  </si>
  <si>
    <t>1903732783</t>
  </si>
  <si>
    <t>FE164330</t>
  </si>
  <si>
    <t>1903732790</t>
  </si>
  <si>
    <t>25754138455 ADELINA  PARADA CALDERON</t>
  </si>
  <si>
    <t>FE164591</t>
  </si>
  <si>
    <t>1903732794</t>
  </si>
  <si>
    <t>FE164654</t>
  </si>
  <si>
    <t>1903732799</t>
  </si>
  <si>
    <t>25754125811 URIEL  ESPINOSA NIETO</t>
  </si>
  <si>
    <t>FE164881</t>
  </si>
  <si>
    <t>1903732803</t>
  </si>
  <si>
    <t>25754128003 ELIZABETH  CARDONA GARZON</t>
  </si>
  <si>
    <t>FE164895</t>
  </si>
  <si>
    <t>1903732810</t>
  </si>
  <si>
    <t>FE165218</t>
  </si>
  <si>
    <t>1903732815</t>
  </si>
  <si>
    <t>25307121979 GERARDO  OSUNA PAVA</t>
  </si>
  <si>
    <t>FE165653</t>
  </si>
  <si>
    <t>1903732820</t>
  </si>
  <si>
    <t>25754125028 JOSE ALFONSO DIAZ TUMBIA</t>
  </si>
  <si>
    <t>FE165834</t>
  </si>
  <si>
    <t>1903732825</t>
  </si>
  <si>
    <t>FE165958</t>
  </si>
  <si>
    <t>1903732828</t>
  </si>
  <si>
    <t>25754138520 ALICIA  RODRIGUEZ DE PERAZA</t>
  </si>
  <si>
    <t>FE166635</t>
  </si>
  <si>
    <t>1903732831</t>
  </si>
  <si>
    <t>25754138852 FABIAN GUILLERMO TIRANO</t>
  </si>
  <si>
    <t>FE166908</t>
  </si>
  <si>
    <t>1903732845</t>
  </si>
  <si>
    <t>FE166981</t>
  </si>
  <si>
    <t>1903732853</t>
  </si>
  <si>
    <t>25307118871 EMILSE  RAMIREZ SAENZ</t>
  </si>
  <si>
    <t>FE167110</t>
  </si>
  <si>
    <t>1903732861</t>
  </si>
  <si>
    <t>25754126481 ISMAEL  PADILLA QUEVEDO</t>
  </si>
  <si>
    <t>FE167271</t>
  </si>
  <si>
    <t>1903732864</t>
  </si>
  <si>
    <t>FE168123</t>
  </si>
  <si>
    <t>1903732867</t>
  </si>
  <si>
    <t>25307119176 MYRIAM  MONCALEANO LOZADA</t>
  </si>
  <si>
    <t>FE168300</t>
  </si>
  <si>
    <t>1903732871</t>
  </si>
  <si>
    <t>25754137936 MYRIAM  MEDINA CASTILLO</t>
  </si>
  <si>
    <t>FE168562</t>
  </si>
  <si>
    <t>1903732908</t>
  </si>
  <si>
    <t>25754146053 LUIS FELIPE HERNANDEZ ZAMBRANO</t>
  </si>
  <si>
    <t>FE168563</t>
  </si>
  <si>
    <t>1903732910</t>
  </si>
  <si>
    <t>25754149415 JODY ANDREA BONILLA RAMIREZ</t>
  </si>
  <si>
    <t>FE168868</t>
  </si>
  <si>
    <t>1903732912</t>
  </si>
  <si>
    <t>25754141167 ISABEL  HERRADA DE BOTACHE</t>
  </si>
  <si>
    <t>FE169683</t>
  </si>
  <si>
    <t>1903732916</t>
  </si>
  <si>
    <t>25426122459 MARIA DEL CARMEN MELO TRIANA</t>
  </si>
  <si>
    <t>FE169828</t>
  </si>
  <si>
    <t>1903732920</t>
  </si>
  <si>
    <t>FE170199</t>
  </si>
  <si>
    <t>1903732922</t>
  </si>
  <si>
    <t>25754138280 LEONOR  SIERRA CADENA</t>
  </si>
  <si>
    <t>FE170238</t>
  </si>
  <si>
    <t>1903732923</t>
  </si>
  <si>
    <t>25754139818 LUZ MARINA GARZON PARRAGA</t>
  </si>
  <si>
    <t>FE170251</t>
  </si>
  <si>
    <t>1903732927</t>
  </si>
  <si>
    <t>FE170284</t>
  </si>
  <si>
    <t>1903732929</t>
  </si>
  <si>
    <t>FE170397</t>
  </si>
  <si>
    <t>1903732930</t>
  </si>
  <si>
    <t>25754140452 JOSE MIGUEL AVILA BEJARANO</t>
  </si>
  <si>
    <t>FE170658</t>
  </si>
  <si>
    <t>1903732931</t>
  </si>
  <si>
    <t>FE171500</t>
  </si>
  <si>
    <t>1903732965</t>
  </si>
  <si>
    <t>25754136445 AMPARO  SAAVEDRA CELEMIN</t>
  </si>
  <si>
    <t>25754143351 MIGUEL ALFONSO GARAY MONGUA</t>
  </si>
  <si>
    <t>FE172095</t>
  </si>
  <si>
    <t>1903733088</t>
  </si>
  <si>
    <t>FE172185</t>
  </si>
  <si>
    <t>1903733094</t>
  </si>
  <si>
    <t>25754139901 CAMILO ANDRES SIERRA PRIETO</t>
  </si>
  <si>
    <t>FE172328</t>
  </si>
  <si>
    <t>1903733102</t>
  </si>
  <si>
    <t>25754125890 MARIA AMPARO OVIEDO MARTINEZ</t>
  </si>
  <si>
    <t>FE172462</t>
  </si>
  <si>
    <t>1903733112</t>
  </si>
  <si>
    <t>25754137122 JESUS ANTONIO CADENA CARDOSO</t>
  </si>
  <si>
    <t>FE173129</t>
  </si>
  <si>
    <t>1903733232</t>
  </si>
  <si>
    <t>FE174008</t>
  </si>
  <si>
    <t>1903733235</t>
  </si>
  <si>
    <t>FE174111</t>
  </si>
  <si>
    <t>1903733236</t>
  </si>
  <si>
    <t>FE174137</t>
  </si>
  <si>
    <t>1903733239</t>
  </si>
  <si>
    <t>25754145864 NIDIA GLADYS SANCHEZ BONILLA</t>
  </si>
  <si>
    <t>FE175579</t>
  </si>
  <si>
    <t>1903733243</t>
  </si>
  <si>
    <t>25754127145 FLOR EDILMA GOMEZ BOLAÑOS</t>
  </si>
  <si>
    <t>FE175835</t>
  </si>
  <si>
    <t>1903733244</t>
  </si>
  <si>
    <t>FE176534</t>
  </si>
  <si>
    <t>1903733246</t>
  </si>
  <si>
    <t>25307120624 SANDRA MILENA RIAÑOS GUZMAN</t>
  </si>
  <si>
    <t>FE177375</t>
  </si>
  <si>
    <t>1903733247</t>
  </si>
  <si>
    <t>FE177388</t>
  </si>
  <si>
    <t>1903733249</t>
  </si>
  <si>
    <t>FE178298</t>
  </si>
  <si>
    <t>1903733255</t>
  </si>
  <si>
    <t>FE178417</t>
  </si>
  <si>
    <t>1903733261</t>
  </si>
  <si>
    <t>FE178710</t>
  </si>
  <si>
    <t>1903733267</t>
  </si>
  <si>
    <t>25754126970 OMAR  PAREJA GASCA</t>
  </si>
  <si>
    <t>FE164587</t>
  </si>
  <si>
    <t>1903733325</t>
  </si>
  <si>
    <t>FE169826</t>
  </si>
  <si>
    <t>1903733484</t>
  </si>
  <si>
    <t>FE170112</t>
  </si>
  <si>
    <t>1903733522</t>
  </si>
  <si>
    <t>25754140594 MARITZA SOFIA CRUZ ACUÑA</t>
  </si>
  <si>
    <t>FE170879</t>
  </si>
  <si>
    <t>1903733527</t>
  </si>
  <si>
    <t>FE172079</t>
  </si>
  <si>
    <t>1903733535</t>
  </si>
  <si>
    <t>FE172239</t>
  </si>
  <si>
    <t>1903733544</t>
  </si>
  <si>
    <t>FE172302</t>
  </si>
  <si>
    <t>1903733554</t>
  </si>
  <si>
    <t>FE172726</t>
  </si>
  <si>
    <t>1903733562</t>
  </si>
  <si>
    <t>FE173632</t>
  </si>
  <si>
    <t>1903733569</t>
  </si>
  <si>
    <t>FE175356</t>
  </si>
  <si>
    <t>1903733608</t>
  </si>
  <si>
    <t>25754136371 IDALBA DEL SOCORRO JARAMILLO DE CASTAÑ</t>
  </si>
  <si>
    <t>FE175437</t>
  </si>
  <si>
    <t>1903733643</t>
  </si>
  <si>
    <t>25754141321 MARIA IGNACIA PIÑEROS</t>
  </si>
  <si>
    <t>FE175612</t>
  </si>
  <si>
    <t>1903733647</t>
  </si>
  <si>
    <t>25754141334 JUDY MARCELA SANCHEZ CORTES</t>
  </si>
  <si>
    <t>FE176577</t>
  </si>
  <si>
    <t>1903733652</t>
  </si>
  <si>
    <t>25754141299 MARIA ELSY PEÑA GARAY</t>
  </si>
  <si>
    <t>FE174427</t>
  </si>
  <si>
    <t>1903622000</t>
  </si>
  <si>
    <t>25754138830 MARIA CIELO VILLALBA MESA</t>
  </si>
  <si>
    <t>FE171130</t>
  </si>
  <si>
    <t>1903733666</t>
  </si>
  <si>
    <t>25754136388 MARIA ELSY RODRIGUEZ DE ESPITIA</t>
  </si>
  <si>
    <t>FE171787</t>
  </si>
  <si>
    <t>1903733667</t>
  </si>
  <si>
    <t>25754138574 FELIPE JAVIER SAAVEDRA</t>
  </si>
  <si>
    <t>FE176626</t>
  </si>
  <si>
    <t>1903733673</t>
  </si>
  <si>
    <t>FE151245</t>
  </si>
  <si>
    <t>1903733688</t>
  </si>
  <si>
    <t>25754129575 DEOGRACIAS  CHACON GUERRERO</t>
  </si>
  <si>
    <t>FE174497</t>
  </si>
  <si>
    <t>1903816014</t>
  </si>
  <si>
    <t>25754129591 ANA CAÑON</t>
  </si>
  <si>
    <t>FE178527</t>
  </si>
  <si>
    <t>1903816023</t>
  </si>
  <si>
    <t>25426122143 JOSE BERNAL</t>
  </si>
  <si>
    <t>FE179496</t>
  </si>
  <si>
    <t>1903816032</t>
  </si>
  <si>
    <t>25754126205 ANIBAL JUNCO</t>
  </si>
  <si>
    <t>FE180787</t>
  </si>
  <si>
    <t>1903816038</t>
  </si>
  <si>
    <t>25754143343 ROSA JIMENEZ</t>
  </si>
  <si>
    <t>FE180832</t>
  </si>
  <si>
    <t>1903816047</t>
  </si>
  <si>
    <t>25754128297 CARMELA BARROSO</t>
  </si>
  <si>
    <t>FE180971</t>
  </si>
  <si>
    <t>1903816056</t>
  </si>
  <si>
    <t>25754137766 ELVIRA MORA</t>
  </si>
  <si>
    <t>FE181112</t>
  </si>
  <si>
    <t>1903816064</t>
  </si>
  <si>
    <t>25754138280 LEONOR SIERRA</t>
  </si>
  <si>
    <t>FE181151</t>
  </si>
  <si>
    <t>1903816073</t>
  </si>
  <si>
    <t>25754140229 DOLLY LOPEZ</t>
  </si>
  <si>
    <t>FE181163</t>
  </si>
  <si>
    <t>1903816079</t>
  </si>
  <si>
    <t>25754126950 MISAELINA MENDOZA</t>
  </si>
  <si>
    <t>FE181802</t>
  </si>
  <si>
    <t>1903816084</t>
  </si>
  <si>
    <t>25426122073 JOSE CARDENAS</t>
  </si>
  <si>
    <t>FE182018</t>
  </si>
  <si>
    <t>1903816087</t>
  </si>
  <si>
    <t>25754125040 LUZ BARRAGAN</t>
  </si>
  <si>
    <t>FE182456</t>
  </si>
  <si>
    <t>1903816093</t>
  </si>
  <si>
    <t>25754126713 MERCEDES SANTANA</t>
  </si>
  <si>
    <t>FE182501</t>
  </si>
  <si>
    <t>1903816102</t>
  </si>
  <si>
    <t>25307114282 LUZ BORJA</t>
  </si>
  <si>
    <t>FE182722</t>
  </si>
  <si>
    <t>1903816109</t>
  </si>
  <si>
    <t>FE182886</t>
  </si>
  <si>
    <t>1903816114</t>
  </si>
  <si>
    <t>25754137802 PASTOR PEÑA</t>
  </si>
  <si>
    <t>FE183207</t>
  </si>
  <si>
    <t>1903816122</t>
  </si>
  <si>
    <t>25754128988 ARLENIS GUTIERREZ</t>
  </si>
  <si>
    <t>FE186771</t>
  </si>
  <si>
    <t>1903816131</t>
  </si>
  <si>
    <t>25754132792 BLANCA CABALLERO</t>
  </si>
  <si>
    <t>FE186774</t>
  </si>
  <si>
    <t>1903816137</t>
  </si>
  <si>
    <t>25754140235 MAXWELL MASMELA</t>
  </si>
  <si>
    <t>FE186777</t>
  </si>
  <si>
    <t>1903816141</t>
  </si>
  <si>
    <t>25754130431 NOHORA BUSTOS</t>
  </si>
  <si>
    <t>FE186877</t>
  </si>
  <si>
    <t>1903816153</t>
  </si>
  <si>
    <t>25754126068 JUAN HURTADO</t>
  </si>
  <si>
    <t>FE187147</t>
  </si>
  <si>
    <t>1903816206</t>
  </si>
  <si>
    <t>25754128350 MANUEL BETANCOURT</t>
  </si>
  <si>
    <t>FE178102</t>
  </si>
  <si>
    <t>1903733873</t>
  </si>
  <si>
    <t>FE178501</t>
  </si>
  <si>
    <t>1903733900</t>
  </si>
  <si>
    <t>25307119237 RODRIGO  MEJIA</t>
  </si>
  <si>
    <t>FE180590</t>
  </si>
  <si>
    <t>1903733909</t>
  </si>
  <si>
    <t>25307113423 LINDA CAROLAIN TRUJILLO LEAL</t>
  </si>
  <si>
    <t>FE180695</t>
  </si>
  <si>
    <t>1903733915</t>
  </si>
  <si>
    <t>FE181133</t>
  </si>
  <si>
    <t>1903733933</t>
  </si>
  <si>
    <t>25754132279 MARIA FERNANDA QUEVEDO ZAMBRANO</t>
  </si>
  <si>
    <t>25307118948 ANA GRACIELA MENESES</t>
  </si>
  <si>
    <t>FE184992</t>
  </si>
  <si>
    <t>1903734149</t>
  </si>
  <si>
    <t>25754132375 JOISE LUIS FLOREZ MONTES</t>
  </si>
  <si>
    <t>FE185715</t>
  </si>
  <si>
    <t>1903734155</t>
  </si>
  <si>
    <t>FE185928</t>
  </si>
  <si>
    <t>1903734157</t>
  </si>
  <si>
    <t>25754139937 ELVIRA  RIVERA DE GOMEZ</t>
  </si>
  <si>
    <t>FE186303</t>
  </si>
  <si>
    <t>1903734159</t>
  </si>
  <si>
    <t>25754141041 DALILA  ZARATE HERNANDEZ</t>
  </si>
  <si>
    <t>ABONO 25754132461 YORLADIS  RINCON SANCHEZ</t>
  </si>
  <si>
    <t>25175156400 BARBARA SEGURA</t>
  </si>
  <si>
    <t>FE182492</t>
  </si>
  <si>
    <t>2205100101</t>
  </si>
  <si>
    <t>1903816100</t>
  </si>
  <si>
    <t>FE178848</t>
  </si>
  <si>
    <t>1903733821</t>
  </si>
  <si>
    <t>FE182025</t>
  </si>
  <si>
    <t>1903733826</t>
  </si>
  <si>
    <t>25754137955 JOSE ARMANDO CASTELLANOS</t>
  </si>
  <si>
    <t>FE184401</t>
  </si>
  <si>
    <t>1903733830</t>
  </si>
  <si>
    <t>25754144945 LUZ MARINA RAMIREZ LEGUIZAMON</t>
  </si>
  <si>
    <t>FE185976</t>
  </si>
  <si>
    <t>1903733845</t>
  </si>
  <si>
    <t>25754142492 HENNY ISABEL PATIÑO NIÑO</t>
  </si>
  <si>
    <t>FE191560</t>
  </si>
  <si>
    <t>1903767933</t>
  </si>
  <si>
    <t>25754137807 MARTHA GRANADOS</t>
  </si>
  <si>
    <t>FE182134</t>
  </si>
  <si>
    <t>1903815490</t>
  </si>
  <si>
    <t>25307117407 OMAIRA PEREZ</t>
  </si>
  <si>
    <t>FE184339</t>
  </si>
  <si>
    <t>1903815500</t>
  </si>
  <si>
    <t>25754132561 MARTIN GIL</t>
  </si>
  <si>
    <t>FE187663</t>
  </si>
  <si>
    <t>1903815517</t>
  </si>
  <si>
    <t>FE187692</t>
  </si>
  <si>
    <t>1903815524</t>
  </si>
  <si>
    <t>25754144437 MARIA BEJARANO</t>
  </si>
  <si>
    <t>FE187782</t>
  </si>
  <si>
    <t>1903815532</t>
  </si>
  <si>
    <t>FE187901</t>
  </si>
  <si>
    <t>1903815540</t>
  </si>
  <si>
    <t>25754136168 MARIA MEDINA</t>
  </si>
  <si>
    <t>FE187918</t>
  </si>
  <si>
    <t>1903815554</t>
  </si>
  <si>
    <t>25754138025 GLADYS MARTINEZ</t>
  </si>
  <si>
    <t>FE188370</t>
  </si>
  <si>
    <t>1903815562</t>
  </si>
  <si>
    <t>25426123896 ANA MORERA</t>
  </si>
  <si>
    <t>FE188378</t>
  </si>
  <si>
    <t>1903815570</t>
  </si>
  <si>
    <t>25426122518 MANUEL ESPINOSA</t>
  </si>
  <si>
    <t>FE188452</t>
  </si>
  <si>
    <t>1903815583</t>
  </si>
  <si>
    <t>25307117780 ALBEY CAÑON</t>
  </si>
  <si>
    <t>25754129762 JESUS SUAREZ</t>
  </si>
  <si>
    <t>FE188621</t>
  </si>
  <si>
    <t>1903815606</t>
  </si>
  <si>
    <t>25754131430 ISMENIA HERNANDEZ</t>
  </si>
  <si>
    <t>FE189425</t>
  </si>
  <si>
    <t>1903815611</t>
  </si>
  <si>
    <t>25754129187 ARACELY CACERES</t>
  </si>
  <si>
    <t>FE189612</t>
  </si>
  <si>
    <t>1903815617</t>
  </si>
  <si>
    <t>25754137251 EDUARDO FRANCO</t>
  </si>
  <si>
    <t>FE190062</t>
  </si>
  <si>
    <t>1903815623</t>
  </si>
  <si>
    <t>25426124441 LUIS ESPINOSA</t>
  </si>
  <si>
    <t>FE190523</t>
  </si>
  <si>
    <t>1903815630</t>
  </si>
  <si>
    <t>25426123451 FRUCTUOSO RAMIREZ</t>
  </si>
  <si>
    <t>FE190568</t>
  </si>
  <si>
    <t>1903815641</t>
  </si>
  <si>
    <t>25754138084 PABLO VASQUEZ</t>
  </si>
  <si>
    <t>FE191050</t>
  </si>
  <si>
    <t>1903815650</t>
  </si>
  <si>
    <t>FE191428</t>
  </si>
  <si>
    <t>1903815667</t>
  </si>
  <si>
    <t>25754138878 MARIO GONZALEZ</t>
  </si>
  <si>
    <t>FE193146</t>
  </si>
  <si>
    <t>1903815688</t>
  </si>
  <si>
    <t>25754140518 LUZ PIRAZAN</t>
  </si>
  <si>
    <t>FE194022</t>
  </si>
  <si>
    <t>1903815698</t>
  </si>
  <si>
    <t>25426122069 ISMAEL JIMENEZ</t>
  </si>
  <si>
    <t>FE194483</t>
  </si>
  <si>
    <t>1903815708</t>
  </si>
  <si>
    <t>25754141382 CARLINA LOSADA</t>
  </si>
  <si>
    <t>FE194491</t>
  </si>
  <si>
    <t>1903815717</t>
  </si>
  <si>
    <t>FE187018</t>
  </si>
  <si>
    <t>1903815791</t>
  </si>
  <si>
    <t>25754152025 MARIO BARAHONA</t>
  </si>
  <si>
    <t>FE187580</t>
  </si>
  <si>
    <t>1903815804</t>
  </si>
  <si>
    <t>25754125852 LUIS ROZO</t>
  </si>
  <si>
    <t>FE188232</t>
  </si>
  <si>
    <t>1903815815</t>
  </si>
  <si>
    <t>25307118948 ANA MENESES</t>
  </si>
  <si>
    <t>FE188440</t>
  </si>
  <si>
    <t>1903815822</t>
  </si>
  <si>
    <t>25426123596 LIDIA ROBLES</t>
  </si>
  <si>
    <t>FE189328</t>
  </si>
  <si>
    <t>1903815831</t>
  </si>
  <si>
    <t>25754141321 MARIA PIÑEROS</t>
  </si>
  <si>
    <t>FE189411</t>
  </si>
  <si>
    <t>1903815851</t>
  </si>
  <si>
    <t>FE189791</t>
  </si>
  <si>
    <t>1903815860</t>
  </si>
  <si>
    <t>FE190344</t>
  </si>
  <si>
    <t>1903815868</t>
  </si>
  <si>
    <t>25754151349 PATRICIA BUSTOS</t>
  </si>
  <si>
    <t>FE190529</t>
  </si>
  <si>
    <t>1903815880</t>
  </si>
  <si>
    <t>25754154226 DARIANNIS MEJIAS</t>
  </si>
  <si>
    <t>FE190665</t>
  </si>
  <si>
    <t>1903815892</t>
  </si>
  <si>
    <t>FE191005</t>
  </si>
  <si>
    <t>1903815901</t>
  </si>
  <si>
    <t>25754145724 HERMINIA NAVARRO</t>
  </si>
  <si>
    <t>FE191136</t>
  </si>
  <si>
    <t>1903815912</t>
  </si>
  <si>
    <t>25754131283 ANDRES RAMIREZ</t>
  </si>
  <si>
    <t>25754126481 ISMAEL PADILLA</t>
  </si>
  <si>
    <t>ADRES CUN DIC_34</t>
  </si>
  <si>
    <t>SALDO 25754129505 MARIA MERCEDES ERMILA LOZA AN</t>
  </si>
  <si>
    <t>2000239594</t>
  </si>
  <si>
    <t>EVENTO DIC_2019 ESSC24</t>
  </si>
  <si>
    <t>FE157754</t>
  </si>
  <si>
    <t>1903555358</t>
  </si>
  <si>
    <t>FE155082</t>
  </si>
  <si>
    <t>1903762943</t>
  </si>
  <si>
    <t>94001243575 LUIS ARGUELLO</t>
  </si>
  <si>
    <t>FE160766</t>
  </si>
  <si>
    <t>1903762944</t>
  </si>
  <si>
    <t>94001225532 JORGE IPUS</t>
  </si>
  <si>
    <t>FE160879</t>
  </si>
  <si>
    <t>1903762945</t>
  </si>
  <si>
    <t>FE162028</t>
  </si>
  <si>
    <t>1903762947</t>
  </si>
  <si>
    <t>20400881951 ARMANDO  DONCEL DIAZ</t>
  </si>
  <si>
    <t>FE93289</t>
  </si>
  <si>
    <t>1903762949</t>
  </si>
  <si>
    <t>94001005380 WILSON FIERRO</t>
  </si>
  <si>
    <t>FE102042</t>
  </si>
  <si>
    <t>1903762968</t>
  </si>
  <si>
    <t>94001238731 OLIVERIO ACEVEDO</t>
  </si>
  <si>
    <t>FE132160</t>
  </si>
  <si>
    <t>1903706723</t>
  </si>
  <si>
    <t>94001001090 GUILLERMO ROJAS</t>
  </si>
  <si>
    <t>FE165962</t>
  </si>
  <si>
    <t>1903621982</t>
  </si>
  <si>
    <t>FE170380</t>
  </si>
  <si>
    <t>1903621992</t>
  </si>
  <si>
    <t>FE174456</t>
  </si>
  <si>
    <t>1903622006</t>
  </si>
  <si>
    <t>FE175399</t>
  </si>
  <si>
    <t>1903622010</t>
  </si>
  <si>
    <t>81065104398 LUZVIL SOCORRO NUÑEZ JIMENEZ</t>
  </si>
  <si>
    <t>FE176046</t>
  </si>
  <si>
    <t>1903622012</t>
  </si>
  <si>
    <t>FE166462</t>
  </si>
  <si>
    <t>1903762973</t>
  </si>
  <si>
    <t>94001013217 ERNESTO LARA</t>
  </si>
  <si>
    <t>FE167372</t>
  </si>
  <si>
    <t>1903762974</t>
  </si>
  <si>
    <t>94001220674 CARLOS ARBOLEDA</t>
  </si>
  <si>
    <t>FE168260</t>
  </si>
  <si>
    <t>1903762975</t>
  </si>
  <si>
    <t>FE168273</t>
  </si>
  <si>
    <t>1903762976</t>
  </si>
  <si>
    <t>94001231855 TELESFORA PERDOMO</t>
  </si>
  <si>
    <t>FE169215</t>
  </si>
  <si>
    <t>1903762977</t>
  </si>
  <si>
    <t>FE173809</t>
  </si>
  <si>
    <t>1903762979</t>
  </si>
  <si>
    <t>FE177185</t>
  </si>
  <si>
    <t>1903762980</t>
  </si>
  <si>
    <t>94001005395 LUZ MONTOYA</t>
  </si>
  <si>
    <t>94001234641 ALBA CHIPIAJE</t>
  </si>
  <si>
    <t>FE184515</t>
  </si>
  <si>
    <t>1903765926</t>
  </si>
  <si>
    <t>15580112522 PEDRO AVILA</t>
  </si>
  <si>
    <t>SALDO 25754132461 YORLADIS  RINCON SANCHEZ</t>
  </si>
  <si>
    <t>FE179942</t>
  </si>
  <si>
    <t>1903961306</t>
  </si>
  <si>
    <t>81001103855 IRIS RODRIGUEZ</t>
  </si>
  <si>
    <t>FE180955</t>
  </si>
  <si>
    <t>1903976583</t>
  </si>
  <si>
    <t>81001148076 BLANCA SILVA</t>
  </si>
  <si>
    <t>FE184373</t>
  </si>
  <si>
    <t>1903976589</t>
  </si>
  <si>
    <t>FE184084</t>
  </si>
  <si>
    <t>1903815353</t>
  </si>
  <si>
    <t>94001215994 FULGENCIO RODRIGUEZ</t>
  </si>
  <si>
    <t>FE185216</t>
  </si>
  <si>
    <t>1903815357</t>
  </si>
  <si>
    <t>94001237350 GERARDO NAVARRETE</t>
  </si>
  <si>
    <t>FE186127</t>
  </si>
  <si>
    <t>1903815367</t>
  </si>
  <si>
    <t>FE186316</t>
  </si>
  <si>
    <t>1903815373</t>
  </si>
  <si>
    <t>15480000084 NELCY VASQUEZ</t>
  </si>
  <si>
    <t>SALDO FE FE188016 15580055383 LEONILDE MANRIQUE</t>
  </si>
  <si>
    <t>FE191550</t>
  </si>
  <si>
    <t>1903815677</t>
  </si>
  <si>
    <t>15660000438 MARTHA SANCHEZ</t>
  </si>
  <si>
    <t>FE188380</t>
  </si>
  <si>
    <t>1903854317</t>
  </si>
  <si>
    <t>81001103860 PAOLA DUARTE</t>
  </si>
  <si>
    <t>FE188957</t>
  </si>
  <si>
    <t>1903815396</t>
  </si>
  <si>
    <t>FE171112</t>
  </si>
  <si>
    <t>1903738131</t>
  </si>
  <si>
    <t>54001154976 GUSTAVO ADOLFO MEDRANO OLIVEROS</t>
  </si>
  <si>
    <t>GLOSA ACEPTADA POR EPS</t>
  </si>
  <si>
    <t>FE188691</t>
  </si>
  <si>
    <t>1903980592</t>
  </si>
  <si>
    <t>15660080231 ANTONINO RIAÑO</t>
  </si>
  <si>
    <t>FE194307</t>
  </si>
  <si>
    <t>1903980602</t>
  </si>
  <si>
    <t>15514001004 EVELIA PIÑEROS ACEVEDO</t>
  </si>
  <si>
    <t>FE194367</t>
  </si>
  <si>
    <t>1903980623</t>
  </si>
  <si>
    <t>15469111588 RUBIELA POVEDA</t>
  </si>
  <si>
    <t>FE194756</t>
  </si>
  <si>
    <t>1903980643</t>
  </si>
  <si>
    <t>15514001581 OTILIA GALLEGO</t>
  </si>
  <si>
    <t>FE196522</t>
  </si>
  <si>
    <t>1903980665</t>
  </si>
  <si>
    <t>15646000852 MARIA BETANCOURT</t>
  </si>
  <si>
    <t>FE197394</t>
  </si>
  <si>
    <t>1903980673</t>
  </si>
  <si>
    <t>15480085008 JORGE CALDERON</t>
  </si>
  <si>
    <t>FE197637</t>
  </si>
  <si>
    <t>1903980682</t>
  </si>
  <si>
    <t>15223086169 MARY PEDRAZA</t>
  </si>
  <si>
    <t>FE197695</t>
  </si>
  <si>
    <t>1903980688</t>
  </si>
  <si>
    <t>FE197869</t>
  </si>
  <si>
    <t>1903980714</t>
  </si>
  <si>
    <t>15455097733 GLORIA PULIDO</t>
  </si>
  <si>
    <t>FE197943</t>
  </si>
  <si>
    <t>1903980730</t>
  </si>
  <si>
    <t>15480046705 ELIZABETH MURCIA</t>
  </si>
  <si>
    <t>FE198451</t>
  </si>
  <si>
    <t>1903980744</t>
  </si>
  <si>
    <t>FE198789</t>
  </si>
  <si>
    <t>1903980753</t>
  </si>
  <si>
    <t>15176096335 MAGDA CASTILLO</t>
  </si>
  <si>
    <t>FE198816</t>
  </si>
  <si>
    <t>1903980761</t>
  </si>
  <si>
    <t>15480000267 ANA PINILLA</t>
  </si>
  <si>
    <t>FE200387</t>
  </si>
  <si>
    <t>1903980767</t>
  </si>
  <si>
    <t>15480088103 ANA RODRIGUEZ</t>
  </si>
  <si>
    <t>FE200429</t>
  </si>
  <si>
    <t>1903980775</t>
  </si>
  <si>
    <t>15480072660 GLORIA BOHORQUEZ</t>
  </si>
  <si>
    <t>FE201529</t>
  </si>
  <si>
    <t>1903980792</t>
  </si>
  <si>
    <t>15531106552 FLOR GARCIA</t>
  </si>
  <si>
    <t>FE201539</t>
  </si>
  <si>
    <t>1903980800</t>
  </si>
  <si>
    <t>15469093658 ANA PEÑA</t>
  </si>
  <si>
    <t>FE201607</t>
  </si>
  <si>
    <t>1903980808</t>
  </si>
  <si>
    <t>15514031023 LUZ ACOSTA</t>
  </si>
  <si>
    <t>FE201611</t>
  </si>
  <si>
    <t>1903980814</t>
  </si>
  <si>
    <t>FE201858</t>
  </si>
  <si>
    <t>1903980822</t>
  </si>
  <si>
    <t>15223075347 LUZ MORENO</t>
  </si>
  <si>
    <t>FE201885</t>
  </si>
  <si>
    <t>1903980826</t>
  </si>
  <si>
    <t>15090106817 ANDRES LEON</t>
  </si>
  <si>
    <t>FE203431</t>
  </si>
  <si>
    <t>1903980843</t>
  </si>
  <si>
    <t>15185081301 JULIO LEON</t>
  </si>
  <si>
    <t>FE196923</t>
  </si>
  <si>
    <t>1903863423</t>
  </si>
  <si>
    <t>FE200182</t>
  </si>
  <si>
    <t>1903863509</t>
  </si>
  <si>
    <t>15218000650 ANGYE ADARME</t>
  </si>
  <si>
    <t>FE199737</t>
  </si>
  <si>
    <t>1903980219</t>
  </si>
  <si>
    <t>15455105824 JOSE ESPINEL</t>
  </si>
  <si>
    <t>FE197752</t>
  </si>
  <si>
    <t>1903980190</t>
  </si>
  <si>
    <t>FE198490</t>
  </si>
  <si>
    <t>1903804970</t>
  </si>
  <si>
    <t>15480149609 DUBERLEY GONZALEZ</t>
  </si>
  <si>
    <t>FE206919</t>
  </si>
  <si>
    <t>1903913932</t>
  </si>
  <si>
    <t>FE202149</t>
  </si>
  <si>
    <t>1903913956</t>
  </si>
  <si>
    <t>15238092179 CLAUDIA SANDOVAL</t>
  </si>
  <si>
    <t>FE203752</t>
  </si>
  <si>
    <t>1903913962</t>
  </si>
  <si>
    <t>FE203838</t>
  </si>
  <si>
    <t>1903913976</t>
  </si>
  <si>
    <t>FE203883</t>
  </si>
  <si>
    <t>1903913995</t>
  </si>
  <si>
    <t>FE204217</t>
  </si>
  <si>
    <t>1903914005</t>
  </si>
  <si>
    <t>15442099807 UBALDINA RODRIGUEZ</t>
  </si>
  <si>
    <t>FE204829</t>
  </si>
  <si>
    <t>1903914025</t>
  </si>
  <si>
    <t>15580096756 ANA OLIVARES</t>
  </si>
  <si>
    <t>FE205200</t>
  </si>
  <si>
    <t>1903914036</t>
  </si>
  <si>
    <t>FE205318</t>
  </si>
  <si>
    <t>1903914045</t>
  </si>
  <si>
    <t>FE205319</t>
  </si>
  <si>
    <t>1903914052</t>
  </si>
  <si>
    <t>FE205321</t>
  </si>
  <si>
    <t>1903914071</t>
  </si>
  <si>
    <t>FE206149</t>
  </si>
  <si>
    <t>1903914085</t>
  </si>
  <si>
    <t>15531148304 ALVARO CRUZ</t>
  </si>
  <si>
    <t>FE206169</t>
  </si>
  <si>
    <t>1903914093</t>
  </si>
  <si>
    <t>15660000872 MARIA BERMUDEZ</t>
  </si>
  <si>
    <t>FE206367</t>
  </si>
  <si>
    <t>1903914104</t>
  </si>
  <si>
    <t>ABONO 15531094687 GRACIELA LANCHEROS</t>
  </si>
  <si>
    <t>FE206622</t>
  </si>
  <si>
    <t>1903914147</t>
  </si>
  <si>
    <t>FE207895</t>
  </si>
  <si>
    <t>1903914183</t>
  </si>
  <si>
    <t>15480112045 ANA MORA</t>
  </si>
  <si>
    <t>FE207945</t>
  </si>
  <si>
    <t>1903914191</t>
  </si>
  <si>
    <t>FE208034</t>
  </si>
  <si>
    <t>1903914203</t>
  </si>
  <si>
    <t>15531096403 AUDALINDA LOPEZ</t>
  </si>
  <si>
    <t>FE208040</t>
  </si>
  <si>
    <t>1903914206</t>
  </si>
  <si>
    <t>FE208299</t>
  </si>
  <si>
    <t>1903914216</t>
  </si>
  <si>
    <t>94001221329 JULIO BUSTAMANTE</t>
  </si>
  <si>
    <t>FE208379</t>
  </si>
  <si>
    <t>1903914221</t>
  </si>
  <si>
    <t>FE208815</t>
  </si>
  <si>
    <t>1903913507</t>
  </si>
  <si>
    <t>15001154470 DAVID SALCEDO</t>
  </si>
  <si>
    <t>63674741 BOY-82</t>
  </si>
  <si>
    <t>FE110338</t>
  </si>
  <si>
    <t>1902908114</t>
  </si>
  <si>
    <t>68572258021 ANYI PAOLA OVALLE BALLESTEROS</t>
  </si>
  <si>
    <t>FE153866</t>
  </si>
  <si>
    <t>1903364340</t>
  </si>
  <si>
    <t>SALDO FE FE149740 68101177385 RUBIELA  MORENO REYE</t>
  </si>
  <si>
    <t>FE154201</t>
  </si>
  <si>
    <t>1903395567</t>
  </si>
  <si>
    <t>2000263737</t>
  </si>
  <si>
    <t>EVENTO ENE_2020-ACUERDO DE PAGO NIT 900 SUPERSALUD</t>
  </si>
  <si>
    <t>ACEPTA EPS GLOS FE FV4074831 21/12/2018 C</t>
  </si>
  <si>
    <t>FE146868</t>
  </si>
  <si>
    <t>1903666572</t>
  </si>
  <si>
    <t>15090000619 JOSE JOAQUIN DIAZ JIMENEZ</t>
  </si>
  <si>
    <t>FE184617</t>
  </si>
  <si>
    <t>1903765927</t>
  </si>
  <si>
    <t>15223075881 ELENA CASTELLANOS</t>
  </si>
  <si>
    <t>FE186723</t>
  </si>
  <si>
    <t>1903765929</t>
  </si>
  <si>
    <t>15185000348 MARTHA PIÑEROS</t>
  </si>
  <si>
    <t>FE202316</t>
  </si>
  <si>
    <t>1903980831</t>
  </si>
  <si>
    <t>FE202910</t>
  </si>
  <si>
    <t>1903980836</t>
  </si>
  <si>
    <t>15500088431 LUZ RINCON</t>
  </si>
  <si>
    <t>15218000124 ISMAEL SANDOVAL</t>
  </si>
  <si>
    <t>15135040564 ANA BARRETO</t>
  </si>
  <si>
    <t>FE200431</t>
  </si>
  <si>
    <t>1903863486</t>
  </si>
  <si>
    <t>FE201028</t>
  </si>
  <si>
    <t>1903863506</t>
  </si>
  <si>
    <t>FE191819</t>
  </si>
  <si>
    <t>1903913939</t>
  </si>
  <si>
    <t>ABONO 15469106441 PEDRO CORREDOR</t>
  </si>
  <si>
    <t>SALDO 15531094687 GRACIELA LANCHEROS</t>
  </si>
  <si>
    <t>FE206845</t>
  </si>
  <si>
    <t>1903914155</t>
  </si>
  <si>
    <t>15223087301 ANA VERA</t>
  </si>
  <si>
    <t>FE207752</t>
  </si>
  <si>
    <t>1903914176</t>
  </si>
  <si>
    <t>ADRES BOY-812</t>
  </si>
  <si>
    <t>2000264671</t>
  </si>
  <si>
    <t>PAQUETE ENE_2020-ESSC24</t>
  </si>
  <si>
    <t>FE193104</t>
  </si>
  <si>
    <t>1904036482</t>
  </si>
  <si>
    <t>11001163880 JONATHAN GUZMAN</t>
  </si>
  <si>
    <t>FE155580</t>
  </si>
  <si>
    <t>1903593674</t>
  </si>
  <si>
    <t>FE156189</t>
  </si>
  <si>
    <t>1903593676</t>
  </si>
  <si>
    <t>FE156223</t>
  </si>
  <si>
    <t>1903593678</t>
  </si>
  <si>
    <t>FE156296</t>
  </si>
  <si>
    <t>1903593685</t>
  </si>
  <si>
    <t>68307417736 JUAN BEJARANO</t>
  </si>
  <si>
    <t>FE157633</t>
  </si>
  <si>
    <t>1903593688</t>
  </si>
  <si>
    <t>FE158475</t>
  </si>
  <si>
    <t>1903593689</t>
  </si>
  <si>
    <t>68190065480 NELSON FERNANDO GARCIA FLOREZ</t>
  </si>
  <si>
    <t>FE161586</t>
  </si>
  <si>
    <t>1903593695</t>
  </si>
  <si>
    <t>68245139525 LUIS ANTONIO MENDOZA VELANDIA</t>
  </si>
  <si>
    <t>FE161620</t>
  </si>
  <si>
    <t>1903593698</t>
  </si>
  <si>
    <t>FE160779</t>
  </si>
  <si>
    <t>1903653858</t>
  </si>
  <si>
    <t>68190279744 SINDY PAOLA MEZA FLOREZ</t>
  </si>
  <si>
    <t>FE125586</t>
  </si>
  <si>
    <t>1903706693</t>
  </si>
  <si>
    <t>13001391126 ELENA PAJARO</t>
  </si>
  <si>
    <t>FE131407</t>
  </si>
  <si>
    <t>1903706709</t>
  </si>
  <si>
    <t>13001379607 ADRIANA ARIAS</t>
  </si>
  <si>
    <t>23001176319 MARA INES NARANJO GONZALEZ</t>
  </si>
  <si>
    <t>FE169933</t>
  </si>
  <si>
    <t>1903665881</t>
  </si>
  <si>
    <t>54405419335 WENDY VANESSA RODRIGUEZ MORA</t>
  </si>
  <si>
    <t>FE172067</t>
  </si>
  <si>
    <t>1903665943</t>
  </si>
  <si>
    <t>FE176323</t>
  </si>
  <si>
    <t>1903665983</t>
  </si>
  <si>
    <t>FE162869</t>
  </si>
  <si>
    <t>1904167200</t>
  </si>
  <si>
    <t>15176106822 LUZ RODRIGUEZ</t>
  </si>
  <si>
    <t>FE162874</t>
  </si>
  <si>
    <t>1903647125</t>
  </si>
  <si>
    <t>68377241179 EDGAR MANUEL DUARTE RUIZ</t>
  </si>
  <si>
    <t>FE164890</t>
  </si>
  <si>
    <t>1903647128</t>
  </si>
  <si>
    <t>FE165020</t>
  </si>
  <si>
    <t>1903647131</t>
  </si>
  <si>
    <t>FE165959</t>
  </si>
  <si>
    <t>1903647133</t>
  </si>
  <si>
    <t>68368104745 URIEL ANGEL GONZALEZ ARDILA</t>
  </si>
  <si>
    <t>FE167901</t>
  </si>
  <si>
    <t>1903647136</t>
  </si>
  <si>
    <t>FE169149</t>
  </si>
  <si>
    <t>1903647140</t>
  </si>
  <si>
    <t>FE169754</t>
  </si>
  <si>
    <t>1903647144</t>
  </si>
  <si>
    <t>FE170394</t>
  </si>
  <si>
    <t>1903647149</t>
  </si>
  <si>
    <t>FE170598</t>
  </si>
  <si>
    <t>1903647154</t>
  </si>
  <si>
    <t>FE170859</t>
  </si>
  <si>
    <t>1903647159</t>
  </si>
  <si>
    <t>FE171009</t>
  </si>
  <si>
    <t>1903647162</t>
  </si>
  <si>
    <t>FE171118</t>
  </si>
  <si>
    <t>1903647167</t>
  </si>
  <si>
    <t>FE171315</t>
  </si>
  <si>
    <t>1903647275</t>
  </si>
  <si>
    <t>FE171821</t>
  </si>
  <si>
    <t>1903647280</t>
  </si>
  <si>
    <t>FE172828</t>
  </si>
  <si>
    <t>1903647284</t>
  </si>
  <si>
    <t>FE173706</t>
  </si>
  <si>
    <t>1903647288</t>
  </si>
  <si>
    <t>FE174978</t>
  </si>
  <si>
    <t>1903647293</t>
  </si>
  <si>
    <t>FE175167</t>
  </si>
  <si>
    <t>1903647295</t>
  </si>
  <si>
    <t>FE175718</t>
  </si>
  <si>
    <t>1903647298</t>
  </si>
  <si>
    <t>FE175768</t>
  </si>
  <si>
    <t>1903647304</t>
  </si>
  <si>
    <t>FE175920</t>
  </si>
  <si>
    <t>1903647307</t>
  </si>
  <si>
    <t>68773000785 GLADYS MERCEDES MARIN PEÑA</t>
  </si>
  <si>
    <t>FE176139</t>
  </si>
  <si>
    <t>1903647309</t>
  </si>
  <si>
    <t>68190409296 MARIA MYRIAM GOMEZ DE RODRIGUEZ</t>
  </si>
  <si>
    <t>FE176479</t>
  </si>
  <si>
    <t>1903647311</t>
  </si>
  <si>
    <t>FE176886</t>
  </si>
  <si>
    <t>1903647317</t>
  </si>
  <si>
    <t>FE177475</t>
  </si>
  <si>
    <t>1903647322</t>
  </si>
  <si>
    <t>FE178050</t>
  </si>
  <si>
    <t>1903647326</t>
  </si>
  <si>
    <t>68572090323 LUIS ANTONIO POVEDA VILLAMIL</t>
  </si>
  <si>
    <t>FE176281</t>
  </si>
  <si>
    <t>1903644976</t>
  </si>
  <si>
    <t>FE165395</t>
  </si>
  <si>
    <t>1903644982</t>
  </si>
  <si>
    <t>68773000029 MARIA ALEJANDRA GERENA ARDILA</t>
  </si>
  <si>
    <t>FE171374</t>
  </si>
  <si>
    <t>1903644986</t>
  </si>
  <si>
    <t>54001110969 NIVIA ROSA REY MENESES</t>
  </si>
  <si>
    <t>FE174279</t>
  </si>
  <si>
    <t>1903741315</t>
  </si>
  <si>
    <t>68773251816 FIDELIA LOPEZ</t>
  </si>
  <si>
    <t>FE161538</t>
  </si>
  <si>
    <t>1903729326</t>
  </si>
  <si>
    <t>FE171008</t>
  </si>
  <si>
    <t>1903729346</t>
  </si>
  <si>
    <t>FE171999</t>
  </si>
  <si>
    <t>1903733291</t>
  </si>
  <si>
    <t>FE173075</t>
  </si>
  <si>
    <t>1903730207</t>
  </si>
  <si>
    <t>08137365516 VERONICA ISABEL CASTRO PADILLA</t>
  </si>
  <si>
    <t>FE155493</t>
  </si>
  <si>
    <t>1903706751</t>
  </si>
  <si>
    <t>13433445332 VICENTE PALOMINO</t>
  </si>
  <si>
    <t>FE169246</t>
  </si>
  <si>
    <t>1903706788</t>
  </si>
  <si>
    <t>13001403128 AREVALO RAMIREZ</t>
  </si>
  <si>
    <t>FE175394</t>
  </si>
  <si>
    <t>1903706790</t>
  </si>
  <si>
    <t>13001388632 HECTOR CORREDOR</t>
  </si>
  <si>
    <t>FE176319</t>
  </si>
  <si>
    <t>1903592017</t>
  </si>
  <si>
    <t>FE172953</t>
  </si>
  <si>
    <t>1903721716</t>
  </si>
  <si>
    <t>FE208525</t>
  </si>
  <si>
    <t>1904111421</t>
  </si>
  <si>
    <t>47980133956 MARIA VANEGAS</t>
  </si>
  <si>
    <t>FE215981</t>
  </si>
  <si>
    <t>1904084652</t>
  </si>
  <si>
    <t>15480082273 NUBIA MORA</t>
  </si>
  <si>
    <t>FE215984</t>
  </si>
  <si>
    <t>1904084654</t>
  </si>
  <si>
    <t>FE209510</t>
  </si>
  <si>
    <t>1904057328</t>
  </si>
  <si>
    <t>68001433416 JENNIFER VILLEGAS</t>
  </si>
  <si>
    <t>FE210345</t>
  </si>
  <si>
    <t>1904057332</t>
  </si>
  <si>
    <t>FE211284</t>
  </si>
  <si>
    <t>1904057334</t>
  </si>
  <si>
    <t>FE211756</t>
  </si>
  <si>
    <t>1904057336</t>
  </si>
  <si>
    <t>FE215442</t>
  </si>
  <si>
    <t>1904057342</t>
  </si>
  <si>
    <t>FE208900</t>
  </si>
  <si>
    <t>1904112269</t>
  </si>
  <si>
    <t>FE202152</t>
  </si>
  <si>
    <t>1904166821</t>
  </si>
  <si>
    <t>94001012425 MARINA  HERNANDEZ</t>
  </si>
  <si>
    <t>FE138758</t>
  </si>
  <si>
    <t>1903733711</t>
  </si>
  <si>
    <t>20228153806 JUAN FRANCISCO PONTON</t>
  </si>
  <si>
    <t>FE129613</t>
  </si>
  <si>
    <t>1903738152</t>
  </si>
  <si>
    <t>54001362052 MARTHA CASTRO HERNANDEZ</t>
  </si>
  <si>
    <t>FE103033</t>
  </si>
  <si>
    <t>1904167069</t>
  </si>
  <si>
    <t>15001102314 ANA MARIÑO</t>
  </si>
  <si>
    <t>FE129099</t>
  </si>
  <si>
    <t>1903912202</t>
  </si>
  <si>
    <t>68271361711 JOSE GORDILLO</t>
  </si>
  <si>
    <t>FE134714</t>
  </si>
  <si>
    <t>1903912208</t>
  </si>
  <si>
    <t>68020253947 MARIA BURGOS</t>
  </si>
  <si>
    <t>27001181784 BLANCA HERMENCIA GARCIA CARRANZA</t>
  </si>
  <si>
    <t>68271361181 DORA PEÑA</t>
  </si>
  <si>
    <t>FE174525</t>
  </si>
  <si>
    <t>1903821313</t>
  </si>
  <si>
    <t>68377084396 ANA GARCIA</t>
  </si>
  <si>
    <t>FE176240</t>
  </si>
  <si>
    <t>1903821317</t>
  </si>
  <si>
    <t>68271256849 DEYSI FORERO</t>
  </si>
  <si>
    <t>FE178136</t>
  </si>
  <si>
    <t>1903821322</t>
  </si>
  <si>
    <t>68498117934 LUCRECIA TORRES</t>
  </si>
  <si>
    <t>FE178523</t>
  </si>
  <si>
    <t>1903821324</t>
  </si>
  <si>
    <t>FE180691</t>
  </si>
  <si>
    <t>1903821327</t>
  </si>
  <si>
    <t>FE180928</t>
  </si>
  <si>
    <t>1903821328</t>
  </si>
  <si>
    <t>FE181061</t>
  </si>
  <si>
    <t>1903821330</t>
  </si>
  <si>
    <t>FE181085</t>
  </si>
  <si>
    <t>1903821332</t>
  </si>
  <si>
    <t>68773000785 GLADYS MARIN</t>
  </si>
  <si>
    <t>FE181500</t>
  </si>
  <si>
    <t>1903821336</t>
  </si>
  <si>
    <t>FE181549</t>
  </si>
  <si>
    <t>1903821338</t>
  </si>
  <si>
    <t>68264088344 ANGEL ROMERO</t>
  </si>
  <si>
    <t>81794149980 DILAN USUGA</t>
  </si>
  <si>
    <t>FE184701</t>
  </si>
  <si>
    <t>1903738177</t>
  </si>
  <si>
    <t>54001137770 ANGEL LOPEZ GALLEGO</t>
  </si>
  <si>
    <t>FE185073</t>
  </si>
  <si>
    <t>1903738181</t>
  </si>
  <si>
    <t>54001374343 JOSE DAVID CARDENAS CASTELLANOS</t>
  </si>
  <si>
    <t>FE177568</t>
  </si>
  <si>
    <t>1903719529</t>
  </si>
  <si>
    <t>FE186919</t>
  </si>
  <si>
    <t>1903731978</t>
  </si>
  <si>
    <t>20001339894 XIRIS PAOLA URUETA PABON</t>
  </si>
  <si>
    <t>68572178572 HERMOGENES PEÑA</t>
  </si>
  <si>
    <t>FE187656</t>
  </si>
  <si>
    <t>1903858722</t>
  </si>
  <si>
    <t>FE187729</t>
  </si>
  <si>
    <t>1903858724</t>
  </si>
  <si>
    <t>FE188728</t>
  </si>
  <si>
    <t>1903858726</t>
  </si>
  <si>
    <t>FE189548</t>
  </si>
  <si>
    <t>1903858730</t>
  </si>
  <si>
    <t>68377388601 INGRYD GONZALEZ</t>
  </si>
  <si>
    <t>FE190519</t>
  </si>
  <si>
    <t>1903858733</t>
  </si>
  <si>
    <t>68572191733 GILBERTO ARIZA</t>
  </si>
  <si>
    <t>FE191045</t>
  </si>
  <si>
    <t>1903858737</t>
  </si>
  <si>
    <t>68271123039 ANA TELLEZ</t>
  </si>
  <si>
    <t>FE191488</t>
  </si>
  <si>
    <t>1903858741</t>
  </si>
  <si>
    <t>68773249851 MARCO QUITIAN</t>
  </si>
  <si>
    <t>FE191680</t>
  </si>
  <si>
    <t>1903858746</t>
  </si>
  <si>
    <t>68773329153 GRACIELA HERNANDEZ</t>
  </si>
  <si>
    <t>FE187534</t>
  </si>
  <si>
    <t>1903815509</t>
  </si>
  <si>
    <t>68368001367 MARIA CALLEJAS</t>
  </si>
  <si>
    <t>FE191069</t>
  </si>
  <si>
    <t>1903815655</t>
  </si>
  <si>
    <t>ABONO 20400881951 ARMANDO DONCEL</t>
  </si>
  <si>
    <t>25426124216 ANA GOMEZ</t>
  </si>
  <si>
    <t>FE194295</t>
  </si>
  <si>
    <t>1903893743</t>
  </si>
  <si>
    <t>FE189585</t>
  </si>
  <si>
    <t>1904036457</t>
  </si>
  <si>
    <t>11001165203 MARIA PAYARES</t>
  </si>
  <si>
    <t>FE190783</t>
  </si>
  <si>
    <t>1904036465</t>
  </si>
  <si>
    <t>11001166026 BEATRIZ FANDIÑO</t>
  </si>
  <si>
    <t>FE191349</t>
  </si>
  <si>
    <t>1904036471</t>
  </si>
  <si>
    <t>11001160256 JUAN ALARCON</t>
  </si>
  <si>
    <t>FE193412</t>
  </si>
  <si>
    <t>1904036487</t>
  </si>
  <si>
    <t>11001163710 LUIS VALENZUELA</t>
  </si>
  <si>
    <t>FE194707</t>
  </si>
  <si>
    <t>1904036494</t>
  </si>
  <si>
    <t>11001163003 ANGELA CHAPARRO</t>
  </si>
  <si>
    <t>FE188844</t>
  </si>
  <si>
    <t>1903721635</t>
  </si>
  <si>
    <t>FE188898</t>
  </si>
  <si>
    <t>1903721648</t>
  </si>
  <si>
    <t>FE192689</t>
  </si>
  <si>
    <t>1903738087</t>
  </si>
  <si>
    <t>54001364154 NELCI OLIVA ARELLANO MARTINEZ</t>
  </si>
  <si>
    <t>54001075164 GILDARDO  CARRILLO</t>
  </si>
  <si>
    <t>FE187659</t>
  </si>
  <si>
    <t>1903846889</t>
  </si>
  <si>
    <t>05154273979 KATHERINE MORALES</t>
  </si>
  <si>
    <t>FE192596</t>
  </si>
  <si>
    <t>1903846903</t>
  </si>
  <si>
    <t>05120374968 LEYDYS MONTALVO</t>
  </si>
  <si>
    <t>94001237467 ELMER DIAZ</t>
  </si>
  <si>
    <t>68377161970 LIBARDO RODRIGUEZ</t>
  </si>
  <si>
    <t>FE196071</t>
  </si>
  <si>
    <t>1904087088</t>
  </si>
  <si>
    <t>FE192955</t>
  </si>
  <si>
    <t>1904087108</t>
  </si>
  <si>
    <t>25754140638 GLORIA HUERTAS</t>
  </si>
  <si>
    <t>FE201521</t>
  </si>
  <si>
    <t>1904087128</t>
  </si>
  <si>
    <t>25754141167 ISABEL HERRADA</t>
  </si>
  <si>
    <t>FE201727</t>
  </si>
  <si>
    <t>1904087134</t>
  </si>
  <si>
    <t>25754142649 MARIA MENECE</t>
  </si>
  <si>
    <t>FE203368</t>
  </si>
  <si>
    <t>1904087138</t>
  </si>
  <si>
    <t>25754138830 MARIA VILLALBA</t>
  </si>
  <si>
    <t>FE192121</t>
  </si>
  <si>
    <t>1904087151</t>
  </si>
  <si>
    <t>FE195213</t>
  </si>
  <si>
    <t>1904087163</t>
  </si>
  <si>
    <t>25754144443 LUZ MURILLO</t>
  </si>
  <si>
    <t>FE195535</t>
  </si>
  <si>
    <t>1904087168</t>
  </si>
  <si>
    <t>25754167732 YANETH VELASQUEZ</t>
  </si>
  <si>
    <t>FE195741</t>
  </si>
  <si>
    <t>1904087171</t>
  </si>
  <si>
    <t>25754129493 JHACET PINZON</t>
  </si>
  <si>
    <t>FE195779</t>
  </si>
  <si>
    <t>1904087179</t>
  </si>
  <si>
    <t>25754141299 MARIA PEÑA</t>
  </si>
  <si>
    <t>FE196132</t>
  </si>
  <si>
    <t>1904087181</t>
  </si>
  <si>
    <t>FE197175</t>
  </si>
  <si>
    <t>1904087187</t>
  </si>
  <si>
    <t>FE197390</t>
  </si>
  <si>
    <t>1904087202</t>
  </si>
  <si>
    <t>25754131910 JOAQUIN BAYONA</t>
  </si>
  <si>
    <t>FE197554</t>
  </si>
  <si>
    <t>1904087207</t>
  </si>
  <si>
    <t>25754124922 MARIA LARA</t>
  </si>
  <si>
    <t>FE197892</t>
  </si>
  <si>
    <t>1904087213</t>
  </si>
  <si>
    <t>FE198174</t>
  </si>
  <si>
    <t>1904087219</t>
  </si>
  <si>
    <t>25754125434 GLORIA SALDAÑA</t>
  </si>
  <si>
    <t>FE198312</t>
  </si>
  <si>
    <t>1904087222</t>
  </si>
  <si>
    <t>25754138410 CLAUDIA VELASCO</t>
  </si>
  <si>
    <t>FE199470</t>
  </si>
  <si>
    <t>1904087236</t>
  </si>
  <si>
    <t>25754158333 HIJO DE QUEVEDO</t>
  </si>
  <si>
    <t>FE199735</t>
  </si>
  <si>
    <t>1904087243</t>
  </si>
  <si>
    <t>25426123167 WENCESLAO TORRES</t>
  </si>
  <si>
    <t>FE200098</t>
  </si>
  <si>
    <t>1904087248</t>
  </si>
  <si>
    <t>25307119018 BELLANID ORTIZ</t>
  </si>
  <si>
    <t>FE200142</t>
  </si>
  <si>
    <t>1904087256</t>
  </si>
  <si>
    <t>25754145395 HEIDY MONTERO</t>
  </si>
  <si>
    <t>FE200817</t>
  </si>
  <si>
    <t>1904087260</t>
  </si>
  <si>
    <t>FE201008</t>
  </si>
  <si>
    <t>1904087264</t>
  </si>
  <si>
    <t>25754139298 ELVIA PACHECO</t>
  </si>
  <si>
    <t>FE202076</t>
  </si>
  <si>
    <t>1904087265</t>
  </si>
  <si>
    <t>25426123781 FERMIN SANABRIA</t>
  </si>
  <si>
    <t>FE202343</t>
  </si>
  <si>
    <t>1904087273</t>
  </si>
  <si>
    <t>25307114287 CENAIDA DIAZ</t>
  </si>
  <si>
    <t>FE201325</t>
  </si>
  <si>
    <t>1904111579</t>
  </si>
  <si>
    <t>FE194724</t>
  </si>
  <si>
    <t>1903991448</t>
  </si>
  <si>
    <t>FE196123</t>
  </si>
  <si>
    <t>1903991454</t>
  </si>
  <si>
    <t>FE196463</t>
  </si>
  <si>
    <t>1903991455</t>
  </si>
  <si>
    <t>FE201540</t>
  </si>
  <si>
    <t>1903991459</t>
  </si>
  <si>
    <t>FE200462</t>
  </si>
  <si>
    <t>1903980779</t>
  </si>
  <si>
    <t>11001163360 ASTRID GOMEZ</t>
  </si>
  <si>
    <t>FE197014</t>
  </si>
  <si>
    <t>1903863431</t>
  </si>
  <si>
    <t>15293033615 CELEDONIA CORREDOR</t>
  </si>
  <si>
    <t>15518000735 ALFONSO AVELLA</t>
  </si>
  <si>
    <t>FE172872</t>
  </si>
  <si>
    <t>1904087903</t>
  </si>
  <si>
    <t>25307117431 AMPARO GOEZ</t>
  </si>
  <si>
    <t>FE202017</t>
  </si>
  <si>
    <t>1903991198</t>
  </si>
  <si>
    <t>68051000489 LUZ ORTIZ</t>
  </si>
  <si>
    <t>FE198262</t>
  </si>
  <si>
    <t>1904036564</t>
  </si>
  <si>
    <t>11001166085 YOHANNA GARZON</t>
  </si>
  <si>
    <t>FE198432</t>
  </si>
  <si>
    <t>1904036570</t>
  </si>
  <si>
    <t>11001159865 MARIA CHITIVA</t>
  </si>
  <si>
    <t>FE198440</t>
  </si>
  <si>
    <t>1904036581</t>
  </si>
  <si>
    <t>11001162605 YAMILETH FIGUEROA</t>
  </si>
  <si>
    <t>FE198757</t>
  </si>
  <si>
    <t>1904036589</t>
  </si>
  <si>
    <t>FE199583</t>
  </si>
  <si>
    <t>1904036597</t>
  </si>
  <si>
    <t>FE200886</t>
  </si>
  <si>
    <t>1904036611</t>
  </si>
  <si>
    <t>FE201533</t>
  </si>
  <si>
    <t>1904036624</t>
  </si>
  <si>
    <t>11001162424 FAIBER GUERRERO</t>
  </si>
  <si>
    <t>FE202072</t>
  </si>
  <si>
    <t>1904036636</t>
  </si>
  <si>
    <t>11001164127 CLAUDIA REINA</t>
  </si>
  <si>
    <t>FE202596</t>
  </si>
  <si>
    <t>1904036647</t>
  </si>
  <si>
    <t>11001160560 JUAN PULIDO</t>
  </si>
  <si>
    <t>FE203562</t>
  </si>
  <si>
    <t>1904036659</t>
  </si>
  <si>
    <t>FE201888</t>
  </si>
  <si>
    <t>1904036552</t>
  </si>
  <si>
    <t>11001164752 YURI SILVA</t>
  </si>
  <si>
    <t>FE194471</t>
  </si>
  <si>
    <t>1904036673</t>
  </si>
  <si>
    <t>FE197504</t>
  </si>
  <si>
    <t>1904036691</t>
  </si>
  <si>
    <t>94001220675 MARICEL GONZALEZ</t>
  </si>
  <si>
    <t>FE200389</t>
  </si>
  <si>
    <t>1904036700</t>
  </si>
  <si>
    <t>FE200816</t>
  </si>
  <si>
    <t>1904036747</t>
  </si>
  <si>
    <t>94001010266 CLAUDIA DIAZ</t>
  </si>
  <si>
    <t>FE201142</t>
  </si>
  <si>
    <t>1904036755</t>
  </si>
  <si>
    <t>94001248993 ANADELIA CASTILLA</t>
  </si>
  <si>
    <t>FE199904</t>
  </si>
  <si>
    <t>1903882517</t>
  </si>
  <si>
    <t>54001355562 GLORIA GARCIA</t>
  </si>
  <si>
    <t>FE200764</t>
  </si>
  <si>
    <t>1903882520</t>
  </si>
  <si>
    <t>54001282902 ORLANDO BLANCO</t>
  </si>
  <si>
    <t>FE201392</t>
  </si>
  <si>
    <t>1903882526</t>
  </si>
  <si>
    <t>54001325532 GUILLERMO CUELLAR</t>
  </si>
  <si>
    <t>FE201518</t>
  </si>
  <si>
    <t>1903882528</t>
  </si>
  <si>
    <t>54001385647 RUZ GARRIDO</t>
  </si>
  <si>
    <t>54001289316 ERIKA ORTEGA</t>
  </si>
  <si>
    <t>FE198713</t>
  </si>
  <si>
    <t>1903950557</t>
  </si>
  <si>
    <t>47001311298 MARTA MARTINEZ</t>
  </si>
  <si>
    <t>FE196275</t>
  </si>
  <si>
    <t>1904087801</t>
  </si>
  <si>
    <t>08436527521 MELIDA GUERRERO</t>
  </si>
  <si>
    <t>SALDO 15469106441 PEDRO CORREDOR</t>
  </si>
  <si>
    <t>25307120627 JAVIER OCAMPO</t>
  </si>
  <si>
    <t>FE200724</t>
  </si>
  <si>
    <t>1904087669</t>
  </si>
  <si>
    <t>FE203675</t>
  </si>
  <si>
    <t>1904087679</t>
  </si>
  <si>
    <t>25426123246 WILTON HERNANDEZ</t>
  </si>
  <si>
    <t>FE204038</t>
  </si>
  <si>
    <t>1904087693</t>
  </si>
  <si>
    <t>25754126601 ALIXON PEÑALOZA</t>
  </si>
  <si>
    <t>FE204724</t>
  </si>
  <si>
    <t>1904087700</t>
  </si>
  <si>
    <t>25426123466 EDILSON SANDOVAL</t>
  </si>
  <si>
    <t>FE204727</t>
  </si>
  <si>
    <t>1904087713</t>
  </si>
  <si>
    <t>FE204772</t>
  </si>
  <si>
    <t>1904087723</t>
  </si>
  <si>
    <t>25754136388 MARIA RODRIGUEZ</t>
  </si>
  <si>
    <t>FE205026</t>
  </si>
  <si>
    <t>1904087725</t>
  </si>
  <si>
    <t>25426124260 PEDRO SIERRA</t>
  </si>
  <si>
    <t>FE205243</t>
  </si>
  <si>
    <t>1904087730</t>
  </si>
  <si>
    <t>25426122532 MARIA CASTRO</t>
  </si>
  <si>
    <t>FE205297</t>
  </si>
  <si>
    <t>1904087733</t>
  </si>
  <si>
    <t>FE206360</t>
  </si>
  <si>
    <t>1904087740</t>
  </si>
  <si>
    <t>FE207089</t>
  </si>
  <si>
    <t>1904087743</t>
  </si>
  <si>
    <t>25307121979 GERARDO OSUNA</t>
  </si>
  <si>
    <t>FE207102</t>
  </si>
  <si>
    <t>1904087746</t>
  </si>
  <si>
    <t>25307155615 EDWIN HERNANDEZ</t>
  </si>
  <si>
    <t>FE207755</t>
  </si>
  <si>
    <t>1904087748</t>
  </si>
  <si>
    <t>25307115494 ESTHER DEVIA</t>
  </si>
  <si>
    <t>FE207872</t>
  </si>
  <si>
    <t>1904087752</t>
  </si>
  <si>
    <t>25307114940 LEONOR GUZMAN</t>
  </si>
  <si>
    <t>FE207919</t>
  </si>
  <si>
    <t>1904087754</t>
  </si>
  <si>
    <t>25754125491 ANGELICA CAMPOS</t>
  </si>
  <si>
    <t>FE208235</t>
  </si>
  <si>
    <t>1904087759</t>
  </si>
  <si>
    <t>FE208287</t>
  </si>
  <si>
    <t>1904087763</t>
  </si>
  <si>
    <t>25307150274 ANA GARCIA</t>
  </si>
  <si>
    <t>FE208349</t>
  </si>
  <si>
    <t>1904087765</t>
  </si>
  <si>
    <t>25754157101 MARIA LOAIZA</t>
  </si>
  <si>
    <t>FE208386</t>
  </si>
  <si>
    <t>1904087768</t>
  </si>
  <si>
    <t>FE208773</t>
  </si>
  <si>
    <t>1904087771</t>
  </si>
  <si>
    <t>25426122271 MARIELA CASTAÑEDA</t>
  </si>
  <si>
    <t>FE208807</t>
  </si>
  <si>
    <t>1904087775</t>
  </si>
  <si>
    <t>25754140927 MARTHA RODRIGUEZ</t>
  </si>
  <si>
    <t>FE208810</t>
  </si>
  <si>
    <t>1904087781</t>
  </si>
  <si>
    <t>25754126382 CESAR BOHORQUEZ</t>
  </si>
  <si>
    <t>FE208811</t>
  </si>
  <si>
    <t>1904087786</t>
  </si>
  <si>
    <t>25426122944 ESPERANZA BUITRAGO</t>
  </si>
  <si>
    <t>FE202847</t>
  </si>
  <si>
    <t>1904088207</t>
  </si>
  <si>
    <t>25754126048 ANSELMO SOLANO</t>
  </si>
  <si>
    <t>FE204306</t>
  </si>
  <si>
    <t>1904088219</t>
  </si>
  <si>
    <t>FE204307</t>
  </si>
  <si>
    <t>1904088232</t>
  </si>
  <si>
    <t>FE204516</t>
  </si>
  <si>
    <t>1904088237</t>
  </si>
  <si>
    <t>25754139818 LUZ GARZON</t>
  </si>
  <si>
    <t>FE205206</t>
  </si>
  <si>
    <t>1904088244</t>
  </si>
  <si>
    <t>25754157208 ARGELIO RIVERA</t>
  </si>
  <si>
    <t>FE205641</t>
  </si>
  <si>
    <t>1904088253</t>
  </si>
  <si>
    <t>25754128120 APOSTOL CARVAJAL</t>
  </si>
  <si>
    <t>FE206370</t>
  </si>
  <si>
    <t>1904088268</t>
  </si>
  <si>
    <t>FE207094</t>
  </si>
  <si>
    <t>1904088289</t>
  </si>
  <si>
    <t>FE208772</t>
  </si>
  <si>
    <t>1904088297</t>
  </si>
  <si>
    <t>25754140721 JOSEFINA ARCINIEGAS</t>
  </si>
  <si>
    <t>FE204302</t>
  </si>
  <si>
    <t>1904088327</t>
  </si>
  <si>
    <t>25754143632 CLAUDIA ALVAREZ</t>
  </si>
  <si>
    <t>FE205241</t>
  </si>
  <si>
    <t>1904088329</t>
  </si>
  <si>
    <t>FE205473</t>
  </si>
  <si>
    <t>1904088331</t>
  </si>
  <si>
    <t>FE205869</t>
  </si>
  <si>
    <t>1904088333</t>
  </si>
  <si>
    <t>25754127065 MIRIAN HERNANDEZ</t>
  </si>
  <si>
    <t>FE205922</t>
  </si>
  <si>
    <t>1904088336</t>
  </si>
  <si>
    <t>FE208181</t>
  </si>
  <si>
    <t>1904088338</t>
  </si>
  <si>
    <t>25754151197 MAHWYELY MEDINA</t>
  </si>
  <si>
    <t>FE208770</t>
  </si>
  <si>
    <t>1904088342</t>
  </si>
  <si>
    <t>FE208904</t>
  </si>
  <si>
    <t>1904087836</t>
  </si>
  <si>
    <t>25754127716 JULIO GORDILLO</t>
  </si>
  <si>
    <t>FE200666</t>
  </si>
  <si>
    <t>1903947511</t>
  </si>
  <si>
    <t>FE204403</t>
  </si>
  <si>
    <t>1903947515</t>
  </si>
  <si>
    <t>FE204775</t>
  </si>
  <si>
    <t>1903947520</t>
  </si>
  <si>
    <t>68397249159 CRISTIAN ALMANZAR</t>
  </si>
  <si>
    <t>FE206577</t>
  </si>
  <si>
    <t>1903947524</t>
  </si>
  <si>
    <t>FE206706</t>
  </si>
  <si>
    <t>1903947532</t>
  </si>
  <si>
    <t>FE207678</t>
  </si>
  <si>
    <t>1903947538</t>
  </si>
  <si>
    <t>68572384545 RAUL PAEZ</t>
  </si>
  <si>
    <t>FE208110</t>
  </si>
  <si>
    <t>1903947540</t>
  </si>
  <si>
    <t>70001167633 ALCIRA RAMOS</t>
  </si>
  <si>
    <t>FE208156</t>
  </si>
  <si>
    <t>1903947544</t>
  </si>
  <si>
    <t>68572090323 LUIS POVEDA</t>
  </si>
  <si>
    <t>FE202040</t>
  </si>
  <si>
    <t>1904036761</t>
  </si>
  <si>
    <t>FE208300</t>
  </si>
  <si>
    <t>1904036778</t>
  </si>
  <si>
    <t>11001163905 JOSE RINCON</t>
  </si>
  <si>
    <t>FE208401</t>
  </si>
  <si>
    <t>1904036785</t>
  </si>
  <si>
    <t>11001158550 GUSTAVO AYALA</t>
  </si>
  <si>
    <t>FE208484</t>
  </si>
  <si>
    <t>1904036799</t>
  </si>
  <si>
    <t>11001160361 LUIS DIAZ</t>
  </si>
  <si>
    <t>FE208482</t>
  </si>
  <si>
    <t>1903869801</t>
  </si>
  <si>
    <t>20001339894 XIRIS URUETA</t>
  </si>
  <si>
    <t>FE208650</t>
  </si>
  <si>
    <t>1904036817</t>
  </si>
  <si>
    <t>25754128678 ADALUZ TOVAR</t>
  </si>
  <si>
    <t>FE204997</t>
  </si>
  <si>
    <t>1904036834</t>
  </si>
  <si>
    <t>11001161205 RAQUELINA CARREÑO</t>
  </si>
  <si>
    <t>FE206084</t>
  </si>
  <si>
    <t>1904036846</t>
  </si>
  <si>
    <t>11001166371 DIEGO RAMOS</t>
  </si>
  <si>
    <t>FE206167</t>
  </si>
  <si>
    <t>1904036853</t>
  </si>
  <si>
    <t>FE169725</t>
  </si>
  <si>
    <t>1903972275</t>
  </si>
  <si>
    <t>FE22994</t>
  </si>
  <si>
    <t>1903860477</t>
  </si>
  <si>
    <t>54261372863 MARTIN LOPEZ</t>
  </si>
  <si>
    <t>FE89457</t>
  </si>
  <si>
    <t>1903865817</t>
  </si>
  <si>
    <t>68307379110 VILMA PRADA</t>
  </si>
  <si>
    <t>64875681 BOY-219</t>
  </si>
  <si>
    <t>15001101324 INGRID ORTIZ</t>
  </si>
  <si>
    <t>2000269404</t>
  </si>
  <si>
    <t>EVENTO FEB_2020</t>
  </si>
  <si>
    <t>ACEPTA EPS GLOS FE142566 23/01/2020 C</t>
  </si>
  <si>
    <t>ACEPTA EPS GLOS FE201550 23/01/2020 C</t>
  </si>
  <si>
    <t>ACEPTA EPS GLOS FE FE150396 16/12/19 C</t>
  </si>
  <si>
    <t>ACEPTA EPS GLOS FE154919 12/11/2019 RTA</t>
  </si>
  <si>
    <t>ACEPTA EPS GLOS FE FE145207 16/12/19 C</t>
  </si>
  <si>
    <t>ACEPTA EPS GLOS FE FE175178 16/12/19 C</t>
  </si>
  <si>
    <t>ACEPTA EPS GLOS FE FE153995 16/12/19 C</t>
  </si>
  <si>
    <t>ACEPTA EPS GLOS FE FE113130 16/12/19 C</t>
  </si>
  <si>
    <t>ACEPTA EPS GLOS FE FE111911 16/12/19 C</t>
  </si>
  <si>
    <t>ACEPTA EPS GLOS FE FE121677 16/12/19 C</t>
  </si>
  <si>
    <t>ACEPTA EPS GLOS FE FE121966 16/12/19 C</t>
  </si>
  <si>
    <t>ACEPTA EPS GLOS FE FE142791 16/12/19 C</t>
  </si>
  <si>
    <t>ACEPTA EPS GLOS FE FE144234 16/12/19 C</t>
  </si>
  <si>
    <t>ACEPTA EPS GLOS FE FE147138 16/12/19 C</t>
  </si>
  <si>
    <t>ACEPTA EPS GLOS FE FE152851 16/12/19 C</t>
  </si>
  <si>
    <t>ACEPTA EPS GLOS FE FE75854 16/12/19 C</t>
  </si>
  <si>
    <t>ACEPTA EPS GLOS FE174244 23/01/2020 C</t>
  </si>
  <si>
    <t>ACEPTA EPS GLOS FE112641 23/01/2020 C</t>
  </si>
  <si>
    <t>ACEPTA EPS GLOS FE93395 23/01/2020 C</t>
  </si>
  <si>
    <t>ACEPTA EPS GLOS FE199357 23/01/2020 C</t>
  </si>
  <si>
    <t>ACEPTA EPS GLOS FE FE136262 16/12/19 C</t>
  </si>
  <si>
    <t>ACEPTA EPS GLOS FE FE103822 16/12/19 C</t>
  </si>
  <si>
    <t>ACEPTA EPS GLOS FE193751 23/01/2020 C</t>
  </si>
  <si>
    <t>ACEPTA EPS GLOS FE FE160934 16/12/19 C</t>
  </si>
  <si>
    <t>ACEPTA EPS GLOS FE172457 23/01/2020 C</t>
  </si>
  <si>
    <t>ACEPTA EPS GLOS FE67211 23/01/2020 C</t>
  </si>
  <si>
    <t>ACEPTA EPS GLOS FE FE133391 16/12/19 C</t>
  </si>
  <si>
    <t>ACEPTA EPS GLOS FE192174 23/01/2020 C</t>
  </si>
  <si>
    <t>ACEPTA EPS GLOS FE192788 23/01/2020 C</t>
  </si>
  <si>
    <t>ACEPTA EPS GLOS FE FE130796 16/12/19 C</t>
  </si>
  <si>
    <t>ACEPTA EPS GLOS FE FE138968 16/12/19 C</t>
  </si>
  <si>
    <t>ACEPTA EPS GLOS FE182427 23/01/2020 C</t>
  </si>
  <si>
    <t>ACEPTA EPS GLOS FE186983 23/01/2020 C</t>
  </si>
  <si>
    <t>ACEPTA EPS GLOS FE155208 23/01/2020 C</t>
  </si>
  <si>
    <t>ACEPTA EPS GLOS FE FE159888 16/12/19 C</t>
  </si>
  <si>
    <t>ACEPTA EPS GLOS FE FE157825 16/12/19 C</t>
  </si>
  <si>
    <t>ACEPTA EPS GLOS FE FE165049 16/12/19 C</t>
  </si>
  <si>
    <t>ACEPTA EPS GLOS FE176763 23/01/2020 C</t>
  </si>
  <si>
    <t>ACEPTA EPS GLOS FE169884 20/01/2020 RTA</t>
  </si>
  <si>
    <t>ACEPTA EPS GLOS FE173679 12/12/2019 RTA</t>
  </si>
  <si>
    <t>ACEPTA EPS GLOS FE171719 09/12/2019 RTA</t>
  </si>
  <si>
    <t>ACEPTA EPS GLOS FE186190 16/12/2019 RTA</t>
  </si>
  <si>
    <t>ACEPTA EPS GLOS FE111149 23/01/2020 C</t>
  </si>
  <si>
    <t>ACEPTA EPS GLOS FE199087 23/01/2020 C</t>
  </si>
  <si>
    <t>ACEPTA EPS GLOS FE196357 23/01/2020 C</t>
  </si>
  <si>
    <t>ACEPTA EPS GLOS FE122997 22/10/2019 RTA</t>
  </si>
  <si>
    <t>ACEPTA EPS GLOS FE127082 19/11/2019 RTA</t>
  </si>
  <si>
    <t>ACEPTA EPS GLOS FE126706 21/10/2019 RTA</t>
  </si>
  <si>
    <t>ACEPTA EPS GLOS FE FE123316 16/12/19 C</t>
  </si>
  <si>
    <t>ACEPTA EPS GLOS FE177922 23/01/2020 C</t>
  </si>
  <si>
    <t>ACEPTA EPS GLOS FE192957 23/01/2020 C</t>
  </si>
  <si>
    <t>ACEPTA EPS GLOS FE FE116320 16/12/19 C</t>
  </si>
  <si>
    <t>ACEPTA EPS GLOS FE168250 23/01/2020 C</t>
  </si>
  <si>
    <t>ACEPTA EPS GLOS FE FE119562 16/12/19 C</t>
  </si>
  <si>
    <t>ACEPTA EPS GLOS FE120516 24/10/2019 RTA</t>
  </si>
  <si>
    <t>ACEPTA EPS GLOS FE110929 23/01/2020 C</t>
  </si>
  <si>
    <t>ACEPTA EPS GLOS FE187409 23/01/2020 C</t>
  </si>
  <si>
    <t>FE212017</t>
  </si>
  <si>
    <t>1904251949</t>
  </si>
  <si>
    <t>FE208623</t>
  </si>
  <si>
    <t>1904252016</t>
  </si>
  <si>
    <t>15090002052 MARIA CRUZ</t>
  </si>
  <si>
    <t>FE209514</t>
  </si>
  <si>
    <t>1904252024</t>
  </si>
  <si>
    <t>15223101955 LUZ BALLENA</t>
  </si>
  <si>
    <t>FE209789</t>
  </si>
  <si>
    <t>1904252026</t>
  </si>
  <si>
    <t>FE211096</t>
  </si>
  <si>
    <t>1904252029</t>
  </si>
  <si>
    <t>15442098136 ERESMINDO DELGADO</t>
  </si>
  <si>
    <t>FE211133</t>
  </si>
  <si>
    <t>1904252030</t>
  </si>
  <si>
    <t>15580079556 JOSE PEREZ</t>
  </si>
  <si>
    <t>FE211248</t>
  </si>
  <si>
    <t>1904252034</t>
  </si>
  <si>
    <t>15442103465 WILMAR BUITRAGO</t>
  </si>
  <si>
    <t>FE211649</t>
  </si>
  <si>
    <t>1904252037</t>
  </si>
  <si>
    <t>15223082121 XIOMARA MERCHAN</t>
  </si>
  <si>
    <t>FE211941</t>
  </si>
  <si>
    <t>1904252040</t>
  </si>
  <si>
    <t>FE211990</t>
  </si>
  <si>
    <t>1904252044</t>
  </si>
  <si>
    <t>15238018559 GLADYS PEDRAZA</t>
  </si>
  <si>
    <t>FE212041</t>
  </si>
  <si>
    <t>1904252048</t>
  </si>
  <si>
    <t>15238112711 ROSALBA PEDRAZA</t>
  </si>
  <si>
    <t>FE212231</t>
  </si>
  <si>
    <t>1904252051</t>
  </si>
  <si>
    <t>15480016609 MARIA RODRIGUEZ</t>
  </si>
  <si>
    <t>FE212919</t>
  </si>
  <si>
    <t>1904252077</t>
  </si>
  <si>
    <t>15223075216 CRUZDELINA ANGARITA</t>
  </si>
  <si>
    <t>FE212924</t>
  </si>
  <si>
    <t>1904252082</t>
  </si>
  <si>
    <t>FE213462</t>
  </si>
  <si>
    <t>1904252086</t>
  </si>
  <si>
    <t>15442098128 LUIS GONZALEZ</t>
  </si>
  <si>
    <t>FE213601</t>
  </si>
  <si>
    <t>1904252089</t>
  </si>
  <si>
    <t>15442093861 MARIA GUALTEROS</t>
  </si>
  <si>
    <t>FE214316</t>
  </si>
  <si>
    <t>1904252091</t>
  </si>
  <si>
    <t>15580164365 SEIN ROGELES</t>
  </si>
  <si>
    <t>FE214320</t>
  </si>
  <si>
    <t>1904252102</t>
  </si>
  <si>
    <t>15480016229 SHARA CAÑON</t>
  </si>
  <si>
    <t>FE214435</t>
  </si>
  <si>
    <t>1904252125</t>
  </si>
  <si>
    <t>15090084552 KAREN LESMES</t>
  </si>
  <si>
    <t>FE215065</t>
  </si>
  <si>
    <t>1904252127</t>
  </si>
  <si>
    <t>FE209342</t>
  </si>
  <si>
    <t>1904252141</t>
  </si>
  <si>
    <t>15755090683 LUIS CONDE</t>
  </si>
  <si>
    <t>FE213627</t>
  </si>
  <si>
    <t>1904198583</t>
  </si>
  <si>
    <t>15480112320 MARIA ALARCON</t>
  </si>
  <si>
    <t>FE214233</t>
  </si>
  <si>
    <t>1904198596</t>
  </si>
  <si>
    <t>FE215664</t>
  </si>
  <si>
    <t>1904198598</t>
  </si>
  <si>
    <t>15469093055 MARIA RABA</t>
  </si>
  <si>
    <t>FE216216</t>
  </si>
  <si>
    <t>1904198599</t>
  </si>
  <si>
    <t>FE216473</t>
  </si>
  <si>
    <t>1904198603</t>
  </si>
  <si>
    <t>15293107595 BLANCA SUPELANO</t>
  </si>
  <si>
    <t>FE217596</t>
  </si>
  <si>
    <t>1904198613</t>
  </si>
  <si>
    <t>15759091799 TATIANA HERRERA</t>
  </si>
  <si>
    <t>FE212963</t>
  </si>
  <si>
    <t>1904187391</t>
  </si>
  <si>
    <t>15442168803 HILDA CUADRADO</t>
  </si>
  <si>
    <t>FE219859</t>
  </si>
  <si>
    <t>1904169615</t>
  </si>
  <si>
    <t>15469178994 LEONOR ROBLES</t>
  </si>
  <si>
    <t>FE124217</t>
  </si>
  <si>
    <t>FE222786</t>
  </si>
  <si>
    <t>1904242063</t>
  </si>
  <si>
    <t>15238095494 VICENTE LAROTTA</t>
  </si>
  <si>
    <t>FE1001374</t>
  </si>
  <si>
    <t>1904242069</t>
  </si>
  <si>
    <t>FE1001581</t>
  </si>
  <si>
    <t>1904242070</t>
  </si>
  <si>
    <t>FE1001792</t>
  </si>
  <si>
    <t>1904242076</t>
  </si>
  <si>
    <t>15759107713 LIZETH LOPEZ</t>
  </si>
  <si>
    <t>FE1002218</t>
  </si>
  <si>
    <t>1904242080</t>
  </si>
  <si>
    <t>15531103398 AMANDA BONILLA</t>
  </si>
  <si>
    <t>FE1002873</t>
  </si>
  <si>
    <t>1904242087</t>
  </si>
  <si>
    <t>FE1002998</t>
  </si>
  <si>
    <t>1904242090</t>
  </si>
  <si>
    <t>15442101962 HERMENCIA GONZALEZ</t>
  </si>
  <si>
    <t>FE1003311</t>
  </si>
  <si>
    <t>1904242092</t>
  </si>
  <si>
    <t>15442095262 JOSE GONZALEZ</t>
  </si>
  <si>
    <t>FE1003972</t>
  </si>
  <si>
    <t>1904242094</t>
  </si>
  <si>
    <t>15480170353 FLOR SUAREZ</t>
  </si>
  <si>
    <t>FE1003996</t>
  </si>
  <si>
    <t>1904242098</t>
  </si>
  <si>
    <t>15514000439 PEDRO ROMERO</t>
  </si>
  <si>
    <t>FE1004491</t>
  </si>
  <si>
    <t>1904242100</t>
  </si>
  <si>
    <t>FE1004793</t>
  </si>
  <si>
    <t>1904242105</t>
  </si>
  <si>
    <t>15442109869 EUDORA PAEZ</t>
  </si>
  <si>
    <t>FE1005579</t>
  </si>
  <si>
    <t>1904242110</t>
  </si>
  <si>
    <t>15455103692 BLANCA BARRETO</t>
  </si>
  <si>
    <t>FE1007970</t>
  </si>
  <si>
    <t>1904242114</t>
  </si>
  <si>
    <t>FE1008288</t>
  </si>
  <si>
    <t>1904242118</t>
  </si>
  <si>
    <t>15480150716 DEMETRIO FERNANDEZ</t>
  </si>
  <si>
    <t>FE1008332</t>
  </si>
  <si>
    <t>1904242123</t>
  </si>
  <si>
    <t>15442094116 JAIRO BELLO</t>
  </si>
  <si>
    <t>FE1008399</t>
  </si>
  <si>
    <t>1904242126</t>
  </si>
  <si>
    <t>15442153764 ARCADIA SUAREZ</t>
  </si>
  <si>
    <t>FE1005968</t>
  </si>
  <si>
    <t>1904304063</t>
  </si>
  <si>
    <t>FE1007721</t>
  </si>
  <si>
    <t>1904304078</t>
  </si>
  <si>
    <t>FE1004073</t>
  </si>
  <si>
    <t>1904304746</t>
  </si>
  <si>
    <t>FE1004977</t>
  </si>
  <si>
    <t>1904331168</t>
  </si>
  <si>
    <t>FE160002</t>
  </si>
  <si>
    <t>1904303945</t>
  </si>
  <si>
    <t>15293074221 SHIRLEY MALAGON</t>
  </si>
  <si>
    <t>FE195495</t>
  </si>
  <si>
    <t>1904303960</t>
  </si>
  <si>
    <t>15455091432 OLGA GARCIA</t>
  </si>
  <si>
    <t>FE200537</t>
  </si>
  <si>
    <t>1904303978</t>
  </si>
  <si>
    <t>FE1012144</t>
  </si>
  <si>
    <t>1904348551</t>
  </si>
  <si>
    <t>15531182294 ANA VILLALOBOS</t>
  </si>
  <si>
    <t>1904210219</t>
  </si>
  <si>
    <t>15480042795 RAUL RUIZ</t>
  </si>
  <si>
    <t>66809956 BOY-102</t>
  </si>
  <si>
    <t>2000284545</t>
  </si>
  <si>
    <t>PAQUETE MAR_2020</t>
  </si>
  <si>
    <t>FE208730</t>
  </si>
  <si>
    <t>1904211864</t>
  </si>
  <si>
    <t>11001163023 CAMILA REY</t>
  </si>
  <si>
    <t>FE210093</t>
  </si>
  <si>
    <t>1904186753</t>
  </si>
  <si>
    <t>FE210635</t>
  </si>
  <si>
    <t>1904186764</t>
  </si>
  <si>
    <t>FE210852</t>
  </si>
  <si>
    <t>1904186773</t>
  </si>
  <si>
    <t>FE211366</t>
  </si>
  <si>
    <t>1904186780</t>
  </si>
  <si>
    <t>25754127374 MARIA PARRA</t>
  </si>
  <si>
    <t>FE211448</t>
  </si>
  <si>
    <t>1904186788</t>
  </si>
  <si>
    <t>25754168044 CAROLINE MESA</t>
  </si>
  <si>
    <t>FE211693</t>
  </si>
  <si>
    <t>1904186791</t>
  </si>
  <si>
    <t>FE211793</t>
  </si>
  <si>
    <t>1904186801</t>
  </si>
  <si>
    <t>FE211831</t>
  </si>
  <si>
    <t>1904186921</t>
  </si>
  <si>
    <t>25754144018 MARIA FORERO</t>
  </si>
  <si>
    <t>FE212328</t>
  </si>
  <si>
    <t>1904186927</t>
  </si>
  <si>
    <t>FE213426</t>
  </si>
  <si>
    <t>1904186934</t>
  </si>
  <si>
    <t>25307116806 GEORGINA GUARIN</t>
  </si>
  <si>
    <t>FE213922</t>
  </si>
  <si>
    <t>1904186938</t>
  </si>
  <si>
    <t>FE214838</t>
  </si>
  <si>
    <t>1904186943</t>
  </si>
  <si>
    <t>FE215670</t>
  </si>
  <si>
    <t>1904186955</t>
  </si>
  <si>
    <t>FE215728</t>
  </si>
  <si>
    <t>1904186962</t>
  </si>
  <si>
    <t>25754173980 IAM CORREA</t>
  </si>
  <si>
    <t>FE215847</t>
  </si>
  <si>
    <t>1904186973</t>
  </si>
  <si>
    <t>25307120624 SANDRA RIAÑOS</t>
  </si>
  <si>
    <t>FE216349</t>
  </si>
  <si>
    <t>1904186980</t>
  </si>
  <si>
    <t>25754130257 ALBA ARMERO</t>
  </si>
  <si>
    <t>FE217961</t>
  </si>
  <si>
    <t>1904186988</t>
  </si>
  <si>
    <t>25754144036 MANUEL SALAMANCA</t>
  </si>
  <si>
    <t>FE215852</t>
  </si>
  <si>
    <t>1904186226</t>
  </si>
  <si>
    <t>FE210692</t>
  </si>
  <si>
    <t>1904186234</t>
  </si>
  <si>
    <t>68773127554 TITO GUIZA</t>
  </si>
  <si>
    <t>FE217594</t>
  </si>
  <si>
    <t>1904211869</t>
  </si>
  <si>
    <t>11001164315 JUAN PULIDO</t>
  </si>
  <si>
    <t>FE218602</t>
  </si>
  <si>
    <t>1904211871</t>
  </si>
  <si>
    <t>11001158715 MARLIN IBARRA</t>
  </si>
  <si>
    <t>FE209951</t>
  </si>
  <si>
    <t>1904211906</t>
  </si>
  <si>
    <t>11001159051 MANUELA GARCIA</t>
  </si>
  <si>
    <t>FE212991</t>
  </si>
  <si>
    <t>1904211911</t>
  </si>
  <si>
    <t>FE213007</t>
  </si>
  <si>
    <t>1904211923</t>
  </si>
  <si>
    <t>11001167255 KELLY DELGADO</t>
  </si>
  <si>
    <t>FE213745</t>
  </si>
  <si>
    <t>1904211929</t>
  </si>
  <si>
    <t>FE218921</t>
  </si>
  <si>
    <t>1904211931</t>
  </si>
  <si>
    <t>11001160440 MARIA ALONSO</t>
  </si>
  <si>
    <t>FE213147</t>
  </si>
  <si>
    <t>1904195393</t>
  </si>
  <si>
    <t>08001387161 LUIS JIMENEZ</t>
  </si>
  <si>
    <t>FE215490</t>
  </si>
  <si>
    <t>1904195412</t>
  </si>
  <si>
    <t>FE215872</t>
  </si>
  <si>
    <t>1904195417</t>
  </si>
  <si>
    <t>54001398387 HERNANDO ARENAS</t>
  </si>
  <si>
    <t>FE216258</t>
  </si>
  <si>
    <t>1904195425</t>
  </si>
  <si>
    <t>54001362052 MARTHA CASTRO</t>
  </si>
  <si>
    <t>FE211685</t>
  </si>
  <si>
    <t>1904483259</t>
  </si>
  <si>
    <t>FE215021</t>
  </si>
  <si>
    <t>1904483263</t>
  </si>
  <si>
    <t>13430491073 EDGAR NAVARRO</t>
  </si>
  <si>
    <t>FE210369</t>
  </si>
  <si>
    <t>1904279959</t>
  </si>
  <si>
    <t>94001210045 LUCERO FORERO</t>
  </si>
  <si>
    <t>FE211711</t>
  </si>
  <si>
    <t>1904280390</t>
  </si>
  <si>
    <t>FE205712</t>
  </si>
  <si>
    <t>1904196356</t>
  </si>
  <si>
    <t>FE211824</t>
  </si>
  <si>
    <t>1904186731</t>
  </si>
  <si>
    <t>SALDO 20400881951 ARMANDO DONCEL</t>
  </si>
  <si>
    <t>FE1000034</t>
  </si>
  <si>
    <t>1904187354</t>
  </si>
  <si>
    <t>FE217912</t>
  </si>
  <si>
    <t>1904187399</t>
  </si>
  <si>
    <t>25426122459 MARIA MELO</t>
  </si>
  <si>
    <t>FE218228</t>
  </si>
  <si>
    <t>1904187404</t>
  </si>
  <si>
    <t>25426122384 MARIA TORRES</t>
  </si>
  <si>
    <t>FE219997</t>
  </si>
  <si>
    <t>1904187410</t>
  </si>
  <si>
    <t>FE220021</t>
  </si>
  <si>
    <t>1904187416</t>
  </si>
  <si>
    <t>25754138230 GERMAN CALDERON</t>
  </si>
  <si>
    <t>FE220402</t>
  </si>
  <si>
    <t>1904187419</t>
  </si>
  <si>
    <t>FE220469</t>
  </si>
  <si>
    <t>1904187423</t>
  </si>
  <si>
    <t>FE220489</t>
  </si>
  <si>
    <t>1904187425</t>
  </si>
  <si>
    <t>25754142278 ANDREA MILLAN</t>
  </si>
  <si>
    <t>FE220692</t>
  </si>
  <si>
    <t>1904187431</t>
  </si>
  <si>
    <t>25426123210 MARIA ALVARADO</t>
  </si>
  <si>
    <t>FE220779</t>
  </si>
  <si>
    <t>1904187433</t>
  </si>
  <si>
    <t>FE221022</t>
  </si>
  <si>
    <t>1904187438</t>
  </si>
  <si>
    <t>25754128726 LUZ RUIZ</t>
  </si>
  <si>
    <t>FE221044</t>
  </si>
  <si>
    <t>1904187444</t>
  </si>
  <si>
    <t>FE221055</t>
  </si>
  <si>
    <t>1904187447</t>
  </si>
  <si>
    <t>FE221781</t>
  </si>
  <si>
    <t>1904187454</t>
  </si>
  <si>
    <t>FE221816</t>
  </si>
  <si>
    <t>1904187460</t>
  </si>
  <si>
    <t>25754131349 ANADY RODRIGUEZ</t>
  </si>
  <si>
    <t>FE222276</t>
  </si>
  <si>
    <t>1904187468</t>
  </si>
  <si>
    <t>FE217271</t>
  </si>
  <si>
    <t>1904211845</t>
  </si>
  <si>
    <t>11001159947 BELISARIO MORENO</t>
  </si>
  <si>
    <t>FE218675</t>
  </si>
  <si>
    <t>1904211847</t>
  </si>
  <si>
    <t>FE222351</t>
  </si>
  <si>
    <t>1904211853</t>
  </si>
  <si>
    <t>11001162725 JUAN SANCHEZ</t>
  </si>
  <si>
    <t>FE218682</t>
  </si>
  <si>
    <t>1904211857</t>
  </si>
  <si>
    <t>11001164468 IVON PARDO</t>
  </si>
  <si>
    <t>FE221745</t>
  </si>
  <si>
    <t>1904211858</t>
  </si>
  <si>
    <t>FE218073</t>
  </si>
  <si>
    <t>1904211876</t>
  </si>
  <si>
    <t>11001158980 WILLIAM FERNANDEZ</t>
  </si>
  <si>
    <t>FE217880</t>
  </si>
  <si>
    <t>1904221076</t>
  </si>
  <si>
    <t>81065103142 NOHORY MONTAÑEZ</t>
  </si>
  <si>
    <t>FE221630</t>
  </si>
  <si>
    <t>1904221082</t>
  </si>
  <si>
    <t>81736182823 JHON USMA</t>
  </si>
  <si>
    <t>FE219385</t>
  </si>
  <si>
    <t>1904483316</t>
  </si>
  <si>
    <t>13001228669 GRACIELA ZULUAGA</t>
  </si>
  <si>
    <t>FE219502</t>
  </si>
  <si>
    <t>1904206378</t>
  </si>
  <si>
    <t>FE219578</t>
  </si>
  <si>
    <t>1904206380</t>
  </si>
  <si>
    <t>FE219795</t>
  </si>
  <si>
    <t>1904206386</t>
  </si>
  <si>
    <t>68397452215 RAMIRO VELANDIA</t>
  </si>
  <si>
    <t>FE221097</t>
  </si>
  <si>
    <t>1904206389</t>
  </si>
  <si>
    <t>68679056160 SILVIA BECERRA</t>
  </si>
  <si>
    <t>FE221512</t>
  </si>
  <si>
    <t>1904206390</t>
  </si>
  <si>
    <t>68498000590 OCTAVIO CASTILLO</t>
  </si>
  <si>
    <t>FE220833</t>
  </si>
  <si>
    <t>1904204144</t>
  </si>
  <si>
    <t>68245139525 LUIS MENDOZA</t>
  </si>
  <si>
    <t>05495453032 JENNIFER RINCON</t>
  </si>
  <si>
    <t>FE195196</t>
  </si>
  <si>
    <t>1904272484</t>
  </si>
  <si>
    <t>13001191074 YEFERSON CALDERON</t>
  </si>
  <si>
    <t>FE196416</t>
  </si>
  <si>
    <t>1904272494</t>
  </si>
  <si>
    <t>FE198792</t>
  </si>
  <si>
    <t>1904212057</t>
  </si>
  <si>
    <t>FE203010</t>
  </si>
  <si>
    <t>1904212064</t>
  </si>
  <si>
    <t>ADRES ANT-82</t>
  </si>
  <si>
    <t>FE1000370</t>
  </si>
  <si>
    <t>1904288806</t>
  </si>
  <si>
    <t>11001159937 ADRIANA TAPIAS</t>
  </si>
  <si>
    <t>FE1002716</t>
  </si>
  <si>
    <t>1904288815</t>
  </si>
  <si>
    <t>11001162420 MAURICIO GUTIERREZ</t>
  </si>
  <si>
    <t>FE1003321</t>
  </si>
  <si>
    <t>1904288821</t>
  </si>
  <si>
    <t>11001165391 YHOHANA JIMENEZ</t>
  </si>
  <si>
    <t>FE1003382</t>
  </si>
  <si>
    <t>1904288823</t>
  </si>
  <si>
    <t>11001161362 ANDREA NUÑEZ</t>
  </si>
  <si>
    <t>FE1003601</t>
  </si>
  <si>
    <t>1904288826</t>
  </si>
  <si>
    <t>11001165629 EUNIRIS BARRETO</t>
  </si>
  <si>
    <t>FE1003608</t>
  </si>
  <si>
    <t>1904288828</t>
  </si>
  <si>
    <t>11001166215 JAQUELINE GONZALEZ</t>
  </si>
  <si>
    <t>FE1003864</t>
  </si>
  <si>
    <t>1904288830</t>
  </si>
  <si>
    <t>11001166038 ORLANDO MOLINA</t>
  </si>
  <si>
    <t>FE1003928</t>
  </si>
  <si>
    <t>1904288832</t>
  </si>
  <si>
    <t>11001166423 FERNEY HERNANDEZ</t>
  </si>
  <si>
    <t>FE1003973</t>
  </si>
  <si>
    <t>1904288837</t>
  </si>
  <si>
    <t>FE1004333</t>
  </si>
  <si>
    <t>1904288843</t>
  </si>
  <si>
    <t>11001158830 JHOAN NAIZAQUE</t>
  </si>
  <si>
    <t>FE1004494</t>
  </si>
  <si>
    <t>1904288851</t>
  </si>
  <si>
    <t>FE1004576</t>
  </si>
  <si>
    <t>1904288854</t>
  </si>
  <si>
    <t>FE1004783</t>
  </si>
  <si>
    <t>1904288861</t>
  </si>
  <si>
    <t>FE1007046</t>
  </si>
  <si>
    <t>1904288865</t>
  </si>
  <si>
    <t>11001164238 LUZ ALFONSO</t>
  </si>
  <si>
    <t>FE1007352</t>
  </si>
  <si>
    <t>1904288871</t>
  </si>
  <si>
    <t>11001160910 ISLENA HORTA</t>
  </si>
  <si>
    <t>FE1007595</t>
  </si>
  <si>
    <t>1904288874</t>
  </si>
  <si>
    <t>FE1007676</t>
  </si>
  <si>
    <t>1904288877</t>
  </si>
  <si>
    <t>11001160122 JAIME CARREÑO</t>
  </si>
  <si>
    <t>FE1008013</t>
  </si>
  <si>
    <t>1904288881</t>
  </si>
  <si>
    <t>FE1008293</t>
  </si>
  <si>
    <t>1904288885</t>
  </si>
  <si>
    <t>11001188612 LUZ CARDONA</t>
  </si>
  <si>
    <t>FE1008542</t>
  </si>
  <si>
    <t>1904288891</t>
  </si>
  <si>
    <t>68020273532 MARGARITA COBOS</t>
  </si>
  <si>
    <t>FE1008693</t>
  </si>
  <si>
    <t>1904288892</t>
  </si>
  <si>
    <t>11001164696 MARILUZ MURILLO</t>
  </si>
  <si>
    <t>FE200726</t>
  </si>
  <si>
    <t>1904288895</t>
  </si>
  <si>
    <t>11001162888 JANETH MARIN</t>
  </si>
  <si>
    <t>FE1003121</t>
  </si>
  <si>
    <t>1904308078</t>
  </si>
  <si>
    <t>FE1001098</t>
  </si>
  <si>
    <t>1904348714</t>
  </si>
  <si>
    <t>25307115901 EVA SANMIGUEL</t>
  </si>
  <si>
    <t>FE1003139</t>
  </si>
  <si>
    <t>1904348719</t>
  </si>
  <si>
    <t>FE1003384</t>
  </si>
  <si>
    <t>1904348723</t>
  </si>
  <si>
    <t>25426122945 JORGE MARTINEZ</t>
  </si>
  <si>
    <t>FE1003564</t>
  </si>
  <si>
    <t>1904348727</t>
  </si>
  <si>
    <t>25426122868 DIANA CAVIEDES</t>
  </si>
  <si>
    <t>FE1003756</t>
  </si>
  <si>
    <t>1904348731</t>
  </si>
  <si>
    <t>FE1006300</t>
  </si>
  <si>
    <t>1904348734</t>
  </si>
  <si>
    <t>FE1000935</t>
  </si>
  <si>
    <t>1904348752</t>
  </si>
  <si>
    <t>25754137937 PEDRO OSUNA</t>
  </si>
  <si>
    <t>FE1001260</t>
  </si>
  <si>
    <t>1904348758</t>
  </si>
  <si>
    <t>25754151736 YOSELIN ROMERO</t>
  </si>
  <si>
    <t>FE1001372</t>
  </si>
  <si>
    <t>1904348762</t>
  </si>
  <si>
    <t>25307115146 SOFIA YATE</t>
  </si>
  <si>
    <t>FE1001437</t>
  </si>
  <si>
    <t>1904348765</t>
  </si>
  <si>
    <t>25754138030 ANA LOPEZ</t>
  </si>
  <si>
    <t>FE1002013</t>
  </si>
  <si>
    <t>1904348772</t>
  </si>
  <si>
    <t>FE1002330</t>
  </si>
  <si>
    <t>1904348780</t>
  </si>
  <si>
    <t>FE1004044</t>
  </si>
  <si>
    <t>1904348786</t>
  </si>
  <si>
    <t>FE1004066</t>
  </si>
  <si>
    <t>1904348791</t>
  </si>
  <si>
    <t>FE1004810</t>
  </si>
  <si>
    <t>1904348799</t>
  </si>
  <si>
    <t>25754129036 JUDITH ROJAS</t>
  </si>
  <si>
    <t>FE1004978</t>
  </si>
  <si>
    <t>1904348803</t>
  </si>
  <si>
    <t>FE1006375</t>
  </si>
  <si>
    <t>1904348805</t>
  </si>
  <si>
    <t>25307121931 RAFAEL ROJAS</t>
  </si>
  <si>
    <t>FE1006832</t>
  </si>
  <si>
    <t>1904348808</t>
  </si>
  <si>
    <t>FE1007124</t>
  </si>
  <si>
    <t>1904348813</t>
  </si>
  <si>
    <t>FE1007547</t>
  </si>
  <si>
    <t>1904348816</t>
  </si>
  <si>
    <t>25307148537 ROSALBA TRUJILLO</t>
  </si>
  <si>
    <t>FE1008118</t>
  </si>
  <si>
    <t>1904348818</t>
  </si>
  <si>
    <t>25754127935 LUCILA RUEDA</t>
  </si>
  <si>
    <t>FE1008161</t>
  </si>
  <si>
    <t>1904348822</t>
  </si>
  <si>
    <t>25307114537 GLORIA RAMIREZ</t>
  </si>
  <si>
    <t>FE1008316</t>
  </si>
  <si>
    <t>1904348823</t>
  </si>
  <si>
    <t>FE1004725</t>
  </si>
  <si>
    <t>1904348348</t>
  </si>
  <si>
    <t>FE1001331</t>
  </si>
  <si>
    <t>1904272905</t>
  </si>
  <si>
    <t>FE1004734</t>
  </si>
  <si>
    <t>1904272907</t>
  </si>
  <si>
    <t>FE1005154</t>
  </si>
  <si>
    <t>1904272914</t>
  </si>
  <si>
    <t>FE1006668</t>
  </si>
  <si>
    <t>1904272921</t>
  </si>
  <si>
    <t>FE1008312</t>
  </si>
  <si>
    <t>1904272922</t>
  </si>
  <si>
    <t>68368424782 PABLO GUERRERO</t>
  </si>
  <si>
    <t>FE1001081</t>
  </si>
  <si>
    <t>1904422579</t>
  </si>
  <si>
    <t>81794110220 JOSIAS MORALES</t>
  </si>
  <si>
    <t>FE1001115</t>
  </si>
  <si>
    <t>1904422593</t>
  </si>
  <si>
    <t>81065102545 MILTON BERMUDEZ</t>
  </si>
  <si>
    <t>FE1001637</t>
  </si>
  <si>
    <t>1904375678</t>
  </si>
  <si>
    <t>23500066118 LEIDYS CEREZO</t>
  </si>
  <si>
    <t>FE1008817</t>
  </si>
  <si>
    <t>1904348710</t>
  </si>
  <si>
    <t>25307115766 GUILLERMO HENAO</t>
  </si>
  <si>
    <t>FE168236</t>
  </si>
  <si>
    <t>1904343896</t>
  </si>
  <si>
    <t>25754125210 FLOR FAJARDO</t>
  </si>
  <si>
    <t>FE202705</t>
  </si>
  <si>
    <t>1904348363</t>
  </si>
  <si>
    <t>25754141276 JESUS RODRIGUEZ</t>
  </si>
  <si>
    <t>FE1006110</t>
  </si>
  <si>
    <t>1904423894</t>
  </si>
  <si>
    <t>11001164144 DIANA ROCHA</t>
  </si>
  <si>
    <t>FE1009361</t>
  </si>
  <si>
    <t>1904423895</t>
  </si>
  <si>
    <t>11001158549 LUZ RUIZ</t>
  </si>
  <si>
    <t>FE1009379</t>
  </si>
  <si>
    <t>1904423896</t>
  </si>
  <si>
    <t>11001166654 SARA CRUZ</t>
  </si>
  <si>
    <t>FE1010695</t>
  </si>
  <si>
    <t>1904423897</t>
  </si>
  <si>
    <t>11001164744 EDUARD CAICEDO</t>
  </si>
  <si>
    <t>FE1010697</t>
  </si>
  <si>
    <t>1904423898</t>
  </si>
  <si>
    <t>11001161743 ELISA MESTRE</t>
  </si>
  <si>
    <t>FE1011692</t>
  </si>
  <si>
    <t>1904423899</t>
  </si>
  <si>
    <t>11001161906 ANGELA LOPEZ</t>
  </si>
  <si>
    <t>FE1012373</t>
  </si>
  <si>
    <t>1904423900</t>
  </si>
  <si>
    <t>11001160192 DIANA HIGUERA</t>
  </si>
  <si>
    <t>FE1008988</t>
  </si>
  <si>
    <t>1904423914</t>
  </si>
  <si>
    <t>FE1012062</t>
  </si>
  <si>
    <t>1904423915</t>
  </si>
  <si>
    <t>FE1012285</t>
  </si>
  <si>
    <t>1904423916</t>
  </si>
  <si>
    <t>11001163610 IRMA ABRIL</t>
  </si>
  <si>
    <t>FE1009768</t>
  </si>
  <si>
    <t>1904423917</t>
  </si>
  <si>
    <t>11001160699 JORGE NAIZAQUE</t>
  </si>
  <si>
    <t>FE1012137</t>
  </si>
  <si>
    <t>1904423918</t>
  </si>
  <si>
    <t>FE1012235</t>
  </si>
  <si>
    <t>1904423919</t>
  </si>
  <si>
    <t>11001163140 JAIRO VILLAFRADES</t>
  </si>
  <si>
    <t>FE1008739</t>
  </si>
  <si>
    <t>1904308068</t>
  </si>
  <si>
    <t>FE1008827</t>
  </si>
  <si>
    <t>1904348500</t>
  </si>
  <si>
    <t>25307117043 VERONICA VANEGAS</t>
  </si>
  <si>
    <t>FE1008984</t>
  </si>
  <si>
    <t>1904348501</t>
  </si>
  <si>
    <t>25754136445 AMPARO SAAVEDRA</t>
  </si>
  <si>
    <t>FE1009162</t>
  </si>
  <si>
    <t>1904348506</t>
  </si>
  <si>
    <t>25754139909 MARGOTH FALLA</t>
  </si>
  <si>
    <t>FE1010150</t>
  </si>
  <si>
    <t>1904348509</t>
  </si>
  <si>
    <t>FE1010332</t>
  </si>
  <si>
    <t>1904348520</t>
  </si>
  <si>
    <t>FE1010522</t>
  </si>
  <si>
    <t>1904348525</t>
  </si>
  <si>
    <t>25426124305 MARIA SALCEDO</t>
  </si>
  <si>
    <t>FE1010543</t>
  </si>
  <si>
    <t>1904348527</t>
  </si>
  <si>
    <t>25754137571 MARISOL SALAZAR</t>
  </si>
  <si>
    <t>FE1010611</t>
  </si>
  <si>
    <t>1904348532</t>
  </si>
  <si>
    <t>25754137710 BERTHA GALVIS</t>
  </si>
  <si>
    <t>FE1010934</t>
  </si>
  <si>
    <t>1904348536</t>
  </si>
  <si>
    <t>25754173008 SANDRA GOMEZ</t>
  </si>
  <si>
    <t>FE1011502</t>
  </si>
  <si>
    <t>1904348540</t>
  </si>
  <si>
    <t>25754174146 DOMINGO CRUZ</t>
  </si>
  <si>
    <t>FE1011800</t>
  </si>
  <si>
    <t>1904348543</t>
  </si>
  <si>
    <t>25754142318 CARMEN PEREZ</t>
  </si>
  <si>
    <t>FE1012061</t>
  </si>
  <si>
    <t>1904348546</t>
  </si>
  <si>
    <t>FE1012360</t>
  </si>
  <si>
    <t>1904348558</t>
  </si>
  <si>
    <t>FE1006951</t>
  </si>
  <si>
    <t>1904348613</t>
  </si>
  <si>
    <t>FE1009168</t>
  </si>
  <si>
    <t>1904348627</t>
  </si>
  <si>
    <t>FE1008467</t>
  </si>
  <si>
    <t>1904403671</t>
  </si>
  <si>
    <t>15580110396 ESTHER MONTERO</t>
  </si>
  <si>
    <t>FE1008933</t>
  </si>
  <si>
    <t>1904403744</t>
  </si>
  <si>
    <t>15514084475 JOSE GARCIA</t>
  </si>
  <si>
    <t>FE1008986</t>
  </si>
  <si>
    <t>1904403746</t>
  </si>
  <si>
    <t>15531113131 JULIO SANCHEZ</t>
  </si>
  <si>
    <t>FE1009081</t>
  </si>
  <si>
    <t>1904403751</t>
  </si>
  <si>
    <t>15646148263 NELSY CASAS</t>
  </si>
  <si>
    <t>FE1009082</t>
  </si>
  <si>
    <t>1904403754</t>
  </si>
  <si>
    <t>FE1009178</t>
  </si>
  <si>
    <t>1904403761</t>
  </si>
  <si>
    <t>15090001202 MARIA MONROY</t>
  </si>
  <si>
    <t>FE1011504</t>
  </si>
  <si>
    <t>1904403763</t>
  </si>
  <si>
    <t>15480169591 CLAUDINA YEPES</t>
  </si>
  <si>
    <t>FE1011768</t>
  </si>
  <si>
    <t>1904403764</t>
  </si>
  <si>
    <t>15204000310 MIRIAN RIAÑO</t>
  </si>
  <si>
    <t>FE1011770</t>
  </si>
  <si>
    <t>1904403767</t>
  </si>
  <si>
    <t>15001099732 BLANCA DAZA</t>
  </si>
  <si>
    <t>FE1012301</t>
  </si>
  <si>
    <t>1904403770</t>
  </si>
  <si>
    <t>15442106996 AURALINDA VIRGUEZ</t>
  </si>
  <si>
    <t>FE1012937</t>
  </si>
  <si>
    <t>1904403775</t>
  </si>
  <si>
    <t>15442172182 MARIA RODRIGUEZ</t>
  </si>
  <si>
    <t>FE1012096</t>
  </si>
  <si>
    <t>1904403778</t>
  </si>
  <si>
    <t>11001161340 WILLIAM MORALES</t>
  </si>
  <si>
    <t>FE1011259</t>
  </si>
  <si>
    <t>1904403641</t>
  </si>
  <si>
    <t>FE1009151</t>
  </si>
  <si>
    <t>1904377471</t>
  </si>
  <si>
    <t>54001427690 ELVA NAVARRO</t>
  </si>
  <si>
    <t>FE1010328</t>
  </si>
  <si>
    <t>1904377483</t>
  </si>
  <si>
    <t>54001475917 VILMA DAVILA</t>
  </si>
  <si>
    <t>FE1012414</t>
  </si>
  <si>
    <t>1904377525</t>
  </si>
  <si>
    <t>FE1011611</t>
  </si>
  <si>
    <t>1904364058</t>
  </si>
  <si>
    <t>FE1012097</t>
  </si>
  <si>
    <t>1904364090</t>
  </si>
  <si>
    <t>68377084711 AUDALINDA ROJAS</t>
  </si>
  <si>
    <t>FE1012305</t>
  </si>
  <si>
    <t>1904364093</t>
  </si>
  <si>
    <t>FE1012624</t>
  </si>
  <si>
    <t>1904364096</t>
  </si>
  <si>
    <t>68368051236 GENNY ARDILA</t>
  </si>
  <si>
    <t>FE1012850</t>
  </si>
  <si>
    <t>1904385060</t>
  </si>
  <si>
    <t>54003213986 SAID JIMENEZ</t>
  </si>
  <si>
    <t>FE1011591</t>
  </si>
  <si>
    <t>1904312049</t>
  </si>
  <si>
    <t>70708023026 MERCEDES SEGUANES</t>
  </si>
  <si>
    <t>FE1012040</t>
  </si>
  <si>
    <t>1904299681</t>
  </si>
  <si>
    <t>20001883796 BERTILDE JULIO</t>
  </si>
  <si>
    <t>FE1012276</t>
  </si>
  <si>
    <t>1904280795</t>
  </si>
  <si>
    <t>94001014489 EDGAR MACUALO</t>
  </si>
  <si>
    <t>FE1012383</t>
  </si>
  <si>
    <t>1904293233</t>
  </si>
  <si>
    <t>47541165746 ALVARO BOLAÑOS</t>
  </si>
  <si>
    <t>FE1008987</t>
  </si>
  <si>
    <t>1904308074</t>
  </si>
  <si>
    <t>11001163737 CLARA TORRES</t>
  </si>
  <si>
    <t>FE1020585</t>
  </si>
  <si>
    <t>1904454310</t>
  </si>
  <si>
    <t>20013894551 KEVIN CARRILLO</t>
  </si>
  <si>
    <t>FE1018989</t>
  </si>
  <si>
    <t>1904455155</t>
  </si>
  <si>
    <t>76001688407 LIZETH VERGARA</t>
  </si>
  <si>
    <t>FE1013086</t>
  </si>
  <si>
    <t>1904474693</t>
  </si>
  <si>
    <t>FE1015738</t>
  </si>
  <si>
    <t>1904474710</t>
  </si>
  <si>
    <t>15580080796 KELLY BAUTISTA</t>
  </si>
  <si>
    <t>FE1020874</t>
  </si>
  <si>
    <t>1904475277</t>
  </si>
  <si>
    <t>15580047048 MELKIN PALACIOS</t>
  </si>
  <si>
    <t>FE1014620</t>
  </si>
  <si>
    <t>1904415334</t>
  </si>
  <si>
    <t>FE1018325</t>
  </si>
  <si>
    <t>1904415347</t>
  </si>
  <si>
    <t>FE1018894</t>
  </si>
  <si>
    <t>1904415353</t>
  </si>
  <si>
    <t>FE1020071</t>
  </si>
  <si>
    <t>1904415422</t>
  </si>
  <si>
    <t>68051001237 SANDRA APARICIO</t>
  </si>
  <si>
    <t>FE1021177</t>
  </si>
  <si>
    <t>1904415431</t>
  </si>
  <si>
    <t>68020253804 ODILIA OTALVARO</t>
  </si>
  <si>
    <t>FE1024054</t>
  </si>
  <si>
    <t>1904415450</t>
  </si>
  <si>
    <t>2000317091</t>
  </si>
  <si>
    <t>Resolucio´n 2572 Compra de Cartera 04052020 ADRES</t>
  </si>
  <si>
    <t>4800004754</t>
  </si>
  <si>
    <t>KP</t>
  </si>
  <si>
    <t>SALDO PEND X LEGALIZAR BOL SEP DOC 2000049928 M400</t>
  </si>
  <si>
    <t>SALDO PEND X LEGALIZAR 36431633 BOL SEP 11/09/2018</t>
  </si>
  <si>
    <t>4800004757</t>
  </si>
  <si>
    <t>SALDO PEND X LEGALIZAR SAN SEP DOC 2000049944 M400</t>
  </si>
  <si>
    <t>SALDO PEND X LEGALIZAR 36431633 SAN SEP 11/09/2018</t>
  </si>
  <si>
    <t>36431633 BOY SEP</t>
  </si>
  <si>
    <t>4800004761</t>
  </si>
  <si>
    <t>EVENTO SEP_2018 DOC 2000047588 M400</t>
  </si>
  <si>
    <t>2000047588</t>
  </si>
  <si>
    <t>FACTURA</t>
  </si>
  <si>
    <t>FACTURAS A CRUZAR CON GIROS DE MAR-ABR-MAY2020</t>
  </si>
  <si>
    <t>Total general</t>
  </si>
  <si>
    <t>CLINICA DEL OCCIDENTE LTDA</t>
  </si>
  <si>
    <t>VALOR A PAGAR</t>
  </si>
  <si>
    <t>GLOSADO</t>
  </si>
  <si>
    <t>VR FACTURA</t>
  </si>
  <si>
    <t>Etiquetas de fila</t>
  </si>
  <si>
    <t>COOSALUD E.P.S</t>
  </si>
  <si>
    <t>900226715</t>
  </si>
  <si>
    <t>4101604217</t>
  </si>
  <si>
    <t>HOSPITALARIO</t>
  </si>
  <si>
    <t>DiL-115200409551436</t>
  </si>
  <si>
    <t>Ra-055555564731521</t>
  </si>
  <si>
    <t>SANTAFE DE BOGOTA D. C.</t>
  </si>
  <si>
    <t>ASISTENCIA DEL PARTO NORMAL CON EPISIORRAFIA Y/O PERINEORRAFIA SOD</t>
  </si>
  <si>
    <t>735300</t>
  </si>
  <si>
    <t>OBSTETRICIA</t>
  </si>
  <si>
    <t>Parto (O80-O84)</t>
  </si>
  <si>
    <t>Embarazo, parto y puerperio</t>
  </si>
  <si>
    <t>PARTO UNICO ESPONTANEO, PRESENTACION CEFALICA DE VERTICE</t>
  </si>
  <si>
    <t>O800</t>
  </si>
  <si>
    <t>Vivo</t>
  </si>
  <si>
    <t>Subsidiado Total</t>
  </si>
  <si>
    <t>S</t>
  </si>
  <si>
    <t>BOGOTA</t>
  </si>
  <si>
    <t>001</t>
  </si>
  <si>
    <t>11</t>
  </si>
  <si>
    <t>Entre 15 y 44 años</t>
  </si>
  <si>
    <t>F</t>
  </si>
  <si>
    <t>ANGELICA</t>
  </si>
  <si>
    <t>LUZ</t>
  </si>
  <si>
    <t>LEON</t>
  </si>
  <si>
    <t>AVILA</t>
  </si>
  <si>
    <t>1027522066</t>
  </si>
  <si>
    <t>TI</t>
  </si>
  <si>
    <t>11001164568</t>
  </si>
  <si>
    <t>GL-055555564731521</t>
  </si>
  <si>
    <t>Contabilidad</t>
  </si>
  <si>
    <t>NA</t>
  </si>
  <si>
    <t>POS III NIVEL</t>
  </si>
  <si>
    <t>EVENTO</t>
  </si>
  <si>
    <t>860090566</t>
  </si>
  <si>
    <t>1100100943</t>
  </si>
  <si>
    <t>FE1013348</t>
  </si>
  <si>
    <t>4061105566</t>
  </si>
  <si>
    <t>URGENCIAS</t>
  </si>
  <si>
    <t>DiL-1152734125638</t>
  </si>
  <si>
    <t>Ra-115273147903</t>
  </si>
  <si>
    <t>TROPONINA T, CUANTITATIVA</t>
  </si>
  <si>
    <t>903439</t>
  </si>
  <si>
    <t>HALLAZGOS ANORMALES NCOP</t>
  </si>
  <si>
    <t>Síntomas y signos que involucran el sistema digestivo y el abdomen (R10-R19)</t>
  </si>
  <si>
    <t>Síntomas, signos y hallazgos anormales clínicos y de laboratorio, no clasificados en otra parte</t>
  </si>
  <si>
    <t>DOLOR ABDOMINAL LOCALIZADO EN PARTE SUPERIOR</t>
  </si>
  <si>
    <t>R101</t>
  </si>
  <si>
    <t>Entre 45 y 59 años</t>
  </si>
  <si>
    <t>STELLA</t>
  </si>
  <si>
    <t>MARTA</t>
  </si>
  <si>
    <t>GARCIA</t>
  </si>
  <si>
    <t>BARRERA</t>
  </si>
  <si>
    <t>51871441</t>
  </si>
  <si>
    <t>CC</t>
  </si>
  <si>
    <t>11001160685</t>
  </si>
  <si>
    <t>POS I NIVEL</t>
  </si>
  <si>
    <t>FE1037810</t>
  </si>
  <si>
    <t>Ra-115273147902</t>
  </si>
  <si>
    <t>CONSULTA DE URGENCIAS, POR ESPECIALISTA EN GINECOLOGIA Y OBSTETRICIA</t>
  </si>
  <si>
    <t>890750</t>
  </si>
  <si>
    <t>DOLOR PELVICO Y PERINEAL</t>
  </si>
  <si>
    <t>R102</t>
  </si>
  <si>
    <t>CAROLINA</t>
  </si>
  <si>
    <t>CANDY</t>
  </si>
  <si>
    <t>PEREZ</t>
  </si>
  <si>
    <t>MOLINA</t>
  </si>
  <si>
    <t>1013695106</t>
  </si>
  <si>
    <t>11001195317</t>
  </si>
  <si>
    <t>POS II NIVEL</t>
  </si>
  <si>
    <t>FE1037427</t>
  </si>
  <si>
    <t>Ra-115273147899</t>
  </si>
  <si>
    <t>TOMOGRAFIA AXIAL COMPUTARIZADA DE ABDOMEN Y  PELVIS (ABDOMEN TOTAL) SIMPLE</t>
  </si>
  <si>
    <t>879420</t>
  </si>
  <si>
    <t>GASTROINTESTINALES</t>
  </si>
  <si>
    <t>Otras enfermedades de los intestinos (K55-K63)</t>
  </si>
  <si>
    <t>Enfermedades del aparato digestivo</t>
  </si>
  <si>
    <t>SINDROME DEL COLON IRRITABLE SIN DIARREA</t>
  </si>
  <si>
    <t>K589</t>
  </si>
  <si>
    <t>JOHANNA</t>
  </si>
  <si>
    <t>JULIETH</t>
  </si>
  <si>
    <t>VELASCO</t>
  </si>
  <si>
    <t>BELTRAN</t>
  </si>
  <si>
    <t>1141317952</t>
  </si>
  <si>
    <t>11001160728</t>
  </si>
  <si>
    <t>FE1034818</t>
  </si>
  <si>
    <t>Ra-055273147897</t>
  </si>
  <si>
    <t>ECOGRAFÍA DOPPLER DE VASOS VENOSOS DE MIEMBRO INFERIOR</t>
  </si>
  <si>
    <t>882318</t>
  </si>
  <si>
    <t>CARDIOVASCULAR</t>
  </si>
  <si>
    <t>Enfermedades de las venas y de los vasos y ganglios linfáticos, no clasificadas en otra parte (I80-I89)</t>
  </si>
  <si>
    <t>Enfermedades del sistema circulatorio</t>
  </si>
  <si>
    <t>FLEBITIS Y TROMBOFLEBITIS DE LOS MIEMBROS INFERIORES, NO ESPECIFICADA</t>
  </si>
  <si>
    <t>I803</t>
  </si>
  <si>
    <t>MARICELA</t>
  </si>
  <si>
    <t>OLAYA</t>
  </si>
  <si>
    <t>TAFUR</t>
  </si>
  <si>
    <t>52273546</t>
  </si>
  <si>
    <t>11001162478</t>
  </si>
  <si>
    <t>FE1031424</t>
  </si>
  <si>
    <t>Ra-055273147896</t>
  </si>
  <si>
    <t>CONSULTA DE URGENCIAS, POR MEDICINA GENERAL</t>
  </si>
  <si>
    <t>890701</t>
  </si>
  <si>
    <t>VANNESSA</t>
  </si>
  <si>
    <t>HANNA</t>
  </si>
  <si>
    <t>AGREDA</t>
  </si>
  <si>
    <t>RAMIREZ</t>
  </si>
  <si>
    <t>1022446281</t>
  </si>
  <si>
    <t>11001193503</t>
  </si>
  <si>
    <t>GL-055273147882</t>
  </si>
  <si>
    <t>FE1031487</t>
  </si>
  <si>
    <t>AMBULATORIO</t>
  </si>
  <si>
    <t>Ra-115273147904</t>
  </si>
  <si>
    <t>RESONANCIA NUCLEAR MAGNETICA DE ARTICULACIONES DE MIEMBRO SUPERIOR (CODO, HOMBRO Y/O PUÑO)</t>
  </si>
  <si>
    <t>883512</t>
  </si>
  <si>
    <t>OSTEOMUSCULAR</t>
  </si>
  <si>
    <t>Trastornos de los tejidos blandos (M60-M79)</t>
  </si>
  <si>
    <t>Enfermedades del sistema osteomuscular y del tejido conectivo</t>
  </si>
  <si>
    <t>SINDROME DE MANGUITO ROTATORIO</t>
  </si>
  <si>
    <t>M751</t>
  </si>
  <si>
    <t>ROSIBETH</t>
  </si>
  <si>
    <t>RODRIGUEZ</t>
  </si>
  <si>
    <t>GONZALEZ</t>
  </si>
  <si>
    <t>52698657</t>
  </si>
  <si>
    <t>11001162067</t>
  </si>
  <si>
    <t>FE1038584</t>
  </si>
  <si>
    <t>Ra-115273147901</t>
  </si>
  <si>
    <t>RESONANCIA NUCLEAR MAGNETICA DE CEREBRO SIMPLE</t>
  </si>
  <si>
    <t>883101</t>
  </si>
  <si>
    <t>HEMORRAGIA INTRACRANEAL</t>
  </si>
  <si>
    <t>NEUROCIRUGÍA</t>
  </si>
  <si>
    <t>Enfermedades cerebrovasculares (I60-I69)</t>
  </si>
  <si>
    <t>HEMORRAGIA INTRAENCEFALICA EN CEREBELO</t>
  </si>
  <si>
    <t>I614</t>
  </si>
  <si>
    <t>Mayores de 60 años</t>
  </si>
  <si>
    <t>M</t>
  </si>
  <si>
    <t>IGNACIO</t>
  </si>
  <si>
    <t>OVIEDO</t>
  </si>
  <si>
    <t>19347885</t>
  </si>
  <si>
    <t>110011223</t>
  </si>
  <si>
    <t>GL-115273147897</t>
  </si>
  <si>
    <t>ALTO COSTO</t>
  </si>
  <si>
    <t>FE1036522</t>
  </si>
  <si>
    <t>Ra-115273147900</t>
  </si>
  <si>
    <t>PRUEBA DE ESTIMULO REPETITIVO [LAMBERT]</t>
  </si>
  <si>
    <t>891511</t>
  </si>
  <si>
    <t>NEUROLOGICAS</t>
  </si>
  <si>
    <t>Enfermedades musculares y de la unión neuromuscular (G70-G73)</t>
  </si>
  <si>
    <t>Enfermedades del sistema nervioso</t>
  </si>
  <si>
    <t>MIASTENIA GRAVIS</t>
  </si>
  <si>
    <t>G700</t>
  </si>
  <si>
    <t>ALEJANDRA</t>
  </si>
  <si>
    <t>PAULA</t>
  </si>
  <si>
    <t>MANRIQUE</t>
  </si>
  <si>
    <t>GONGORA</t>
  </si>
  <si>
    <t>1010246102</t>
  </si>
  <si>
    <t>11001162949</t>
  </si>
  <si>
    <t>FE1035457</t>
  </si>
  <si>
    <t>Ra-115273147898</t>
  </si>
  <si>
    <t>ELECTROMIOGRAFÍA EN CADA EXTREMIDAD (UNO O MAS MUSCULOS)</t>
  </si>
  <si>
    <t>930860</t>
  </si>
  <si>
    <t>Síntomas y signos generales (R50-R69)</t>
  </si>
  <si>
    <t>DOLOR, NO ESPECIFICADO</t>
  </si>
  <si>
    <t>R529</t>
  </si>
  <si>
    <t>HELENA</t>
  </si>
  <si>
    <t>SANDRA</t>
  </si>
  <si>
    <t>OTERO</t>
  </si>
  <si>
    <t>CORREA</t>
  </si>
  <si>
    <t>52380565</t>
  </si>
  <si>
    <t>11001158808</t>
  </si>
  <si>
    <t>FE1033687</t>
  </si>
  <si>
    <t>4061116054</t>
  </si>
  <si>
    <t>DiL-114201648155665</t>
  </si>
  <si>
    <t>Ra-255555564731427</t>
  </si>
  <si>
    <t>LEGRADO UTERINO OBSTETRICO POSTPARTO O POSTABORTO POR  DILATACION Y CURETAJE</t>
  </si>
  <si>
    <t>750101</t>
  </si>
  <si>
    <t>Embarazo terminado en aborto (O00-O08)</t>
  </si>
  <si>
    <t>OTROS PRODUCTOS ANORMALES ESPECIFICADOS DE LA CONCEPCION</t>
  </si>
  <si>
    <t>O028</t>
  </si>
  <si>
    <t>Contributivo</t>
  </si>
  <si>
    <t>C</t>
  </si>
  <si>
    <t>ELIZABETH</t>
  </si>
  <si>
    <t>TIQUE</t>
  </si>
  <si>
    <t>NARVAEZ</t>
  </si>
  <si>
    <t>1001329204</t>
  </si>
  <si>
    <t>11001164810</t>
  </si>
  <si>
    <t>GL-255555564731422</t>
  </si>
  <si>
    <t>FE1037390</t>
  </si>
  <si>
    <t>DiL-119261131350</t>
  </si>
  <si>
    <t>Ra-119261131459</t>
  </si>
  <si>
    <t>ALIXON</t>
  </si>
  <si>
    <t>INGRID</t>
  </si>
  <si>
    <t>SERRATO</t>
  </si>
  <si>
    <t>52161135</t>
  </si>
  <si>
    <t>11001162564</t>
  </si>
  <si>
    <t>FE1034493</t>
  </si>
  <si>
    <t>DiL-119261131346</t>
  </si>
  <si>
    <t>Ra-119261131425</t>
  </si>
  <si>
    <t>ENF Y INF PARASITARIAS</t>
  </si>
  <si>
    <t>Enfermedades infecciosas intestinales (A00-A09)</t>
  </si>
  <si>
    <t>Ciertas enfermedades infecciosas y parasitarias</t>
  </si>
  <si>
    <t>DIARREA Y GASTROENTERITIS DE PRESUNTO ORIGEN INFECCIOSO</t>
  </si>
  <si>
    <t>A09X</t>
  </si>
  <si>
    <t>DINEY</t>
  </si>
  <si>
    <t>KAREN</t>
  </si>
  <si>
    <t>ROA</t>
  </si>
  <si>
    <t>1013688897</t>
  </si>
  <si>
    <t>11001165255</t>
  </si>
  <si>
    <t>FE1034550</t>
  </si>
  <si>
    <t>Ra-119261131424</t>
  </si>
  <si>
    <t>19996070-2</t>
  </si>
  <si>
    <t>SISTEMA  RESPIRATORIO</t>
  </si>
  <si>
    <t>Enfermedades crónicas de las vías respiratorias inferiores (J40-J47)</t>
  </si>
  <si>
    <t>Enfermedades del sistema respiratorio</t>
  </si>
  <si>
    <t>ESTADO ASMATICO</t>
  </si>
  <si>
    <t>J46X</t>
  </si>
  <si>
    <t>CEFREDO</t>
  </si>
  <si>
    <t>EDUARD</t>
  </si>
  <si>
    <t>HERNANDEZ</t>
  </si>
  <si>
    <t>CAICEDO</t>
  </si>
  <si>
    <t>94355767</t>
  </si>
  <si>
    <t>11001164744</t>
  </si>
  <si>
    <t>FE1033923</t>
  </si>
  <si>
    <t>Ra-119261131423</t>
  </si>
  <si>
    <t>CEFALEA</t>
  </si>
  <si>
    <t>R51X</t>
  </si>
  <si>
    <t>LEONARDO</t>
  </si>
  <si>
    <t>BOLAÃ'OS</t>
  </si>
  <si>
    <t>MANCERA</t>
  </si>
  <si>
    <t>11223739</t>
  </si>
  <si>
    <t>11001165286</t>
  </si>
  <si>
    <t>FE1032505</t>
  </si>
  <si>
    <t>Ra-119261131422</t>
  </si>
  <si>
    <t>DEL CARMEN</t>
  </si>
  <si>
    <t>MAILER</t>
  </si>
  <si>
    <t>OSUNA</t>
  </si>
  <si>
    <t>LOPEZ</t>
  </si>
  <si>
    <t>30671209</t>
  </si>
  <si>
    <t>11001166078</t>
  </si>
  <si>
    <t>FE1030643</t>
  </si>
  <si>
    <t>Ra-055555564731428</t>
  </si>
  <si>
    <t>COLGAJO LOCAL DE PIEL COMPUESTO DE VECINDAD ENTRE CINCO A DIEZ CENTIMETROS CUADRADOS</t>
  </si>
  <si>
    <t>867203</t>
  </si>
  <si>
    <t>TRAUMATISMOS</t>
  </si>
  <si>
    <t>Traumatismos de la cabeza (S00-S09)</t>
  </si>
  <si>
    <t>Traumatismos, envenenamientos y algunas otras consecuencias de causa externa</t>
  </si>
  <si>
    <t>TRAUMATISMO DE LA CABEZA, NO ESPECIFICADO</t>
  </si>
  <si>
    <t>S099</t>
  </si>
  <si>
    <t>ALBEIRO</t>
  </si>
  <si>
    <t>VALERO</t>
  </si>
  <si>
    <t>6014087</t>
  </si>
  <si>
    <t>11001158812</t>
  </si>
  <si>
    <t>GL-055555564731428</t>
  </si>
  <si>
    <t>NUA</t>
  </si>
  <si>
    <t>FE1035875</t>
  </si>
  <si>
    <t>DiL-115200436060720</t>
  </si>
  <si>
    <t>Ra-055555564731519</t>
  </si>
  <si>
    <t>HISTERECTOMÍA TOTAL ABDOMINAL AMPLIADA POR LAPAROTOMÍA</t>
  </si>
  <si>
    <t>684103</t>
  </si>
  <si>
    <t>ALT. GENITALES FEMENINOS</t>
  </si>
  <si>
    <t>Trastornos no inflamatorios de los órganos genitales femeninos (N80-N98)</t>
  </si>
  <si>
    <t>Enfermedades del aparato genitourinario</t>
  </si>
  <si>
    <t>HIPERPLASIA DE GLANDULA DEL ENDOMETRIO</t>
  </si>
  <si>
    <t>N850</t>
  </si>
  <si>
    <t>MARIXA</t>
  </si>
  <si>
    <t>DELGADO</t>
  </si>
  <si>
    <t>CARDONA</t>
  </si>
  <si>
    <t>65780132</t>
  </si>
  <si>
    <t>11001188612</t>
  </si>
  <si>
    <t>GL-055555564731507</t>
  </si>
  <si>
    <t>FE1035772</t>
  </si>
  <si>
    <t>4151547369</t>
  </si>
  <si>
    <t>DiL-255200446229008</t>
  </si>
  <si>
    <t>Ra-055555564731589</t>
  </si>
  <si>
    <t>CUNDINAMARCA</t>
  </si>
  <si>
    <t>RESONANCIA NUCLEAR MAGNETICA DE CEREBRO SIMPLE Y  CON CONTRASTE</t>
  </si>
  <si>
    <t>883102</t>
  </si>
  <si>
    <t>ENDOCRINOLOGIA</t>
  </si>
  <si>
    <t>Obesidad y otros tipos de hiperalimentación (E65-E68)</t>
  </si>
  <si>
    <t>Enfermedades endocrinas, nutricionales y metabólicas</t>
  </si>
  <si>
    <t>OBESIDAD DEBIDA A EXCESO DE CALORIAS</t>
  </si>
  <si>
    <t>E660</t>
  </si>
  <si>
    <t>SOACHA</t>
  </si>
  <si>
    <t>754</t>
  </si>
  <si>
    <t>25</t>
  </si>
  <si>
    <t>JAVIER</t>
  </si>
  <si>
    <t>JOSE</t>
  </si>
  <si>
    <t>SIERRA</t>
  </si>
  <si>
    <t>PEÃ'A</t>
  </si>
  <si>
    <t>10134218</t>
  </si>
  <si>
    <t>25754154902</t>
  </si>
  <si>
    <t>GL-055555564731587</t>
  </si>
  <si>
    <t>FE1039070</t>
  </si>
  <si>
    <t>4121251788</t>
  </si>
  <si>
    <t>DiL-255200247289863</t>
  </si>
  <si>
    <t>Ra-2555555562316119</t>
  </si>
  <si>
    <t>ULTRASONOGRAFÍA OBSTETRICA TRANSVAGINAL</t>
  </si>
  <si>
    <t>881432</t>
  </si>
  <si>
    <t>GIRARDOT</t>
  </si>
  <si>
    <t>307</t>
  </si>
  <si>
    <t>FERNANDA</t>
  </si>
  <si>
    <t>LUISA</t>
  </si>
  <si>
    <t>STERLING</t>
  </si>
  <si>
    <t>GUZMAN</t>
  </si>
  <si>
    <t>1070622451</t>
  </si>
  <si>
    <t>25307120323</t>
  </si>
  <si>
    <t>FE1039036</t>
  </si>
  <si>
    <t>COOSALUD</t>
  </si>
  <si>
    <t>800249241</t>
  </si>
  <si>
    <t>DiL-255200247294873</t>
  </si>
  <si>
    <t>Ra-2555555562316188</t>
  </si>
  <si>
    <t>INTERNACION EN UNIDAD DE CUIDADOS INTERMEDIOS ADULTO</t>
  </si>
  <si>
    <t>S12203</t>
  </si>
  <si>
    <t>TRASTORNO DE LA CONDUCCION</t>
  </si>
  <si>
    <t>CARDIO VASCULAR</t>
  </si>
  <si>
    <t>Otras formas de enfermedad del corazón (I30-I52)</t>
  </si>
  <si>
    <t>BLOQUEO AURICULOVENTRICULAR COMPLETO</t>
  </si>
  <si>
    <t>I442</t>
  </si>
  <si>
    <t>ALFONSO</t>
  </si>
  <si>
    <t>PEDRO</t>
  </si>
  <si>
    <t>MENDEZ</t>
  </si>
  <si>
    <t>ROZO</t>
  </si>
  <si>
    <t>273884</t>
  </si>
  <si>
    <t>25307115515</t>
  </si>
  <si>
    <t>GL-2555555562316187</t>
  </si>
  <si>
    <t>1118518</t>
  </si>
  <si>
    <t>FE1039896</t>
  </si>
  <si>
    <t>Ra-2555555562316186</t>
  </si>
  <si>
    <t>INTERNACION GENERAL  EN SERVICIO DE COMPLEJIDAD ALTA, HABITACION BIPERSONAL</t>
  </si>
  <si>
    <t>S11302</t>
  </si>
  <si>
    <t>Otras enfermedades del sistema digestivo (K90-K93)</t>
  </si>
  <si>
    <t>HEMORRAGIA GASTROINTESTINAL, NO ESPECIFICADA</t>
  </si>
  <si>
    <t>K922</t>
  </si>
  <si>
    <t>MACHETÁ</t>
  </si>
  <si>
    <t>426</t>
  </si>
  <si>
    <t>BERNARDO</t>
  </si>
  <si>
    <t>JUAN</t>
  </si>
  <si>
    <t>CARDENAS</t>
  </si>
  <si>
    <t>3089962</t>
  </si>
  <si>
    <t>25426124059</t>
  </si>
  <si>
    <t>GL-2555555562316186</t>
  </si>
  <si>
    <t>FE1039279</t>
  </si>
  <si>
    <t>Ra-25319312927</t>
  </si>
  <si>
    <t>INTERNACIÓN EN UNIDAD DE CUIDADO INTENSIVO ADULTOS</t>
  </si>
  <si>
    <t>110A01</t>
  </si>
  <si>
    <t>CHOQUE CARDIOGENICO</t>
  </si>
  <si>
    <t>R570</t>
  </si>
  <si>
    <t>ALBERTO</t>
  </si>
  <si>
    <t>JAIRO</t>
  </si>
  <si>
    <t>ESPINOSA</t>
  </si>
  <si>
    <t>3090372</t>
  </si>
  <si>
    <t>25426123277</t>
  </si>
  <si>
    <t>GL-25319312927</t>
  </si>
  <si>
    <t>1109733</t>
  </si>
  <si>
    <t>FE1037669</t>
  </si>
  <si>
    <t>Ra-252243334853</t>
  </si>
  <si>
    <t>CU4202</t>
  </si>
  <si>
    <t>Traumatismos del tobillo y del pie (S90-S99)</t>
  </si>
  <si>
    <t>FRACTURA DEL CALCANEO</t>
  </si>
  <si>
    <t>S920</t>
  </si>
  <si>
    <t>WILMER</t>
  </si>
  <si>
    <t>FERNANDEZ</t>
  </si>
  <si>
    <t>ACOSTA</t>
  </si>
  <si>
    <t>80135352</t>
  </si>
  <si>
    <t>25754192771</t>
  </si>
  <si>
    <t>GL-252243334852</t>
  </si>
  <si>
    <t>FE1040077</t>
  </si>
  <si>
    <t>DiL-255200247274833</t>
  </si>
  <si>
    <t>Ra-252243334846</t>
  </si>
  <si>
    <t>INTERNACIÓN EN UNIDAD DE CUIDADO INTERMEDIO ADULTO</t>
  </si>
  <si>
    <t>107M01</t>
  </si>
  <si>
    <t>INSUFICIENCIA CARDIACA CONGESTIVA</t>
  </si>
  <si>
    <t>I500</t>
  </si>
  <si>
    <t>MARTHA</t>
  </si>
  <si>
    <t>BARON</t>
  </si>
  <si>
    <t>51970186</t>
  </si>
  <si>
    <t>25754126700</t>
  </si>
  <si>
    <t>GL-252243334846</t>
  </si>
  <si>
    <t>MEDICAMENTOS POR C.T.C.</t>
  </si>
  <si>
    <t>NO POSS JUSTIFICADO</t>
  </si>
  <si>
    <t>FE1039958</t>
  </si>
  <si>
    <t>Ra-2555555562316187</t>
  </si>
  <si>
    <t>RESONANCIA NUCLEAR MAGNETICA DE COLUMNA TORACICA SIMPLE</t>
  </si>
  <si>
    <t>883220</t>
  </si>
  <si>
    <t>Osteopatías y condropatías (M80-M94)</t>
  </si>
  <si>
    <t>OSTEOPOROSIS POSTMENOPAUSICA, SIN FRACTURA PATOLOGICA</t>
  </si>
  <si>
    <t>M810</t>
  </si>
  <si>
    <t>LEONILDE</t>
  </si>
  <si>
    <t>MARIA</t>
  </si>
  <si>
    <t>SURINCHO</t>
  </si>
  <si>
    <t>41564026</t>
  </si>
  <si>
    <t>25754137614</t>
  </si>
  <si>
    <t>FE1039695</t>
  </si>
  <si>
    <t>Ra-2555555562316132</t>
  </si>
  <si>
    <t>CA MAMA</t>
  </si>
  <si>
    <t>CÁNCER</t>
  </si>
  <si>
    <t>CANCER</t>
  </si>
  <si>
    <t>Tumores [neoplasias] malignos (C00-C97)</t>
  </si>
  <si>
    <t>Neoplasias</t>
  </si>
  <si>
    <t>TUMOR MALIGNO DEL CUADRANTE SUPERIOR EXTERNO DE LA MAMA</t>
  </si>
  <si>
    <t>C504</t>
  </si>
  <si>
    <t>PATRICIA</t>
  </si>
  <si>
    <t>POVEDA</t>
  </si>
  <si>
    <t>PEÃ'ALOZA</t>
  </si>
  <si>
    <t>39667505</t>
  </si>
  <si>
    <t>25754136672</t>
  </si>
  <si>
    <t>FE1040510</t>
  </si>
  <si>
    <t>Ra-2555555562316131</t>
  </si>
  <si>
    <t>JEIMY</t>
  </si>
  <si>
    <t>LOTERO</t>
  </si>
  <si>
    <t>39679129</t>
  </si>
  <si>
    <t>25754136066</t>
  </si>
  <si>
    <t>FE1040506</t>
  </si>
  <si>
    <t>Ra-2555555562316130</t>
  </si>
  <si>
    <t>TUMORES BENIGNOS</t>
  </si>
  <si>
    <t>Tumores [neoplasias] benignos (D10-D36)</t>
  </si>
  <si>
    <t>TUMOR BENIGNO DE LA HIPOFISIS</t>
  </si>
  <si>
    <t>D352</t>
  </si>
  <si>
    <t>ANTONIO</t>
  </si>
  <si>
    <t>RAFAEL</t>
  </si>
  <si>
    <t>BANQUE</t>
  </si>
  <si>
    <t>VILLA</t>
  </si>
  <si>
    <t>2758904</t>
  </si>
  <si>
    <t>25754131926</t>
  </si>
  <si>
    <t>FE1040504</t>
  </si>
  <si>
    <t>Ra-2555555562316129</t>
  </si>
  <si>
    <t>CHÍA</t>
  </si>
  <si>
    <t>175</t>
  </si>
  <si>
    <t>ARACELLY</t>
  </si>
  <si>
    <t>RIAÃ'O</t>
  </si>
  <si>
    <t>OVALLE</t>
  </si>
  <si>
    <t>1077969985</t>
  </si>
  <si>
    <t>25175187702</t>
  </si>
  <si>
    <t>GL-2555555562316122</t>
  </si>
  <si>
    <t>FE1039184</t>
  </si>
  <si>
    <t>Ra-2555555562316128</t>
  </si>
  <si>
    <t>YESSENIA</t>
  </si>
  <si>
    <t>VASQUEZ</t>
  </si>
  <si>
    <t>NARANJO</t>
  </si>
  <si>
    <t>1073715505</t>
  </si>
  <si>
    <t>25754130449</t>
  </si>
  <si>
    <t>FE1039277</t>
  </si>
  <si>
    <t>Ra-2555555562316055</t>
  </si>
  <si>
    <t>ESTUDIO DE COLORACION BASICA EN  BIOPSIA</t>
  </si>
  <si>
    <t>898101</t>
  </si>
  <si>
    <t>POLIPO DEL COLON</t>
  </si>
  <si>
    <t>K635</t>
  </si>
  <si>
    <t>HILDEBRANDO</t>
  </si>
  <si>
    <t>GARZON</t>
  </si>
  <si>
    <t>7408214</t>
  </si>
  <si>
    <t>25754128259</t>
  </si>
  <si>
    <t>EMPRESA DE SALUD EMPRESA SOCIAL DEL ESTADO DEL MUNICIPIO  DE SOACHA  (257540007501) - SOACHA</t>
  </si>
  <si>
    <t>FE1039038</t>
  </si>
  <si>
    <t>4080803972</t>
  </si>
  <si>
    <t>DiL-254201822455715</t>
  </si>
  <si>
    <t>Ra-252243334773</t>
  </si>
  <si>
    <t>INTERNACION EN UNIDAD DE CUIDADOS INTENSIVOS ADULTO</t>
  </si>
  <si>
    <t>S12103</t>
  </si>
  <si>
    <t>UNIDAD DE CUIDADOS INTENSIVOS</t>
  </si>
  <si>
    <t>TRASTORNO VASCULAR AGUDO DE LOS INTESTINOS</t>
  </si>
  <si>
    <t>K550</t>
  </si>
  <si>
    <t>FULVIO</t>
  </si>
  <si>
    <t>VALBUENA</t>
  </si>
  <si>
    <t>314748</t>
  </si>
  <si>
    <t>25426148971</t>
  </si>
  <si>
    <t>Gl-252243334774</t>
  </si>
  <si>
    <t>FE1023768</t>
  </si>
  <si>
    <t>DiL-254201822450559</t>
  </si>
  <si>
    <t>Ra-255555564731450</t>
  </si>
  <si>
    <t>RESONANCIA NUCLEAR MAGNETICA DE ARTICULACIONES DE MIEMBRO INFERIOR (PELVIS.  RODILLA,  PIE Y/O CUELLO DE PIE)</t>
  </si>
  <si>
    <t>883522</t>
  </si>
  <si>
    <t>Traumatismos de la rodilla y de la pierna (S80-S89)</t>
  </si>
  <si>
    <t>CONTUSION DE LA RODILLA</t>
  </si>
  <si>
    <t>S800</t>
  </si>
  <si>
    <t>ELENA</t>
  </si>
  <si>
    <t>BUENO</t>
  </si>
  <si>
    <t>ARIAS</t>
  </si>
  <si>
    <t>29833231</t>
  </si>
  <si>
    <t>25754151883</t>
  </si>
  <si>
    <t>FE1032788</t>
  </si>
  <si>
    <t>Ra-255555564731449</t>
  </si>
  <si>
    <t>CONSULTA INTEGRAL DE CONTROL O DE SEGUIMIENTO POR ESPECIALISTA EN DOLOR Y CUIDADOS PALIATIVOS</t>
  </si>
  <si>
    <t>890343</t>
  </si>
  <si>
    <t>PATOLOGIAS DEL S. N. C. REQUIEREN NEUROCIRUGIA</t>
  </si>
  <si>
    <t>Dorsopatías (M40-M54)</t>
  </si>
  <si>
    <t>TRASTORNO DE DISCO LUMBAR Y OTROS, CON RADICULOPATIA</t>
  </si>
  <si>
    <t>M511</t>
  </si>
  <si>
    <t>ANDREA</t>
  </si>
  <si>
    <t>GIRON</t>
  </si>
  <si>
    <t>MILLAN</t>
  </si>
  <si>
    <t>52532163</t>
  </si>
  <si>
    <t>25754142278</t>
  </si>
  <si>
    <t>FE1032687</t>
  </si>
  <si>
    <t>Ra-255555564731448</t>
  </si>
  <si>
    <t>FOSFOLÍPIDOS, ANTICUERPOS Ig G POR EIA</t>
  </si>
  <si>
    <t>906422</t>
  </si>
  <si>
    <t>OTROS TRASTORNOS ESPECIFICADOS DE LOS TEJIDOS BLANDOS</t>
  </si>
  <si>
    <t>M798</t>
  </si>
  <si>
    <t>ISABEL</t>
  </si>
  <si>
    <t>MUÃ'OZ</t>
  </si>
  <si>
    <t>GRANADOS</t>
  </si>
  <si>
    <t>43531693</t>
  </si>
  <si>
    <t>25754137807</t>
  </si>
  <si>
    <t>FE1032675</t>
  </si>
  <si>
    <t>Ra-255555564731447</t>
  </si>
  <si>
    <t>OFIR</t>
  </si>
  <si>
    <t>GUTIERREZ</t>
  </si>
  <si>
    <t>52122634</t>
  </si>
  <si>
    <t>25754144051</t>
  </si>
  <si>
    <t>FE1032616</t>
  </si>
  <si>
    <t>Ra-255555564731446</t>
  </si>
  <si>
    <t>RESONANCIA NUCLEAR MAGNETICA DE COLUMNA LUMBOSACRA SIMPLE</t>
  </si>
  <si>
    <t>883230</t>
  </si>
  <si>
    <t>SIDA</t>
  </si>
  <si>
    <t>Enfermedad por virus de la inmunodeficiencia humana [VIH] (B20-B24)</t>
  </si>
  <si>
    <t>ENFERMEDAD POR VIRUS DE LA INMUNODEFICIENCIA HUMANA (VIH), SIN OTRA ESPECIFICACION</t>
  </si>
  <si>
    <t>B24X</t>
  </si>
  <si>
    <t>EUGENIO</t>
  </si>
  <si>
    <t>JAIME</t>
  </si>
  <si>
    <t>MORENO</t>
  </si>
  <si>
    <t>19306743</t>
  </si>
  <si>
    <t>25754137482</t>
  </si>
  <si>
    <t>FE1032536</t>
  </si>
  <si>
    <t>Ra-255555564731445</t>
  </si>
  <si>
    <t>Tumores [neoplasias] de comportamiento incierto o desconocido (D37-D48)</t>
  </si>
  <si>
    <t>TUMOR DE COMPORTAMIENTO INCIERTO O DESCONOCIDO DEL OVARIO</t>
  </si>
  <si>
    <t>D391</t>
  </si>
  <si>
    <t>PAOLA</t>
  </si>
  <si>
    <t>WENDY</t>
  </si>
  <si>
    <t>QUIMBOA</t>
  </si>
  <si>
    <t>ALEMAN</t>
  </si>
  <si>
    <t>1015473437</t>
  </si>
  <si>
    <t>25754180980</t>
  </si>
  <si>
    <t>FE1032473</t>
  </si>
  <si>
    <t>Ra-255555564731444</t>
  </si>
  <si>
    <t>CONSULTA DE PRIMERA VEZ POR ESPECIALISTA EN ONCOLOGIA</t>
  </si>
  <si>
    <t>890278</t>
  </si>
  <si>
    <t>ARACELY</t>
  </si>
  <si>
    <t>CASTAÃ'EDA</t>
  </si>
  <si>
    <t>MURIEL</t>
  </si>
  <si>
    <t>39572861</t>
  </si>
  <si>
    <t>25307118894</t>
  </si>
  <si>
    <t>FE1032085</t>
  </si>
  <si>
    <t>Ra-255555564731443</t>
  </si>
  <si>
    <t>TRASTORNOS DE LOS DISCOS INTERVERTEBRALES, NO ESPECIFICADO</t>
  </si>
  <si>
    <t>M519</t>
  </si>
  <si>
    <t>FLORALBA</t>
  </si>
  <si>
    <t>RIVERA</t>
  </si>
  <si>
    <t>DIAZ</t>
  </si>
  <si>
    <t>41511922</t>
  </si>
  <si>
    <t>25754140071</t>
  </si>
  <si>
    <t>FE1031878</t>
  </si>
  <si>
    <t>Ra-255555564731442</t>
  </si>
  <si>
    <t>PSIQUIATRICAS</t>
  </si>
  <si>
    <t>Trastornos mentales orgánicos, incluidos los trastornos sintomáticos (F00-F09)</t>
  </si>
  <si>
    <t>Trastornos mentales y del comportamiento</t>
  </si>
  <si>
    <t>DEMENCIA , NO ESPECIFICADA</t>
  </si>
  <si>
    <t>F03X</t>
  </si>
  <si>
    <t>PABLO</t>
  </si>
  <si>
    <t>VARELA</t>
  </si>
  <si>
    <t>19096699</t>
  </si>
  <si>
    <t>25754157629</t>
  </si>
  <si>
    <t>FE1031840</t>
  </si>
  <si>
    <t>Ra-255555564731441</t>
  </si>
  <si>
    <t>GRACIELA</t>
  </si>
  <si>
    <t>GALVIS</t>
  </si>
  <si>
    <t>41747315</t>
  </si>
  <si>
    <t>25754140123</t>
  </si>
  <si>
    <t>FE1031839</t>
  </si>
  <si>
    <t>Ra-255555564731440</t>
  </si>
  <si>
    <t>CA ESTOMAGO</t>
  </si>
  <si>
    <t>TUMOR MALIGNO DEL ESTOMAGO, PARTE NO ESPECIFICADA</t>
  </si>
  <si>
    <t>C169</t>
  </si>
  <si>
    <t>20567873</t>
  </si>
  <si>
    <t>25754145119</t>
  </si>
  <si>
    <t>FE1031629</t>
  </si>
  <si>
    <t>Ra-255555564731438</t>
  </si>
  <si>
    <t>CONSULTA INTEGRAL DE CONTROL O DE SEGUIMIENTO POR ESPECIALISTA EN NEUROCIRUGIA</t>
  </si>
  <si>
    <t>890373</t>
  </si>
  <si>
    <t>Artropatías (M00-M25)</t>
  </si>
  <si>
    <t>ARTROSIS, NO ESPECIFICADA</t>
  </si>
  <si>
    <t>M199</t>
  </si>
  <si>
    <t>MISAELINA</t>
  </si>
  <si>
    <t>DE MONTAÃ'EZ</t>
  </si>
  <si>
    <t>MENDOZA</t>
  </si>
  <si>
    <t>23604450</t>
  </si>
  <si>
    <t>25754126950</t>
  </si>
  <si>
    <t>FE1031184</t>
  </si>
  <si>
    <t>Ra-255555564731437</t>
  </si>
  <si>
    <t>CONSULTA DE PRIMERA VEZ POR ESPECIALISTA EN CARDIOLOGÍA</t>
  </si>
  <si>
    <t>890228</t>
  </si>
  <si>
    <t>Personas con riesgos potenciales para su salud, relacionados con su historia familiar y personal, y algunas condiciones que influyen sobre suestado de salud (Z80-Z99)</t>
  </si>
  <si>
    <t>Factores que influyen en el estado de salud y contacto con los servicios de salud</t>
  </si>
  <si>
    <t>PRESENCIA DE MARCAPASO CARDIACO</t>
  </si>
  <si>
    <t>Z950</t>
  </si>
  <si>
    <t>ROSA</t>
  </si>
  <si>
    <t>ANA</t>
  </si>
  <si>
    <t>DE RIAÃ'O</t>
  </si>
  <si>
    <t>AVENDAÃ'O</t>
  </si>
  <si>
    <t>20727456</t>
  </si>
  <si>
    <t>25426123396</t>
  </si>
  <si>
    <t>FE1030322</t>
  </si>
  <si>
    <t>Ra-255555564731436</t>
  </si>
  <si>
    <t>37730-5</t>
  </si>
  <si>
    <t>CA DE OVARIO</t>
  </si>
  <si>
    <t>TUMOR MALIGNO DEL OVARIO</t>
  </si>
  <si>
    <t>C56X</t>
  </si>
  <si>
    <t>GOMEZ</t>
  </si>
  <si>
    <t>51693386</t>
  </si>
  <si>
    <t>25754127132</t>
  </si>
  <si>
    <t>GL-255555564731435</t>
  </si>
  <si>
    <t>FE1029680</t>
  </si>
  <si>
    <t>Ra-255555564731435</t>
  </si>
  <si>
    <t>Trastornos episódicos y paroxísticos (G40-G47)</t>
  </si>
  <si>
    <t>OTROS SINDROMES DE CEFALEA ESPECIFICADOS</t>
  </si>
  <si>
    <t>G448</t>
  </si>
  <si>
    <t>MARINA</t>
  </si>
  <si>
    <t>USAQUEN</t>
  </si>
  <si>
    <t>ALONSO</t>
  </si>
  <si>
    <t>52309549</t>
  </si>
  <si>
    <t>25754138443</t>
  </si>
  <si>
    <t>FE1029095</t>
  </si>
  <si>
    <t>Ra-255555564731434</t>
  </si>
  <si>
    <t>CA DE ENCEFALO</t>
  </si>
  <si>
    <t>TUMOR MALIGNO DEL CEREBELO</t>
  </si>
  <si>
    <t>C716</t>
  </si>
  <si>
    <t>DIOGENES</t>
  </si>
  <si>
    <t>MARTINEZ</t>
  </si>
  <si>
    <t>ORJUELA</t>
  </si>
  <si>
    <t>79849379</t>
  </si>
  <si>
    <t>25754135920</t>
  </si>
  <si>
    <t>GL-255555564731434</t>
  </si>
  <si>
    <t>FE1029092</t>
  </si>
  <si>
    <t>Ra-255555564731433</t>
  </si>
  <si>
    <t>19974253-3</t>
  </si>
  <si>
    <t>ARTRITIS REUMATOIDE, NO ESPECIFICADA</t>
  </si>
  <si>
    <t>M069</t>
  </si>
  <si>
    <t>FRANCISCA</t>
  </si>
  <si>
    <t>PATIÃ'O</t>
  </si>
  <si>
    <t>CAÃ'ON</t>
  </si>
  <si>
    <t>51738394</t>
  </si>
  <si>
    <t>25754129591</t>
  </si>
  <si>
    <t>GL-255555564731432</t>
  </si>
  <si>
    <t>FE1028569</t>
  </si>
  <si>
    <t>Ra-255555564731432</t>
  </si>
  <si>
    <t>EMILCE</t>
  </si>
  <si>
    <t>41644324</t>
  </si>
  <si>
    <t>25754137660</t>
  </si>
  <si>
    <t>FE1028201</t>
  </si>
  <si>
    <t>Ra-055555564731476</t>
  </si>
  <si>
    <t>ANIBAL</t>
  </si>
  <si>
    <t>JUNCO</t>
  </si>
  <si>
    <t>79060546</t>
  </si>
  <si>
    <t>25754126205</t>
  </si>
  <si>
    <t>GL-055555564731465</t>
  </si>
  <si>
    <t>FE1035054</t>
  </si>
  <si>
    <t>Ra-055555564731475</t>
  </si>
  <si>
    <t>COLECISTECTOMÍA POR LAPAROSCOPIA</t>
  </si>
  <si>
    <t>512104</t>
  </si>
  <si>
    <t>Trastornos de la vesícula biliar, de las vías biliares y del páncreas (K80-K87)</t>
  </si>
  <si>
    <t>PANCREATITIS AGUDA</t>
  </si>
  <si>
    <t>K85X</t>
  </si>
  <si>
    <t>ANDRES</t>
  </si>
  <si>
    <t>16634085</t>
  </si>
  <si>
    <t>25754168134</t>
  </si>
  <si>
    <t>Gl-255555564731460</t>
  </si>
  <si>
    <t>FE1033878</t>
  </si>
  <si>
    <t>Ra-055555564731473</t>
  </si>
  <si>
    <t>CALCULO DE LA VESICULA BILIAR CON COLECISTITIS AGUDA</t>
  </si>
  <si>
    <t>K800</t>
  </si>
  <si>
    <t>REINELIA</t>
  </si>
  <si>
    <t>28642300</t>
  </si>
  <si>
    <t>25307117264</t>
  </si>
  <si>
    <t>Gl-255555564731461</t>
  </si>
  <si>
    <t>FE1033122</t>
  </si>
  <si>
    <t>Ra-055555564731472</t>
  </si>
  <si>
    <t>CONSULTA INTEGRAL DE CONTROL O DE SEGUIMIENTO POR ESPECIALISTA EN UROLOGIA</t>
  </si>
  <si>
    <t>890394</t>
  </si>
  <si>
    <t>ALT. GENITAL MASCULINO</t>
  </si>
  <si>
    <t>Enfermedades de los órganos genitales masculinos (N40-N51)</t>
  </si>
  <si>
    <t>HIPERPLASIA DE LA PROSTATA</t>
  </si>
  <si>
    <t>N40X</t>
  </si>
  <si>
    <t>ARMANDO</t>
  </si>
  <si>
    <t>CASTELLANOS</t>
  </si>
  <si>
    <t>334017</t>
  </si>
  <si>
    <t>25754137955</t>
  </si>
  <si>
    <t>FE1036866</t>
  </si>
  <si>
    <t>Ra-055555564731471</t>
  </si>
  <si>
    <t>CARMEN</t>
  </si>
  <si>
    <t>65496750</t>
  </si>
  <si>
    <t>25754125855</t>
  </si>
  <si>
    <t>FE1036768</t>
  </si>
  <si>
    <t>Ra-055555564731470</t>
  </si>
  <si>
    <t>(OSTEO)ARTROSIS PRIMARIA GENERALIZADA</t>
  </si>
  <si>
    <t>M150</t>
  </si>
  <si>
    <t>ANADY</t>
  </si>
  <si>
    <t>51650151</t>
  </si>
  <si>
    <t>25754131349</t>
  </si>
  <si>
    <t>FE1036723</t>
  </si>
  <si>
    <t>Ra-055555564731469</t>
  </si>
  <si>
    <t>RESONANCIA NUCLEAR MAGNETICA DE COLUMNA CERVICAL SIMPLE</t>
  </si>
  <si>
    <t>883210</t>
  </si>
  <si>
    <t>MIALGIA</t>
  </si>
  <si>
    <t>M791</t>
  </si>
  <si>
    <t>ORLANDO</t>
  </si>
  <si>
    <t>VICTOR</t>
  </si>
  <si>
    <t>19421755</t>
  </si>
  <si>
    <t>25754185301</t>
  </si>
  <si>
    <t>FE1036254</t>
  </si>
  <si>
    <t>Ra-055555564731468</t>
  </si>
  <si>
    <t>OTROS TRASTORNOS ESPECIFICADOS DE LOS DISCOS INTERVERTEBRALES</t>
  </si>
  <si>
    <t>M518</t>
  </si>
  <si>
    <t>HILDA</t>
  </si>
  <si>
    <t>CANCHON</t>
  </si>
  <si>
    <t>PINZON</t>
  </si>
  <si>
    <t>39610572</t>
  </si>
  <si>
    <t>25754140239</t>
  </si>
  <si>
    <t>FE1036250</t>
  </si>
  <si>
    <t>Ra-055555564731467</t>
  </si>
  <si>
    <t>ALCIRA</t>
  </si>
  <si>
    <t>MOLANO</t>
  </si>
  <si>
    <t>20891586</t>
  </si>
  <si>
    <t>25754126518</t>
  </si>
  <si>
    <t>FE1036220</t>
  </si>
  <si>
    <t>Ra-055555564731466</t>
  </si>
  <si>
    <t>RESONANCIA NUCLEAR MAGNETICA DE PELVIS</t>
  </si>
  <si>
    <t>883440</t>
  </si>
  <si>
    <t>SINCOPE Y COLAPSO</t>
  </si>
  <si>
    <t>R55X</t>
  </si>
  <si>
    <t>GLADYS</t>
  </si>
  <si>
    <t>VDA DE ARDILA</t>
  </si>
  <si>
    <t>28306110</t>
  </si>
  <si>
    <t>25754140450</t>
  </si>
  <si>
    <t>FE1035650</t>
  </si>
  <si>
    <t>Ra-055555564731465</t>
  </si>
  <si>
    <t>LUMBAGO NO ESPECIFICADO</t>
  </si>
  <si>
    <t>M545</t>
  </si>
  <si>
    <t>TERESA</t>
  </si>
  <si>
    <t>RINCON</t>
  </si>
  <si>
    <t>52032442</t>
  </si>
  <si>
    <t>25754183995</t>
  </si>
  <si>
    <t>FE1035541</t>
  </si>
  <si>
    <t>Ra-055555564731463</t>
  </si>
  <si>
    <t>GERMAN</t>
  </si>
  <si>
    <t>CALDERON</t>
  </si>
  <si>
    <t>3150347</t>
  </si>
  <si>
    <t>25754138230</t>
  </si>
  <si>
    <t>FE1035000</t>
  </si>
  <si>
    <t>Ra-055555564731462</t>
  </si>
  <si>
    <t>CONSULTA DE PRIMERA VEZ POR ESPECIALISTA EN DOLOR Y CUIDADOS PALIATIVOS</t>
  </si>
  <si>
    <t>890243</t>
  </si>
  <si>
    <t>Trastornos neuróticos, trastornos relacionados con el estrés y trastornos somatomorfos (F40-F48)</t>
  </si>
  <si>
    <t>TRASTORNO DE DOLOR PERSISTENTE SOMATOMORFO</t>
  </si>
  <si>
    <t>F454</t>
  </si>
  <si>
    <t>MILAGROS</t>
  </si>
  <si>
    <t>MERCEDES</t>
  </si>
  <si>
    <t>XIQUES</t>
  </si>
  <si>
    <t>1042471063</t>
  </si>
  <si>
    <t>25754155582</t>
  </si>
  <si>
    <t>FE1034920</t>
  </si>
  <si>
    <t>Ra-055555564731461</t>
  </si>
  <si>
    <t>CONSULTA DE PRIMERA VEZ POR ESPECIALISTA EN GINECOLOGIA Y OBSTETRICIA</t>
  </si>
  <si>
    <t>890250</t>
  </si>
  <si>
    <t>HEIDY</t>
  </si>
  <si>
    <t>GUARIN</t>
  </si>
  <si>
    <t>52545830</t>
  </si>
  <si>
    <t>25754135961</t>
  </si>
  <si>
    <t>FE1034784</t>
  </si>
  <si>
    <t>Ra-055555564731460</t>
  </si>
  <si>
    <t>ECOCARDIOGRAMA TRANSESOFAGICO</t>
  </si>
  <si>
    <t>881235</t>
  </si>
  <si>
    <t>MALFORMACIONES CONGENITAS</t>
  </si>
  <si>
    <t>Malformaciones congénitas del sistema circulatorio (Q20-Q28)</t>
  </si>
  <si>
    <t>Malformaciones congénitas, deformidades y anomalías cromosómicas</t>
  </si>
  <si>
    <t>DEFECTO DEL TABIQUE AURICULAR</t>
  </si>
  <si>
    <t>Q211</t>
  </si>
  <si>
    <t>ALEXANDRA</t>
  </si>
  <si>
    <t>1012390859</t>
  </si>
  <si>
    <t>25754142932</t>
  </si>
  <si>
    <t>FE1034099</t>
  </si>
  <si>
    <t>Ra-055555564731457</t>
  </si>
  <si>
    <t>ADRIANA</t>
  </si>
  <si>
    <t>GIL</t>
  </si>
  <si>
    <t>MUSUSUE</t>
  </si>
  <si>
    <t>31929551</t>
  </si>
  <si>
    <t>25754136328</t>
  </si>
  <si>
    <t>FE1033158</t>
  </si>
  <si>
    <t>Ra-055555564731456</t>
  </si>
  <si>
    <t>CONSULTA DE CONTROL O DE SEGUIMIENTO POR ESPECIALISTA EN CARDIOLOGÍA</t>
  </si>
  <si>
    <t>890328</t>
  </si>
  <si>
    <t>INFARTO AGUDO AL MIOCARDIO</t>
  </si>
  <si>
    <t>Enfermedades isquémicas del corazón (I20-I25)</t>
  </si>
  <si>
    <t>INFARTO AGUDO DEL MIOCARDIO, SIN OTRA ESPECIFICACION</t>
  </si>
  <si>
    <t>I219</t>
  </si>
  <si>
    <t>CIELO</t>
  </si>
  <si>
    <t>MESA</t>
  </si>
  <si>
    <t>VILLALBA</t>
  </si>
  <si>
    <t>20109370</t>
  </si>
  <si>
    <t>25754138830</t>
  </si>
  <si>
    <t>FE1033072</t>
  </si>
  <si>
    <t>Ra-055555564731455</t>
  </si>
  <si>
    <t>ABELARDO</t>
  </si>
  <si>
    <t>19180848</t>
  </si>
  <si>
    <t>25754138084</t>
  </si>
  <si>
    <t>FE1033069</t>
  </si>
  <si>
    <t>Ra-055555564731454</t>
  </si>
  <si>
    <t>OTROS TRASTORNOS INTERNOS DE LA RODILLA</t>
  </si>
  <si>
    <t>M238</t>
  </si>
  <si>
    <t>LEONOR</t>
  </si>
  <si>
    <t>CASTRILLON</t>
  </si>
  <si>
    <t>41644903</t>
  </si>
  <si>
    <t>25754126794</t>
  </si>
  <si>
    <t>FE1033062</t>
  </si>
  <si>
    <t>Ra-055555564731453</t>
  </si>
  <si>
    <t>CONSULTA INTEGRAL DE CONTROL O DE SEGUIMIENTO POR ESPECIALISTA EN REUMATOLOGIA</t>
  </si>
  <si>
    <t>890388</t>
  </si>
  <si>
    <t>MERY</t>
  </si>
  <si>
    <t>MURILLO</t>
  </si>
  <si>
    <t>51988926</t>
  </si>
  <si>
    <t>25754144443</t>
  </si>
  <si>
    <t>FE1032863</t>
  </si>
  <si>
    <t>Ra-055555564731452</t>
  </si>
  <si>
    <t>CONSTIPACION</t>
  </si>
  <si>
    <t>K590</t>
  </si>
  <si>
    <t>MANUEL</t>
  </si>
  <si>
    <t>BARRETO</t>
  </si>
  <si>
    <t>93082425</t>
  </si>
  <si>
    <t>25754186054</t>
  </si>
  <si>
    <t>FE1032833</t>
  </si>
  <si>
    <t>Ra-055555564731451</t>
  </si>
  <si>
    <t>COLONOSCOPIA TOTAL</t>
  </si>
  <si>
    <t>452301</t>
  </si>
  <si>
    <t>CA DE RECTO</t>
  </si>
  <si>
    <t>TUMOR MALIGNO DEL ANO, PARTE NO ESPECIFICADA</t>
  </si>
  <si>
    <t>C210</t>
  </si>
  <si>
    <t>FE1032830</t>
  </si>
  <si>
    <t>4061216356</t>
  </si>
  <si>
    <t>DiL-254201814026467</t>
  </si>
  <si>
    <t>Ra-252243334767</t>
  </si>
  <si>
    <t>20070385-2</t>
  </si>
  <si>
    <t>ENRIQUE</t>
  </si>
  <si>
    <t>NELSON</t>
  </si>
  <si>
    <t>ROJAS</t>
  </si>
  <si>
    <t>ACEVEDO</t>
  </si>
  <si>
    <t>79223003</t>
  </si>
  <si>
    <t>257541833</t>
  </si>
  <si>
    <t>GL-252243334767</t>
  </si>
  <si>
    <t>FE1038082</t>
  </si>
  <si>
    <t>Ra-252243334766</t>
  </si>
  <si>
    <t>Enfermedades de las arterias, de las arteriolas y de los vasos capilares (I70-I79)</t>
  </si>
  <si>
    <t>ATEROSCLEROSIS DE LAS ARTERIAS DE LOS MIEMBROS</t>
  </si>
  <si>
    <t>I702</t>
  </si>
  <si>
    <t>ROMERO</t>
  </si>
  <si>
    <t>CORREAL</t>
  </si>
  <si>
    <t>17010115</t>
  </si>
  <si>
    <t>25754140361</t>
  </si>
  <si>
    <t>GL-252243334764</t>
  </si>
  <si>
    <t>FE1037502</t>
  </si>
  <si>
    <t>DiL-254201814021457</t>
  </si>
  <si>
    <t>Ra-252243334779</t>
  </si>
  <si>
    <t>URINARIAS</t>
  </si>
  <si>
    <t>Otras enfermedades del sistema urinario (N30-N39)</t>
  </si>
  <si>
    <t>DISFUNCION NEUROMUSCULAR DE LA VEJIGA, NO ESPECIFICADA</t>
  </si>
  <si>
    <t>N319</t>
  </si>
  <si>
    <t>DAVID</t>
  </si>
  <si>
    <t>JESUS</t>
  </si>
  <si>
    <t>ESPITIA</t>
  </si>
  <si>
    <t>1070622330</t>
  </si>
  <si>
    <t>25307113632</t>
  </si>
  <si>
    <t>FE1038338</t>
  </si>
  <si>
    <t>Ra-252243334778</t>
  </si>
  <si>
    <t>OTROS TRAUMATISMOS</t>
  </si>
  <si>
    <t>Complicaciones de la atención médica y quirúrgica, no clasificadas en otra parte (T80-T88)</t>
  </si>
  <si>
    <t>COMPLICACION MECANICA DE DISPOSITIVO ANTICONCEPTIVO INTRAUTERINO</t>
  </si>
  <si>
    <t>T833</t>
  </si>
  <si>
    <t>YEIMY</t>
  </si>
  <si>
    <t>1073678540</t>
  </si>
  <si>
    <t>25754132156</t>
  </si>
  <si>
    <t>FE1037812</t>
  </si>
  <si>
    <t>Ra-252243334777</t>
  </si>
  <si>
    <t>INYECCIÓN DE ANESTESIA EN NERVIO DE FACETA ARTICULAR VERTEBRAL CON FINES ANALGÉSICOS</t>
  </si>
  <si>
    <t>048301</t>
  </si>
  <si>
    <t>Trastornos de los nervios, de las raíces y de los plexos nerviosos (G50-G59)</t>
  </si>
  <si>
    <t>COMPRESIONES DE LAS RAICES Y PLEXOS NERVIOSOS EN TRASTORNOS DE LOS DISCOS INTERVERTEBRALES (M50-M51+)</t>
  </si>
  <si>
    <t>G551</t>
  </si>
  <si>
    <t>LILIA</t>
  </si>
  <si>
    <t>BLANCA</t>
  </si>
  <si>
    <t>24156292</t>
  </si>
  <si>
    <t>25754126841</t>
  </si>
  <si>
    <t>FE1036235</t>
  </si>
  <si>
    <t>Ra-252243334765</t>
  </si>
  <si>
    <t>CONSUELO</t>
  </si>
  <si>
    <t>CUBILLOS</t>
  </si>
  <si>
    <t>39663905</t>
  </si>
  <si>
    <t>25754139859</t>
  </si>
  <si>
    <t>FE1036649</t>
  </si>
  <si>
    <t>Ra-252243334764</t>
  </si>
  <si>
    <t>CECILIA</t>
  </si>
  <si>
    <t>FARFAN</t>
  </si>
  <si>
    <t>BENAVIDEZ</t>
  </si>
  <si>
    <t>35473854</t>
  </si>
  <si>
    <t>25175187576</t>
  </si>
  <si>
    <t>FE1036648</t>
  </si>
  <si>
    <t>Ra-252243334763</t>
  </si>
  <si>
    <t>FISTULECTOMIA ANO-PERINEAL</t>
  </si>
  <si>
    <t>497302</t>
  </si>
  <si>
    <t>FISTULA ANORRECTAL</t>
  </si>
  <si>
    <t>K605</t>
  </si>
  <si>
    <t>JHONIS</t>
  </si>
  <si>
    <t>PERALTA</t>
  </si>
  <si>
    <t>FLOREZ</t>
  </si>
  <si>
    <t>1102803237</t>
  </si>
  <si>
    <t>25754138723</t>
  </si>
  <si>
    <t>GL-252243334762</t>
  </si>
  <si>
    <t>FE1035834</t>
  </si>
  <si>
    <t>Ra-055555564731474</t>
  </si>
  <si>
    <t>ULTRASONOGRAFÍA DE ABDOMEN SUPERIOR: HIGADO, PANCREAS, VIAS BILIARES, RIÑONES, BAZO Y GRANDES VASOS</t>
  </si>
  <si>
    <t>881305</t>
  </si>
  <si>
    <t>OTRAS COLELITIASIS</t>
  </si>
  <si>
    <t>K808</t>
  </si>
  <si>
    <t>FELIPE</t>
  </si>
  <si>
    <t>BRAYAN</t>
  </si>
  <si>
    <t>1010040012</t>
  </si>
  <si>
    <t>25754129850</t>
  </si>
  <si>
    <t>HOSPITAL MARIO GAITAN YANGUAS DE SOACHA - SOACHA</t>
  </si>
  <si>
    <t>Gl-255555564731477</t>
  </si>
  <si>
    <t>FE1033191</t>
  </si>
  <si>
    <t>Ra-2555555562316120</t>
  </si>
  <si>
    <t>APENDICECTOMÍA VÍA ABIERTA</t>
  </si>
  <si>
    <t>471102</t>
  </si>
  <si>
    <t>Enfermedades del apéndice (K35-K38)</t>
  </si>
  <si>
    <t>APENDICITIS AGUDA, NO ESPECIFICADA</t>
  </si>
  <si>
    <t>K359</t>
  </si>
  <si>
    <t>LENIN</t>
  </si>
  <si>
    <t>IVAN</t>
  </si>
  <si>
    <t>CONTRERAS</t>
  </si>
  <si>
    <t>SANDOVAL</t>
  </si>
  <si>
    <t>1129184623</t>
  </si>
  <si>
    <t>25754132452</t>
  </si>
  <si>
    <t>GL-2555555562316119</t>
  </si>
  <si>
    <t>1119969</t>
  </si>
  <si>
    <t>FE1039124</t>
  </si>
  <si>
    <t>Ra-255555564731439</t>
  </si>
  <si>
    <t>CONSULTA INTEGRAL DE CONTROL O DE SEGUIMIENTO POR ESPECIALISTA EN HEMATOLOGIA</t>
  </si>
  <si>
    <t>890351</t>
  </si>
  <si>
    <t>EMBOLIA Y TROMBOSIS DE OTRAS VENAS ESPECIFICADAS</t>
  </si>
  <si>
    <t>I828</t>
  </si>
  <si>
    <t>MACANA</t>
  </si>
  <si>
    <t>1193562808</t>
  </si>
  <si>
    <t>25754134619</t>
  </si>
  <si>
    <t>GL-255555564731437</t>
  </si>
  <si>
    <t>FE1031366</t>
  </si>
  <si>
    <t>Ra-055555564731464</t>
  </si>
  <si>
    <t>INIRIDA</t>
  </si>
  <si>
    <t>LUNA</t>
  </si>
  <si>
    <t>39553160</t>
  </si>
  <si>
    <t>25307116292</t>
  </si>
  <si>
    <t>GL-055555564731459</t>
  </si>
  <si>
    <t>FE1035536</t>
  </si>
  <si>
    <t>Ra-055555564731459</t>
  </si>
  <si>
    <t>RADIOGRAFIA DE TORAX (P.A. O A.P., LATERAL)</t>
  </si>
  <si>
    <t>871121</t>
  </si>
  <si>
    <t>Síntomas y signos que involucran los sistemas circulatorio y respiratorio (R00-R09)</t>
  </si>
  <si>
    <t>TOS</t>
  </si>
  <si>
    <t>R05X</t>
  </si>
  <si>
    <t>LORENA</t>
  </si>
  <si>
    <t>DAYAN</t>
  </si>
  <si>
    <t>LOZANO</t>
  </si>
  <si>
    <t>1073695470</t>
  </si>
  <si>
    <t>25754151191</t>
  </si>
  <si>
    <t>FE1033541</t>
  </si>
  <si>
    <t>Ra-055555564731458</t>
  </si>
  <si>
    <t xml:space="preserve">CONSULTA DE PRIMERA VEZ POR ESPECIALISTA EN MEDICINA DEL TRABAJO </t>
  </si>
  <si>
    <t>890262</t>
  </si>
  <si>
    <t>DOLOR CRONICO INTRATABLE</t>
  </si>
  <si>
    <t>R521</t>
  </si>
  <si>
    <t>FRANCISCO</t>
  </si>
  <si>
    <t>LUIS</t>
  </si>
  <si>
    <t>NIZO</t>
  </si>
  <si>
    <t>80401055</t>
  </si>
  <si>
    <t>25175156404</t>
  </si>
  <si>
    <t>GL-055555564731440</t>
  </si>
  <si>
    <t>FE1033270</t>
  </si>
  <si>
    <t>nombrecliente</t>
  </si>
  <si>
    <t>nitcliente</t>
  </si>
  <si>
    <t>Radicado</t>
  </si>
  <si>
    <t>DIGITO_VERIFICACION</t>
  </si>
  <si>
    <t>AMBITO</t>
  </si>
  <si>
    <t>CodListado</t>
  </si>
  <si>
    <t>codradicacion</t>
  </si>
  <si>
    <t>DptoRadicacion</t>
  </si>
  <si>
    <t>GRUPO_QUIRURGICO</t>
  </si>
  <si>
    <t>GRUPO</t>
  </si>
  <si>
    <t>AGRUPACION_PLAN_DE_COMPRAS</t>
  </si>
  <si>
    <t>GRUPO_PLAN_COMPRAS</t>
  </si>
  <si>
    <t>DESCRIPCION_GRUPO_CUPS</t>
  </si>
  <si>
    <t>DESCRIPCION_CAPITULO_CUPS</t>
  </si>
  <si>
    <t>DESCRIPCION_SECCION_TABULAR</t>
  </si>
  <si>
    <t>DescripcionProced_MayorValor</t>
  </si>
  <si>
    <t>CodProced_MayorValor</t>
  </si>
  <si>
    <t>DESCRIPCION_PATOLOGIA_ALTO_COSTO</t>
  </si>
  <si>
    <t>Cod_aso</t>
  </si>
  <si>
    <t>GRUPO_PATOLOGIA_ALTO_COSTO</t>
  </si>
  <si>
    <t>GRUPO_DIAGNOSTICO</t>
  </si>
  <si>
    <t>DesTresDigitos</t>
  </si>
  <si>
    <t>CapituloCIE</t>
  </si>
  <si>
    <t>DESCRIPCION_DIAGNOSTICO</t>
  </si>
  <si>
    <t>CODIGO_DIAGNOSTICO</t>
  </si>
  <si>
    <t>ESTADO_USUARIO_AL_EGRESO</t>
  </si>
  <si>
    <t>TOTAL_DIAS_DE_ATENCION</t>
  </si>
  <si>
    <t>FECHA_DE_EGRESO_ATENCION</t>
  </si>
  <si>
    <t>FECHA_DE_INGRESO_ATENCION</t>
  </si>
  <si>
    <t>MES_INGRESO_ATENCION</t>
  </si>
  <si>
    <t>AÑO_INGRESO_ATENCION</t>
  </si>
  <si>
    <t>NOMBRE_REGIMEN_AFILIADO</t>
  </si>
  <si>
    <t>CodRegimen</t>
  </si>
  <si>
    <t>NOMBRE_MUNICIPIO_AFILIADO</t>
  </si>
  <si>
    <t>COD_MUNICIPIO</t>
  </si>
  <si>
    <t>NOMBRE_DEPARTAMENTO_AFILIADO</t>
  </si>
  <si>
    <t>COD_DEPARTAMENTO</t>
  </si>
  <si>
    <t>NOMBRE_SUCURSAL_AFILIADO</t>
  </si>
  <si>
    <t>COD_SUCURSAL</t>
  </si>
  <si>
    <t>GRUPO_ETARIO_COOSALUD</t>
  </si>
  <si>
    <t>GRUPO_ETARIO_ESTANDAR</t>
  </si>
  <si>
    <t>EDAD</t>
  </si>
  <si>
    <t>FECHA_NACIMIENTO</t>
  </si>
  <si>
    <t>GENERO</t>
  </si>
  <si>
    <t>SEGUNDO_NOMBRE</t>
  </si>
  <si>
    <t>PRIMER_NOMBRE</t>
  </si>
  <si>
    <t>SEGUNDO_APELLIDO</t>
  </si>
  <si>
    <t>PRIMER_APELLIDO</t>
  </si>
  <si>
    <t>N°_IDENTIFICACION</t>
  </si>
  <si>
    <t>TIPO_IDENTIFICACION</t>
  </si>
  <si>
    <t>N°_CARNET</t>
  </si>
  <si>
    <t>FECHA_FIN_AUDITORIA</t>
  </si>
  <si>
    <t>FECHA_RADICACION_FACTURA_APLISALUD</t>
  </si>
  <si>
    <t>FECHA_RADICACION_FACTURA</t>
  </si>
  <si>
    <t>PROVEEDOR_A_RECOBRAR</t>
  </si>
  <si>
    <t>VALOR_RECOBRO</t>
  </si>
  <si>
    <t>CONSECUTIVO_GLOSA</t>
  </si>
  <si>
    <t>DESTINO_INICIAL_FACTURA</t>
  </si>
  <si>
    <t>G_Devoluciones</t>
  </si>
  <si>
    <t>VALOR_GLOSA_PERTINENCIA</t>
  </si>
  <si>
    <t>VALOR_GLOSA_COBERTURA</t>
  </si>
  <si>
    <t>VALOR_GLOSA_AUTORIZACION</t>
  </si>
  <si>
    <t>VALOR_GLOSA_SOPORTES</t>
  </si>
  <si>
    <t>VALOR_GLOSA_TARIFAS</t>
  </si>
  <si>
    <t>VALOR_GLOSA_FACTURACION</t>
  </si>
  <si>
    <t>VALOR_GLOSA_CAUSA_ADMINISTRATIVA</t>
  </si>
  <si>
    <t>VALOR_GLOSA_CAUSA_MEDICA</t>
  </si>
  <si>
    <t>VALOR_TOTAL_GLOSADO</t>
  </si>
  <si>
    <t>VALOR_FACTURAS_CON_GLOSA_TOTAL</t>
  </si>
  <si>
    <t>VALOR_GLOSA</t>
  </si>
  <si>
    <t>VALOR_NOTA_CREDITO</t>
  </si>
  <si>
    <t>Vlr_Auto</t>
  </si>
  <si>
    <t>N°_AUTORIZACION</t>
  </si>
  <si>
    <t>PREFIJO_AUTORIZACION</t>
  </si>
  <si>
    <t>VALOR_CUOTA_MODERADORA</t>
  </si>
  <si>
    <t>VALOR_COPAGO</t>
  </si>
  <si>
    <t>VALOR_NO_POS_SIN_JUSTIFICAR</t>
  </si>
  <si>
    <t>VALOR_NO_POS_JUSTIFICADO</t>
  </si>
  <si>
    <t>VALOR_ALTO_COSTO</t>
  </si>
  <si>
    <t>VALOR_POS_III_NIVEL</t>
  </si>
  <si>
    <t>VALOR_POS_II_NIVEL</t>
  </si>
  <si>
    <t>VALOR_POS_I_NIVEL</t>
  </si>
  <si>
    <t>VALOR_TOTAL_FACTURA</t>
  </si>
  <si>
    <t>TIPO_NO_POS</t>
  </si>
  <si>
    <t>CodJustificacion</t>
  </si>
  <si>
    <t>NombreNivel</t>
  </si>
  <si>
    <t>Poliza</t>
  </si>
  <si>
    <t>TIPO_CAPITA</t>
  </si>
  <si>
    <t>MODALIDAD_CONTRATO</t>
  </si>
  <si>
    <t>Entrada</t>
  </si>
  <si>
    <t>NRO_CONTRATO</t>
  </si>
  <si>
    <t>NOMBRE_MUNICIPIO_PROVEEDOR</t>
  </si>
  <si>
    <t>NOMBRE_PROVEEDOR</t>
  </si>
  <si>
    <t>NIT_PROVEEDOR</t>
  </si>
  <si>
    <t>CODIGO_REPS_IPS</t>
  </si>
  <si>
    <t>FECHA_FACTURA</t>
  </si>
  <si>
    <t>N°_FACTURA_GENERAL</t>
  </si>
  <si>
    <t>N°_SUBFACTURA</t>
  </si>
  <si>
    <t>MES_RADICACION</t>
  </si>
  <si>
    <t>AÑO_RADICACION</t>
  </si>
  <si>
    <t>A REVISAR</t>
  </si>
  <si>
    <t>Referencia</t>
  </si>
  <si>
    <t>ACEPTA EPS GLOS FE FE1001098 20/05/2020</t>
  </si>
  <si>
    <t>ACEPTA EPS GLOS FE FE1006110 20/05/2020</t>
  </si>
  <si>
    <t>ACEPTA EPS GLOS FE FE1006951 20/05/2020</t>
  </si>
  <si>
    <t>SALDO ACEPTA EPS GLOS FE FE1008817 20/05/2020</t>
  </si>
  <si>
    <t>ACEPTA EPS GLOS FE FE1011517 20/05/2020</t>
  </si>
  <si>
    <t>11001158519 CRISTIAN FONTECHA</t>
  </si>
  <si>
    <t>54001408376 EDWIN VILLAMIZAR</t>
  </si>
  <si>
    <t>13001482603 MANUELA JULIO</t>
  </si>
  <si>
    <t>25754151123 BLANCA GONZALEZ</t>
  </si>
  <si>
    <t>11001165129 YEISON SANCHEZ</t>
  </si>
  <si>
    <t>11001164568 LUZ AVILA</t>
  </si>
  <si>
    <t>11001161710 MANUEL MOYANO</t>
  </si>
  <si>
    <t>25307114605 DIANA RAYO</t>
  </si>
  <si>
    <t>11001163019 ELIAS MORENO</t>
  </si>
  <si>
    <t>11001161090 OTILIA LARA</t>
  </si>
  <si>
    <t>25754180938 GUSTAVO SANTOS</t>
  </si>
  <si>
    <t>25754136226 IRENE AREVALO</t>
  </si>
  <si>
    <t>25754125689 MARIA PINEDA</t>
  </si>
  <si>
    <t>25754140493 FLOR FLECHAS</t>
  </si>
  <si>
    <t>25754152051 MARIA TOVAR</t>
  </si>
  <si>
    <t>11001164158 MAURICIO GOMEZ</t>
  </si>
  <si>
    <t>11001162530 MARY MORENO</t>
  </si>
  <si>
    <t>25307118894 ARACELY MURIEL</t>
  </si>
  <si>
    <t>25754136411 BLANCA MOLINA</t>
  </si>
  <si>
    <t>ACEPTA EPS GLOS FE FE1015496 20/05/2020</t>
  </si>
  <si>
    <t>11001161288 JEROME VARGAS</t>
  </si>
  <si>
    <t>11001164283 YEISON HERNANDEZ</t>
  </si>
  <si>
    <t>25754127132 MARIA GOMEZ</t>
  </si>
  <si>
    <t>54001399462 JUAN CASTRO</t>
  </si>
  <si>
    <t>11001165342 LAURA LONDOÑO</t>
  </si>
  <si>
    <t>25754136689 FERNANDO MORA</t>
  </si>
  <si>
    <t>11001159698 FLOR GONZALEZ</t>
  </si>
  <si>
    <t>ACEPTA EPS GLOS FE FE1016085 20/05/2020</t>
  </si>
  <si>
    <t>25754126841 BLANCA MARTINEZ</t>
  </si>
  <si>
    <t>68572185817 LAURA MONDRAGON</t>
  </si>
  <si>
    <t>11001163666 GERARDO SOLARTE</t>
  </si>
  <si>
    <t>11001162506 DURLEY OSSA</t>
  </si>
  <si>
    <t>25307115563 CARMENZA SALAS</t>
  </si>
  <si>
    <t>68307406169 OSCAR MATEUS</t>
  </si>
  <si>
    <t>25754137955 JOSE CASTELLANOS</t>
  </si>
  <si>
    <t>ACEPTA EPS GLOS FE FE1016370 20/05/2020</t>
  </si>
  <si>
    <t>25754150974 EVELIN MELO</t>
  </si>
  <si>
    <t>25426123951 MARIA MONTENEGRO</t>
  </si>
  <si>
    <t>11001166617 JOHAN GONZALEZ</t>
  </si>
  <si>
    <t>25754141908 EDWIN OSUNA</t>
  </si>
  <si>
    <t>25754139975 MARIA BARON</t>
  </si>
  <si>
    <t>11001159499 GLORIA URREGO</t>
  </si>
  <si>
    <t>25754131355 MARIBEL TAPIA</t>
  </si>
  <si>
    <t>11001159428 JHONATAN MONTES</t>
  </si>
  <si>
    <t>11001166769 YULY GUTIERREZ</t>
  </si>
  <si>
    <t>25307117566 GUILLERMO SUAREZ</t>
  </si>
  <si>
    <t>11001165439 RICARDO BLANCO</t>
  </si>
  <si>
    <t>25754129734 JONATHAN GARCIA</t>
  </si>
  <si>
    <t>25754130072 ANA ANZOLA</t>
  </si>
  <si>
    <t>11001161279 GLORIA BABATIVA</t>
  </si>
  <si>
    <t>11001160270 DANIEL MONTAÑO</t>
  </si>
  <si>
    <t>11001160146 YEFERSON GARCIA</t>
  </si>
  <si>
    <t>11001162001 ASLY NEVA</t>
  </si>
  <si>
    <t>81736187337 YOLIMA ASCANIO</t>
  </si>
  <si>
    <t>11001167320 WILSON ROMERO</t>
  </si>
  <si>
    <t>11001160728 JULIETH BELTRAN</t>
  </si>
  <si>
    <t>ACEPTA EPS GLOS FE FE1020015 20/05/2020</t>
  </si>
  <si>
    <t>11001166394 SOL LAGOS</t>
  </si>
  <si>
    <t>70713229561 MILENA BARON</t>
  </si>
  <si>
    <t>11001164119 CINDY PARADA</t>
  </si>
  <si>
    <t>ACEPTA EPS GLOS FE FE1020249 20/05/2020</t>
  </si>
  <si>
    <t>11001165211 LUIS GOYENECHE</t>
  </si>
  <si>
    <t>08137500548 LEIDYS PADILLA</t>
  </si>
  <si>
    <t>11001159453 RICHARD CHUQUIZAN</t>
  </si>
  <si>
    <t>11001161734 DEISY MUÑOZ</t>
  </si>
  <si>
    <t>ACEPTA EPS GLOS FE FE1020874 20/05/2020</t>
  </si>
  <si>
    <t>11001164079 MARIA GONZALEZ</t>
  </si>
  <si>
    <t>11001165392 JENIFER RAMIREZ</t>
  </si>
  <si>
    <t>ACEPTA EPS GLOS FE FE1021170 20/05/2020</t>
  </si>
  <si>
    <t>25754188978 MAYERLI RIOS</t>
  </si>
  <si>
    <t>ACEPTA IPS GLOS FE FE1021213 20/05/2020</t>
  </si>
  <si>
    <t>ACEPTA EPS GLOS FE FE1021213 20/05/2020</t>
  </si>
  <si>
    <t>25754142956 YESSICA CASTELLANOS</t>
  </si>
  <si>
    <t>11001193503 HANNA RAMIREZ</t>
  </si>
  <si>
    <t>11001160488 YOHN CAMPOS</t>
  </si>
  <si>
    <t>54001064397 MAIRA VARGAS</t>
  </si>
  <si>
    <t>11001188430 SERGIO BLANCO</t>
  </si>
  <si>
    <t>47545376634 YURANIS NAVARRO</t>
  </si>
  <si>
    <t>ACEPTA EPS GLOS FE FE1022144 20/05/2020</t>
  </si>
  <si>
    <t>11001165286 LEONARDO MANCERA</t>
  </si>
  <si>
    <t>25754140325 JOSE MONROY</t>
  </si>
  <si>
    <t>05679067648 ESTEFANIA BERMUDEZ</t>
  </si>
  <si>
    <t>11001163406 LUIS RUIZ</t>
  </si>
  <si>
    <t>47001143209 ONIRIS DE LA HOZ</t>
  </si>
  <si>
    <t>81736183467 YURI SEGURA</t>
  </si>
  <si>
    <t>54001393267 LUIS SEPULVEDA</t>
  </si>
  <si>
    <t>25754136356 DOLORES RIVERA</t>
  </si>
  <si>
    <t>08001428306 ERLINDA ROMERO</t>
  </si>
  <si>
    <t>25426148971 JOSE RIAÑO</t>
  </si>
  <si>
    <t>11001160852 KATHERIN MENDOZA</t>
  </si>
  <si>
    <t>15204149985 JULIA DIAZ</t>
  </si>
  <si>
    <t>11001188729 ALBA CUEVAS</t>
  </si>
  <si>
    <t>ACEPTA EPS GLOS FE FE1024026 20/05/2020</t>
  </si>
  <si>
    <t>ACEPTA EPS GLOS FE FE1024030 20/05/2020</t>
  </si>
  <si>
    <t>81736185112 ROSARIO JAIME</t>
  </si>
  <si>
    <t>ACEPTA EPS GLOS FE FE1024566 20/05/2020</t>
  </si>
  <si>
    <t>25754134619 JUAN AVENDAÑO</t>
  </si>
  <si>
    <t>68020387118 EDISON ARDILA</t>
  </si>
  <si>
    <t>ACEPTA EPS GLOS FE FE1025007 20/05/2020</t>
  </si>
  <si>
    <t>54405161200 MARYI REYES</t>
  </si>
  <si>
    <t>25754135961 HEIDY RAMIREZ</t>
  </si>
  <si>
    <t>ACEPTA EPS GLOS FE FE1025402 20/05/2020</t>
  </si>
  <si>
    <t>25175187958 CARMEN LAZO</t>
  </si>
  <si>
    <t>68020361590 MARIA OVALLE</t>
  </si>
  <si>
    <t>25754129623 ALBA RUIZ</t>
  </si>
  <si>
    <t>11001160922 BIBIANA LOPEZ</t>
  </si>
  <si>
    <t>25754136631 ANGIE MATEUS</t>
  </si>
  <si>
    <t>25307182342 CONSUELO SIMBAQUEVA</t>
  </si>
  <si>
    <t>25754157864 FARIDET IZQUIERDO</t>
  </si>
  <si>
    <t>ACEPTA EPS GLOS FE FE1026925 20/05/2020</t>
  </si>
  <si>
    <t>11001195463 MARIA LOPEZ</t>
  </si>
  <si>
    <t>70508129200 NACELYS MUÑOZ</t>
  </si>
  <si>
    <t>05250484119 PAOLA AGUAS</t>
  </si>
  <si>
    <t>68190242542 ANDREA MARIN</t>
  </si>
  <si>
    <t>11001159174 LUIS CORREA</t>
  </si>
  <si>
    <t>ACEPTA EPS GLOS FE FE1027559 20/05/2020</t>
  </si>
  <si>
    <t>25754126614 MARIA VELASQUEZ</t>
  </si>
  <si>
    <t>25754127167 TOBIAS VILLOTA</t>
  </si>
  <si>
    <t>25754151811 MARY ARAGON</t>
  </si>
  <si>
    <t>ACEPTA EPS GLOS FE FE1027858 20/05/2020</t>
  </si>
  <si>
    <t>11001188929 LUZ SAAVEDRA</t>
  </si>
  <si>
    <t>25754137660 EMILCE RAMIREZ</t>
  </si>
  <si>
    <t>81001106418 REINALDO PLATA</t>
  </si>
  <si>
    <t>ACEPTA EPS GLOS FE FE1028640 20/05/2020</t>
  </si>
  <si>
    <t>25754135920 DIOGENES ORJUELA</t>
  </si>
  <si>
    <t>25754138443 LUZ ALONSO</t>
  </si>
  <si>
    <t>15185000842 GLADIS RAMIREZ</t>
  </si>
  <si>
    <t>257541141 SEBASTIAN ARCOS</t>
  </si>
  <si>
    <t>54001376822 JESUS VANEGAS</t>
  </si>
  <si>
    <t>68271411366 ERIKA LARA</t>
  </si>
  <si>
    <t>25426123396 ANA AVENDAÑO</t>
  </si>
  <si>
    <t>20001077712 JUAN HERRERA</t>
  </si>
  <si>
    <t>11001166078 MAILER LOPEZ</t>
  </si>
  <si>
    <t>47001465794 HECTOR MARTINEZ</t>
  </si>
  <si>
    <t>11001162478 MARICELA TAFUR</t>
  </si>
  <si>
    <t>25754145119 ISABEL RAMIREZ</t>
  </si>
  <si>
    <t>25754140123 MARIA GARZON</t>
  </si>
  <si>
    <t>25754157629 PABLO GUZMAN</t>
  </si>
  <si>
    <t>70708192610 NUBIA SALAZAR</t>
  </si>
  <si>
    <t>25754140071 FLORALBA DIAZ</t>
  </si>
  <si>
    <t>25754180980 WENDY ALEMAN</t>
  </si>
  <si>
    <t>25754137482 JAIME MORENO</t>
  </si>
  <si>
    <t>25754144051 OFIR GARCIA</t>
  </si>
  <si>
    <t>25754151883 MARIA ARIAS</t>
  </si>
  <si>
    <t>25754128259 JOSE GARZON</t>
  </si>
  <si>
    <t>25754186054 MANUEL DIAZ</t>
  </si>
  <si>
    <t>25754126794 LEONOR CASTRILLON</t>
  </si>
  <si>
    <t>25307117264 REINELIA DELGADO</t>
  </si>
  <si>
    <t>25754136328 ADRIANA MUSUSUE</t>
  </si>
  <si>
    <t>25754129850 BRAYAN GONZALEZ</t>
  </si>
  <si>
    <t>25175156404 LUIS RODRIGUEZ</t>
  </si>
  <si>
    <t>25754151191 DAYAN LOZANO</t>
  </si>
  <si>
    <t>11001158808 SANDRA CORREA</t>
  </si>
  <si>
    <t>68245000898 ALICIA HERNANDEZ</t>
  </si>
  <si>
    <t>25754168134 ANDRES GOMEZ</t>
  </si>
  <si>
    <t>25754142932 PAOLA GOMEZ</t>
  </si>
  <si>
    <t>11001162564 INGRID SERRATO</t>
  </si>
  <si>
    <t>68079405327 MARGARITA RUIZ</t>
  </si>
  <si>
    <t>11001165255 KAREN GONZALEZ</t>
  </si>
  <si>
    <t>25754155582 MERCEDES XIQUES</t>
  </si>
  <si>
    <t>54001422663 EDWIN ZABALA</t>
  </si>
  <si>
    <t>11001162949 PAULA GONGORA</t>
  </si>
  <si>
    <t>68572406512 SERGIO FRANCO</t>
  </si>
  <si>
    <t>25307116292 INIRIDA RIVERA</t>
  </si>
  <si>
    <t>25754183995 MARIA RINCON</t>
  </si>
  <si>
    <t>25754140450 GLADYS PINZON</t>
  </si>
  <si>
    <t>25754138723 JHONIS FLOREZ</t>
  </si>
  <si>
    <t>11001158812 ALBEIRO VALERO</t>
  </si>
  <si>
    <t>54001478208 WILLIAM GOMEZ</t>
  </si>
  <si>
    <t>25754126518 MARIA MOLANO</t>
  </si>
  <si>
    <t>25754140239 HILDA PINZON</t>
  </si>
  <si>
    <t>25754185301 VICTOR LOPEZ</t>
  </si>
  <si>
    <t>110011223 IGNACIO PEREZ</t>
  </si>
  <si>
    <t>05250486223 DEBORA PERTUZ</t>
  </si>
  <si>
    <t>25175187576 BLANCA BENAVIDEZ</t>
  </si>
  <si>
    <t>25754139859 CONSUELO RINCON</t>
  </si>
  <si>
    <t>25754125855 CARMEN NARANJO</t>
  </si>
  <si>
    <t>68020354744 FRANCISCO ARDILA</t>
  </si>
  <si>
    <t>08638460865 JOHANA MARQUEZ</t>
  </si>
  <si>
    <t>11001164810 ELIZABETH NARVAEZ</t>
  </si>
  <si>
    <t>11001195317 CANDY MOLINA</t>
  </si>
  <si>
    <t>25754140361 JOSE CORREAL</t>
  </si>
  <si>
    <t>25426123277 JAIRO ESPINOSA</t>
  </si>
  <si>
    <t>11001160685 MARTA BARRERA</t>
  </si>
  <si>
    <t>25754132156 YEIMY RODRIGUEZ</t>
  </si>
  <si>
    <t>257541833 NELSON ACEVEDO</t>
  </si>
  <si>
    <t>25307113632 JESUS ESPITIA</t>
  </si>
  <si>
    <t>11001162067 ROSIBETH GONZALEZ</t>
  </si>
  <si>
    <t>05154347106 GUDIELA GARCIA</t>
  </si>
  <si>
    <t>25307120323 LUISA GUZMAN</t>
  </si>
  <si>
    <t>25754154902 JOSE PEÑA</t>
  </si>
  <si>
    <t>25754132452 IVAN SANDOVAL</t>
  </si>
  <si>
    <t>25175187702 ARACELLY OVALLE</t>
  </si>
  <si>
    <t>25754130449 PAULA NARANJO</t>
  </si>
  <si>
    <t>25426124059 JUAN CARDENAS</t>
  </si>
  <si>
    <t>20175911148 HECTOR NIETO</t>
  </si>
  <si>
    <t>25754137614 MARIA SURINCHO</t>
  </si>
  <si>
    <t>25307115515 PEDRO ROZO</t>
  </si>
  <si>
    <t>25754126700 MARTHA BARON</t>
  </si>
  <si>
    <t>25754192771 WILMER ACOSTA</t>
  </si>
  <si>
    <t>25754131926 RAFAEL VILLA</t>
  </si>
  <si>
    <t>25754136066 JEIMY CARDONA</t>
  </si>
  <si>
    <t>25754136672 PATRICIA PEÑALOZA</t>
  </si>
  <si>
    <t>70001131309 EDUARDO SANTOS</t>
  </si>
  <si>
    <t>ACEPTA EPS GLOS FE FE168236 19/03/200</t>
  </si>
  <si>
    <t>ACEPTA EPS GLOS FE FE168236 20/05/2020</t>
  </si>
  <si>
    <t>ACEPTA EPS GLOS FE FE198440 07/02/2020</t>
  </si>
  <si>
    <t>ACEPTA EPS GLOS FE FE198440 20/05/2020</t>
  </si>
  <si>
    <t>68720406795 EUCLIDES ORTIZ</t>
  </si>
  <si>
    <t>ACEPTA EPS GLOS FE FE212898 20/05/2020</t>
  </si>
  <si>
    <t>11001165588 JUAN SUPELANO</t>
  </si>
  <si>
    <t>FILTREO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</si>
</sst>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-* #,##0_-;\-* #,##0_-;_-* &quot;-&quot;??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4" tint="-0.499984740745262"/>
      <name val="Calibri"/>
      <family val="2"/>
      <scheme val="minor"/>
    </font>
    <font>
      <sz val="1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 Unicode MS"/>
      <family val="2"/>
    </font>
    <font>
      <sz val="11"/>
      <color theme="1"/>
      <name val="Arial Unicode MS"/>
      <family val="2"/>
    </font>
    <font>
      <b/>
      <sz val="11"/>
      <name val="Arial Unicode MS"/>
      <family val="2"/>
    </font>
    <font>
      <sz val="11"/>
      <name val="Arial Unicode MS"/>
      <family val="2"/>
    </font>
    <font>
      <sz val="11"/>
      <name val="Arial"/>
      <family val="2"/>
    </font>
    <font>
      <b/>
      <sz val="11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E09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48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5" applyNumberFormat="0" applyAlignment="0" applyProtection="0"/>
    <xf numFmtId="0" fontId="16" fillId="9" borderId="6" applyNumberFormat="0" applyAlignment="0" applyProtection="0"/>
    <xf numFmtId="0" fontId="17" fillId="9" borderId="5" applyNumberFormat="0" applyAlignment="0" applyProtection="0"/>
    <xf numFmtId="0" fontId="18" fillId="0" borderId="7" applyNumberFormat="0" applyFill="0" applyAlignment="0" applyProtection="0"/>
    <xf numFmtId="0" fontId="2" fillId="10" borderId="8" applyNumberFormat="0" applyAlignment="0" applyProtection="0"/>
    <xf numFmtId="0" fontId="19" fillId="0" borderId="0" applyNumberFormat="0" applyFill="0" applyBorder="0" applyAlignment="0" applyProtection="0"/>
    <xf numFmtId="0" fontId="1" fillId="11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2" fillId="35" borderId="0" applyNumberFormat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/>
    <xf numFmtId="3" fontId="4" fillId="0" borderId="0" xfId="0" applyNumberFormat="1" applyFont="1"/>
    <xf numFmtId="41" fontId="4" fillId="0" borderId="0" xfId="1" applyFont="1"/>
    <xf numFmtId="14" fontId="4" fillId="0" borderId="0" xfId="0" applyNumberFormat="1" applyFont="1"/>
    <xf numFmtId="0" fontId="6" fillId="2" borderId="1" xfId="0" applyFont="1" applyFill="1" applyBorder="1" applyAlignment="1">
      <alignment horizontal="center" vertical="center" wrapText="1"/>
    </xf>
    <xf numFmtId="41" fontId="6" fillId="2" borderId="1" xfId="1" applyFont="1" applyFill="1" applyBorder="1" applyAlignment="1">
      <alignment horizontal="center" vertical="center" wrapText="1"/>
    </xf>
    <xf numFmtId="0" fontId="4" fillId="3" borderId="0" xfId="0" applyFont="1" applyFill="1"/>
    <xf numFmtId="14" fontId="4" fillId="3" borderId="0" xfId="0" applyNumberFormat="1" applyFont="1" applyFill="1"/>
    <xf numFmtId="41" fontId="4" fillId="3" borderId="0" xfId="1" applyFont="1" applyFill="1"/>
    <xf numFmtId="0" fontId="0" fillId="0" borderId="0" xfId="0" applyFont="1"/>
    <xf numFmtId="0" fontId="3" fillId="0" borderId="11" xfId="0" applyFont="1" applyBorder="1"/>
    <xf numFmtId="41" fontId="5" fillId="36" borderId="11" xfId="1" applyFont="1" applyFill="1" applyBorder="1" applyAlignment="1">
      <alignment horizontal="center" vertical="center" wrapText="1"/>
    </xf>
    <xf numFmtId="41" fontId="5" fillId="4" borderId="12" xfId="1" applyFont="1" applyFill="1" applyBorder="1" applyAlignment="1">
      <alignment horizontal="center" vertical="center" wrapText="1"/>
    </xf>
    <xf numFmtId="0" fontId="25" fillId="0" borderId="0" xfId="46" applyFont="1"/>
    <xf numFmtId="4" fontId="25" fillId="0" borderId="0" xfId="46" applyNumberFormat="1" applyFont="1"/>
    <xf numFmtId="0" fontId="26" fillId="2" borderId="21" xfId="46" applyFont="1" applyFill="1" applyBorder="1"/>
    <xf numFmtId="0" fontId="26" fillId="2" borderId="22" xfId="46" applyFont="1" applyFill="1" applyBorder="1"/>
    <xf numFmtId="4" fontId="26" fillId="2" borderId="22" xfId="46" applyNumberFormat="1" applyFont="1" applyFill="1" applyBorder="1"/>
    <xf numFmtId="4" fontId="26" fillId="2" borderId="23" xfId="46" applyNumberFormat="1" applyFont="1" applyFill="1" applyBorder="1"/>
    <xf numFmtId="0" fontId="23" fillId="0" borderId="0" xfId="46"/>
    <xf numFmtId="0" fontId="26" fillId="0" borderId="0" xfId="46" applyFont="1"/>
    <xf numFmtId="4" fontId="27" fillId="0" borderId="0" xfId="46" applyNumberFormat="1" applyFont="1"/>
    <xf numFmtId="4" fontId="26" fillId="0" borderId="0" xfId="46" applyNumberFormat="1" applyFont="1"/>
    <xf numFmtId="0" fontId="28" fillId="0" borderId="0" xfId="46" applyFont="1"/>
    <xf numFmtId="41" fontId="6" fillId="2" borderId="12" xfId="1" applyFont="1" applyFill="1" applyBorder="1" applyAlignment="1">
      <alignment horizontal="center" vertical="center" wrapText="1"/>
    </xf>
    <xf numFmtId="3" fontId="5" fillId="36" borderId="11" xfId="1" applyNumberFormat="1" applyFont="1" applyFill="1" applyBorder="1" applyAlignment="1">
      <alignment horizontal="center" vertical="center" wrapText="1"/>
    </xf>
    <xf numFmtId="3" fontId="3" fillId="0" borderId="11" xfId="0" applyNumberFormat="1" applyFont="1" applyBorder="1"/>
    <xf numFmtId="0" fontId="30" fillId="2" borderId="1" xfId="0" applyFont="1" applyFill="1" applyBorder="1" applyAlignment="1">
      <alignment horizontal="center" vertical="center" wrapText="1"/>
    </xf>
    <xf numFmtId="0" fontId="31" fillId="0" borderId="0" xfId="0" applyFont="1"/>
    <xf numFmtId="0" fontId="31" fillId="3" borderId="0" xfId="0" applyFont="1" applyFill="1"/>
    <xf numFmtId="0" fontId="26" fillId="0" borderId="0" xfId="46" applyFont="1" applyFill="1" applyBorder="1"/>
    <xf numFmtId="4" fontId="26" fillId="0" borderId="0" xfId="46" applyNumberFormat="1" applyFont="1" applyFill="1" applyBorder="1"/>
    <xf numFmtId="0" fontId="26" fillId="0" borderId="13" xfId="46" applyFont="1" applyFill="1" applyBorder="1"/>
    <xf numFmtId="0" fontId="26" fillId="0" borderId="14" xfId="46" applyFont="1" applyFill="1" applyBorder="1"/>
    <xf numFmtId="4" fontId="26" fillId="0" borderId="14" xfId="46" applyNumberFormat="1" applyFont="1" applyFill="1" applyBorder="1"/>
    <xf numFmtId="4" fontId="26" fillId="0" borderId="15" xfId="46" applyNumberFormat="1" applyFont="1" applyFill="1" applyBorder="1"/>
    <xf numFmtId="0" fontId="26" fillId="0" borderId="16" xfId="46" applyFont="1" applyFill="1" applyBorder="1"/>
    <xf numFmtId="4" fontId="26" fillId="0" borderId="17" xfId="46" applyNumberFormat="1" applyFont="1" applyFill="1" applyBorder="1"/>
    <xf numFmtId="0" fontId="26" fillId="0" borderId="18" xfId="46" applyFont="1" applyFill="1" applyBorder="1"/>
    <xf numFmtId="0" fontId="26" fillId="0" borderId="19" xfId="46" applyFont="1" applyFill="1" applyBorder="1"/>
    <xf numFmtId="4" fontId="26" fillId="0" borderId="19" xfId="46" applyNumberFormat="1" applyFont="1" applyFill="1" applyBorder="1"/>
    <xf numFmtId="4" fontId="26" fillId="0" borderId="20" xfId="46" applyNumberFormat="1" applyFont="1" applyFill="1" applyBorder="1"/>
    <xf numFmtId="0" fontId="32" fillId="38" borderId="0" xfId="0" applyFont="1" applyFill="1"/>
    <xf numFmtId="0" fontId="33" fillId="38" borderId="0" xfId="0" applyFont="1" applyFill="1"/>
    <xf numFmtId="3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right"/>
    </xf>
    <xf numFmtId="0" fontId="0" fillId="39" borderId="11" xfId="0" applyFont="1" applyFill="1" applyBorder="1"/>
    <xf numFmtId="14" fontId="0" fillId="39" borderId="11" xfId="0" applyNumberFormat="1" applyFont="1" applyFill="1" applyBorder="1" applyAlignment="1">
      <alignment horizontal="right"/>
    </xf>
    <xf numFmtId="3" fontId="0" fillId="39" borderId="11" xfId="0" applyNumberFormat="1" applyFont="1" applyFill="1" applyBorder="1" applyAlignment="1">
      <alignment horizontal="right"/>
    </xf>
    <xf numFmtId="0" fontId="21" fillId="37" borderId="11" xfId="0" applyFont="1" applyFill="1" applyBorder="1"/>
    <xf numFmtId="0" fontId="7" fillId="38" borderId="11" xfId="0" applyFont="1" applyFill="1" applyBorder="1"/>
    <xf numFmtId="0" fontId="3" fillId="38" borderId="11" xfId="0" applyFont="1" applyFill="1" applyBorder="1"/>
    <xf numFmtId="3" fontId="3" fillId="0" borderId="11" xfId="1" applyNumberFormat="1" applyFont="1" applyBorder="1"/>
    <xf numFmtId="3" fontId="3" fillId="0" borderId="11" xfId="0" applyNumberFormat="1" applyFont="1" applyFill="1" applyBorder="1"/>
    <xf numFmtId="41" fontId="29" fillId="2" borderId="11" xfId="1" applyFont="1" applyFill="1" applyBorder="1" applyAlignment="1">
      <alignment horizontal="center" vertical="center" wrapText="1"/>
    </xf>
    <xf numFmtId="0" fontId="1" fillId="0" borderId="0" xfId="0" applyFont="1"/>
    <xf numFmtId="3" fontId="29" fillId="2" borderId="1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1" fillId="40" borderId="24" xfId="0" applyNumberFormat="1" applyFont="1" applyFill="1" applyBorder="1" applyAlignment="1">
      <alignment horizontal="right"/>
    </xf>
    <xf numFmtId="3" fontId="0" fillId="0" borderId="0" xfId="0" applyNumberFormat="1"/>
    <xf numFmtId="0" fontId="0" fillId="0" borderId="0" xfId="0" applyAlignment="1">
      <alignment horizontal="left"/>
    </xf>
    <xf numFmtId="3" fontId="0" fillId="0" borderId="0" xfId="0" applyNumberFormat="1" applyAlignment="1">
      <alignment horizontal="right"/>
    </xf>
    <xf numFmtId="0" fontId="21" fillId="40" borderId="25" xfId="0" applyFont="1" applyFill="1" applyBorder="1" applyAlignment="1">
      <alignment horizontal="center"/>
    </xf>
    <xf numFmtId="0" fontId="0" fillId="0" borderId="0" xfId="0" pivotButton="1"/>
    <xf numFmtId="49" fontId="0" fillId="0" borderId="0" xfId="0" applyNumberFormat="1"/>
    <xf numFmtId="14" fontId="0" fillId="0" borderId="0" xfId="0" applyNumberFormat="1"/>
    <xf numFmtId="166" fontId="0" fillId="0" borderId="0" xfId="47" applyNumberFormat="1" applyFont="1"/>
    <xf numFmtId="4" fontId="0" fillId="0" borderId="0" xfId="0" applyNumberFormat="1"/>
    <xf numFmtId="4" fontId="21" fillId="0" borderId="0" xfId="0" applyNumberFormat="1" applyFont="1"/>
    <xf numFmtId="0" fontId="21" fillId="0" borderId="0" xfId="0" applyFont="1"/>
    <xf numFmtId="0" fontId="24" fillId="2" borderId="13" xfId="46" applyFont="1" applyFill="1" applyBorder="1" applyAlignment="1">
      <alignment horizontal="center"/>
    </xf>
    <xf numFmtId="0" fontId="24" fillId="2" borderId="14" xfId="46" applyFont="1" applyFill="1" applyBorder="1" applyAlignment="1">
      <alignment horizontal="center"/>
    </xf>
    <xf numFmtId="0" fontId="24" fillId="2" borderId="15" xfId="46" applyFont="1" applyFill="1" applyBorder="1" applyAlignment="1">
      <alignment horizontal="center"/>
    </xf>
    <xf numFmtId="15" fontId="24" fillId="2" borderId="16" xfId="46" applyNumberFormat="1" applyFont="1" applyFill="1" applyBorder="1" applyAlignment="1">
      <alignment horizontal="center"/>
    </xf>
    <xf numFmtId="15" fontId="24" fillId="2" borderId="0" xfId="46" applyNumberFormat="1" applyFont="1" applyFill="1" applyAlignment="1">
      <alignment horizontal="center"/>
    </xf>
    <xf numFmtId="15" fontId="24" fillId="2" borderId="17" xfId="46" applyNumberFormat="1" applyFont="1" applyFill="1" applyBorder="1" applyAlignment="1">
      <alignment horizontal="center"/>
    </xf>
    <xf numFmtId="0" fontId="24" fillId="2" borderId="18" xfId="46" applyFont="1" applyFill="1" applyBorder="1" applyAlignment="1">
      <alignment horizontal="center"/>
    </xf>
    <xf numFmtId="0" fontId="24" fillId="2" borderId="19" xfId="46" applyFont="1" applyFill="1" applyBorder="1" applyAlignment="1">
      <alignment horizontal="center"/>
    </xf>
    <xf numFmtId="0" fontId="24" fillId="2" borderId="20" xfId="46" applyFont="1" applyFill="1" applyBorder="1" applyAlignment="1">
      <alignment horizontal="center"/>
    </xf>
    <xf numFmtId="0" fontId="26" fillId="2" borderId="21" xfId="46" applyFont="1" applyFill="1" applyBorder="1" applyAlignment="1">
      <alignment horizontal="left" wrapText="1"/>
    </xf>
    <xf numFmtId="0" fontId="26" fillId="2" borderId="22" xfId="46" applyFont="1" applyFill="1" applyBorder="1" applyAlignment="1">
      <alignment horizontal="left" wrapText="1"/>
    </xf>
    <xf numFmtId="0" fontId="0" fillId="37" borderId="11" xfId="0" applyFont="1" applyFill="1" applyBorder="1"/>
    <xf numFmtId="0" fontId="34" fillId="0" borderId="0" xfId="0" applyFont="1"/>
  </cellXfs>
  <cellStyles count="48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a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4" xfId="8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2" builtinId="20" customBuiltin="1"/>
    <cellStyle name="Incorrecto" xfId="10" builtinId="27" customBuiltin="1"/>
    <cellStyle name="Millares" xfId="47" builtinId="3"/>
    <cellStyle name="Millares [0]" xfId="1" builtinId="6"/>
    <cellStyle name="Millares [0] 2" xfId="3"/>
    <cellStyle name="Millares 2" xfId="2"/>
    <cellStyle name="Neutral" xfId="11" builtinId="28" customBuiltin="1"/>
    <cellStyle name="Normal" xfId="0" builtinId="0"/>
    <cellStyle name="Normal 2" xfId="45"/>
    <cellStyle name="Normal 2 4" xfId="46"/>
    <cellStyle name="Notas" xfId="18" builtinId="10" customBuiltin="1"/>
    <cellStyle name="Salida" xfId="13" builtinId="21" customBuiltin="1"/>
    <cellStyle name="Texto de advertencia" xfId="17" builtinId="11" customBuiltin="1"/>
    <cellStyle name="Texto explicativo" xfId="19" builtinId="53" customBuiltin="1"/>
    <cellStyle name="Título" xfId="4" builtinId="15" customBuiltin="1"/>
    <cellStyle name="Título 1" xfId="5" builtinId="16" customBuiltin="1"/>
    <cellStyle name="Título 2" xfId="6" builtinId="17" customBuiltin="1"/>
    <cellStyle name="Título 3" xfId="7" builtinId="18" customBuiltin="1"/>
    <cellStyle name="Total" xfId="20" builtinId="25" customBuiltin="1"/>
  </cellStyles>
  <dxfs count="3">
    <dxf>
      <alignment horizontal="center" readingOrder="0"/>
    </dxf>
    <dxf>
      <alignment horizontal="center" readingOrder="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CRUCE%20CARTERA%20A%2015MAY20%20CL%20OCCIDENTE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LMAR MORENO" refreshedDate="43971.801413310182" createdVersion="4" refreshedVersion="4" minRefreshableVersion="3" recordCount="87">
  <cacheSource type="worksheet">
    <worksheetSource ref="A1:CV88" sheet="RAD ABR CL OCCIDENTE" r:id="rId2"/>
  </cacheSource>
  <cacheFields count="100">
    <cacheField name="AÑO_RADICACION" numFmtId="0">
      <sharedItems containsSemiMixedTypes="0" containsString="0" containsNumber="1" containsInteger="1" minValue="2020" maxValue="2020"/>
    </cacheField>
    <cacheField name="MES_RADICACION" numFmtId="0">
      <sharedItems containsSemiMixedTypes="0" containsString="0" containsNumber="1" containsInteger="1" minValue="4" maxValue="4"/>
    </cacheField>
    <cacheField name="N°_SUBFACTURA" numFmtId="49">
      <sharedItems/>
    </cacheField>
    <cacheField name="N°_FACTURA_GENERAL" numFmtId="49">
      <sharedItems/>
    </cacheField>
    <cacheField name="FECHA_FACTURA" numFmtId="14">
      <sharedItems containsSemiMixedTypes="0" containsNonDate="0" containsDate="1" containsString="0" minDate="2020-02-08T00:00:00" maxDate="2020-04-08T00:00:00"/>
    </cacheField>
    <cacheField name="CODIGO_REPS_IPS" numFmtId="49">
      <sharedItems/>
    </cacheField>
    <cacheField name="NIT_PROVEEDOR" numFmtId="49">
      <sharedItems/>
    </cacheField>
    <cacheField name="NOMBRE_PROVEEDOR" numFmtId="49">
      <sharedItems count="1">
        <s v="CLINICA DEL OCCIDENTE LTDA"/>
      </sharedItems>
    </cacheField>
    <cacheField name="NOMBRE_MUNICIPIO_PROVEEDOR" numFmtId="0">
      <sharedItems count="1">
        <s v="BOGOTA"/>
      </sharedItems>
    </cacheField>
    <cacheField name="NRO_CONTRATO" numFmtId="0">
      <sharedItems containsNonDate="0" containsString="0" containsBlank="1"/>
    </cacheField>
    <cacheField name="Entrada" numFmtId="0">
      <sharedItems containsSemiMixedTypes="0" containsString="0" containsNumber="1" containsInteger="1" minValue="1" maxValue="1"/>
    </cacheField>
    <cacheField name="MODALIDAD_CONTRATO" numFmtId="0">
      <sharedItems/>
    </cacheField>
    <cacheField name="TIPO_CAPITA" numFmtId="0">
      <sharedItems containsNonDate="0" containsString="0" containsBlank="1"/>
    </cacheField>
    <cacheField name="Poliza" numFmtId="0">
      <sharedItems containsSemiMixedTypes="0" containsString="0" containsNumber="1" containsInteger="1" minValue="2" maxValue="3"/>
    </cacheField>
    <cacheField name="NombreNivel" numFmtId="0">
      <sharedItems/>
    </cacheField>
    <cacheField name="CodJustificacion" numFmtId="0">
      <sharedItems containsMixedTypes="1" containsNumber="1" containsInteger="1" minValue="3" maxValue="3"/>
    </cacheField>
    <cacheField name="TIPO_NO_POS" numFmtId="0">
      <sharedItems/>
    </cacheField>
    <cacheField name="VALOR_TOTAL_FACTURA" numFmtId="164">
      <sharedItems containsSemiMixedTypes="0" containsString="0" containsNumber="1" containsInteger="1" minValue="18638" maxValue="67967408"/>
    </cacheField>
    <cacheField name="VALOR_POS_I_NIVEL" numFmtId="0">
      <sharedItems containsString="0" containsBlank="1" containsNumber="1" containsInteger="1" minValue="30904" maxValue="344565"/>
    </cacheField>
    <cacheField name="VALOR_POS_II_NIVEL" numFmtId="0">
      <sharedItems containsString="0" containsBlank="1" containsNumber="1" containsInteger="1" minValue="18638" maxValue="2171838"/>
    </cacheField>
    <cacheField name="VALOR_POS_III_NIVEL" numFmtId="0">
      <sharedItems containsString="0" containsBlank="1" containsNumber="1" containsInteger="1" minValue="315540" maxValue="42793964"/>
    </cacheField>
    <cacheField name="VALOR_ALTO_COSTO" numFmtId="0">
      <sharedItems containsString="0" containsBlank="1" containsNumber="1" containsInteger="1" minValue="18765" maxValue="67967408"/>
    </cacheField>
    <cacheField name="VALOR_NO_POS_JUSTIFICADO" numFmtId="0">
      <sharedItems containsString="0" containsBlank="1" containsNumber="1" containsInteger="1" minValue="64596" maxValue="64596"/>
    </cacheField>
    <cacheField name="VALOR_NO_POS_SIN_JUSTIFICAR" numFmtId="0">
      <sharedItems containsNonDate="0" containsString="0" containsBlank="1"/>
    </cacheField>
    <cacheField name="VALOR_COPAGO" numFmtId="0">
      <sharedItems containsSemiMixedTypes="0" containsString="0" containsNumber="1" containsInteger="1" minValue="0" maxValue="89751"/>
    </cacheField>
    <cacheField name="VALOR_CUOTA_MODERADORA" numFmtId="0">
      <sharedItems containsSemiMixedTypes="0" containsString="0" containsNumber="1" containsInteger="1" minValue="0" maxValue="0"/>
    </cacheField>
    <cacheField name="PREFIJO_AUTORIZACION" numFmtId="49">
      <sharedItems/>
    </cacheField>
    <cacheField name="N°_AUTORIZACION" numFmtId="0">
      <sharedItems containsBlank="1"/>
    </cacheField>
    <cacheField name="Vlr_Auto" numFmtId="0">
      <sharedItems containsNonDate="0" containsString="0" containsBlank="1"/>
    </cacheField>
    <cacheField name="VALOR_NOTA_CREDITO" numFmtId="0">
      <sharedItems containsSemiMixedTypes="0" containsString="0" containsNumber="1" containsInteger="1" minValue="0" maxValue="0"/>
    </cacheField>
    <cacheField name="VALOR_GLOSA" numFmtId="0">
      <sharedItems containsSemiMixedTypes="0" containsString="0" containsNumber="1" containsInteger="1" minValue="0" maxValue="16933174"/>
    </cacheField>
    <cacheField name="VALOR_FACTURAS_CON_GLOSA_TOTAL" numFmtId="0">
      <sharedItems containsSemiMixedTypes="0" containsString="0" containsNumber="1" containsInteger="1" minValue="0" maxValue="0"/>
    </cacheField>
    <cacheField name="VALOR_TOTAL_GLOSADO" numFmtId="0">
      <sharedItems containsSemiMixedTypes="0" containsString="0" containsNumber="1" containsInteger="1" minValue="0" maxValue="16933174"/>
    </cacheField>
    <cacheField name="VALOR_GLOSA_CAUSA_MEDICA" numFmtId="0">
      <sharedItems containsString="0" containsBlank="1" containsNumber="1" containsInteger="1" minValue="64596" maxValue="12693086"/>
    </cacheField>
    <cacheField name="VALOR_GLOSA_CAUSA_ADMINISTRATIVA" numFmtId="0">
      <sharedItems containsString="0" containsBlank="1" containsNumber="1" containsInteger="1" minValue="2753" maxValue="4240088"/>
    </cacheField>
    <cacheField name="VALOR_GLOSA_FACTURACION" numFmtId="0">
      <sharedItems containsString="0" containsBlank="1" containsNumber="1" containsInteger="1" minValue="3400" maxValue="3699515"/>
    </cacheField>
    <cacheField name="VALOR_GLOSA_TARIFAS" numFmtId="0">
      <sharedItems containsString="0" containsBlank="1" containsNumber="1" containsInteger="1" minValue="2753" maxValue="1403601"/>
    </cacheField>
    <cacheField name="VALOR_GLOSA_SOPORTES" numFmtId="0">
      <sharedItems containsString="0" containsBlank="1" containsNumber="1" containsInteger="1" minValue="9783" maxValue="2065847"/>
    </cacheField>
    <cacheField name="VALOR_GLOSA_AUTORIZACION" numFmtId="0">
      <sharedItems containsNonDate="0" containsString="0" containsBlank="1"/>
    </cacheField>
    <cacheField name="VALOR_GLOSA_COBERTURA" numFmtId="0">
      <sharedItems containsString="0" containsBlank="1" containsNumber="1" containsInteger="1" minValue="64596" maxValue="64596"/>
    </cacheField>
    <cacheField name="VALOR_GLOSA_PERTINENCIA" numFmtId="0">
      <sharedItems containsString="0" containsBlank="1" containsNumber="1" containsInteger="1" minValue="12693086" maxValue="12693086"/>
    </cacheField>
    <cacheField name="G_Devoluciones" numFmtId="0">
      <sharedItems containsNonDate="0" containsString="0" containsBlank="1"/>
    </cacheField>
    <cacheField name="DESTINO_INICIAL_FACTURA" numFmtId="0">
      <sharedItems/>
    </cacheField>
    <cacheField name="CONSECUTIVO_GLOSA" numFmtId="0">
      <sharedItems containsBlank="1"/>
    </cacheField>
    <cacheField name="VALOR_RECOBRO" numFmtId="0">
      <sharedItems containsString="0" containsBlank="1" containsNumber="1" containsInteger="1" minValue="35288" maxValue="96615"/>
    </cacheField>
    <cacheField name="PROVEEDOR_A_RECOBRAR" numFmtId="0">
      <sharedItems containsBlank="1"/>
    </cacheField>
    <cacheField name="FECHA_RADICACION_FACTURA" numFmtId="14">
      <sharedItems containsSemiMixedTypes="0" containsNonDate="0" containsDate="1" containsString="0" minDate="2020-04-06T00:00:00" maxDate="2020-04-16T00:00:00"/>
    </cacheField>
    <cacheField name="FECHA_RADICACION_FACTURA_APLISALUD" numFmtId="14">
      <sharedItems containsSemiMixedTypes="0" containsNonDate="0" containsDate="1" containsString="0" minDate="2020-04-06T00:00:00" maxDate="2020-04-16T00:00:00"/>
    </cacheField>
    <cacheField name="FECHA_FIN_AUDITORIA" numFmtId="14">
      <sharedItems containsSemiMixedTypes="0" containsNonDate="0" containsDate="1" containsString="0" minDate="2020-04-13T00:00:00" maxDate="2020-04-30T00:00:00"/>
    </cacheField>
    <cacheField name="N°_CARNET" numFmtId="49">
      <sharedItems/>
    </cacheField>
    <cacheField name="TIPO_IDENTIFICACION" numFmtId="0">
      <sharedItems/>
    </cacheField>
    <cacheField name="N°_IDENTIFICACION" numFmtId="49">
      <sharedItems/>
    </cacheField>
    <cacheField name="PRIMER_APELLIDO" numFmtId="0">
      <sharedItems/>
    </cacheField>
    <cacheField name="SEGUNDO_APELLIDO" numFmtId="0">
      <sharedItems containsBlank="1"/>
    </cacheField>
    <cacheField name="PRIMER_NOMBRE" numFmtId="0">
      <sharedItems/>
    </cacheField>
    <cacheField name="SEGUNDO_NOMBRE" numFmtId="0">
      <sharedItems containsBlank="1"/>
    </cacheField>
    <cacheField name="GENERO" numFmtId="0">
      <sharedItems/>
    </cacheField>
    <cacheField name="FECHA_NACIMIENTO" numFmtId="14">
      <sharedItems containsSemiMixedTypes="0" containsNonDate="0" containsDate="1" containsString="0" minDate="1930-07-17T00:00:00" maxDate="2002-04-23T00:00:00"/>
    </cacheField>
    <cacheField name="EDAD" numFmtId="0">
      <sharedItems containsSemiMixedTypes="0" containsString="0" containsNumber="1" containsInteger="1" minValue="17" maxValue="89"/>
    </cacheField>
    <cacheField name="GRUPO_ETARIO_ESTANDAR" numFmtId="0">
      <sharedItems/>
    </cacheField>
    <cacheField name="GRUPO_ETARIO_COOSALUD" numFmtId="0">
      <sharedItems containsNonDate="0" containsString="0" containsBlank="1"/>
    </cacheField>
    <cacheField name="COD_SUCURSAL" numFmtId="49">
      <sharedItems/>
    </cacheField>
    <cacheField name="NOMBRE_SUCURSAL_AFILIADO" numFmtId="0">
      <sharedItems/>
    </cacheField>
    <cacheField name="COD_DEPARTAMENTO" numFmtId="49">
      <sharedItems/>
    </cacheField>
    <cacheField name="NOMBRE_DEPARTAMENTO_AFILIADO" numFmtId="0">
      <sharedItems/>
    </cacheField>
    <cacheField name="COD_MUNICIPIO" numFmtId="49">
      <sharedItems/>
    </cacheField>
    <cacheField name="NOMBRE_MUNICIPIO_AFILIADO" numFmtId="0">
      <sharedItems/>
    </cacheField>
    <cacheField name="CodRegimen" numFmtId="0">
      <sharedItems/>
    </cacheField>
    <cacheField name="NOMBRE_REGIMEN_AFILIADO" numFmtId="0">
      <sharedItems/>
    </cacheField>
    <cacheField name="AÑO_INGRESO_ATENCION" numFmtId="0">
      <sharedItems containsSemiMixedTypes="0" containsString="0" containsNumber="1" containsInteger="1" minValue="2019" maxValue="2020"/>
    </cacheField>
    <cacheField name="MES_INGRESO_ATENCION" numFmtId="0">
      <sharedItems containsSemiMixedTypes="0" containsString="0" containsNumber="1" containsInteger="1" minValue="1" maxValue="11"/>
    </cacheField>
    <cacheField name="FECHA_DE_INGRESO_ATENCION" numFmtId="14">
      <sharedItems containsSemiMixedTypes="0" containsNonDate="0" containsDate="1" containsString="0" minDate="2019-11-03T00:00:00" maxDate="2020-04-05T00:00:00"/>
    </cacheField>
    <cacheField name="FECHA_DE_EGRESO_ATENCION" numFmtId="14">
      <sharedItems containsSemiMixedTypes="0" containsNonDate="0" containsDate="1" containsString="0" minDate="2019-12-06T00:00:00" maxDate="2020-04-05T00:00:00"/>
    </cacheField>
    <cacheField name="TOTAL_DIAS_DE_ATENCION" numFmtId="0">
      <sharedItems containsSemiMixedTypes="0" containsString="0" containsNumber="1" containsInteger="1" minValue="0" maxValue="33"/>
    </cacheField>
    <cacheField name="ESTADO_USUARIO_AL_EGRESO" numFmtId="0">
      <sharedItems/>
    </cacheField>
    <cacheField name="CODIGO_DIAGNOSTICO" numFmtId="49">
      <sharedItems/>
    </cacheField>
    <cacheField name="DESCRIPCION_DIAGNOSTICO" numFmtId="49">
      <sharedItems/>
    </cacheField>
    <cacheField name="CapituloCIE" numFmtId="0">
      <sharedItems/>
    </cacheField>
    <cacheField name="DesTresDigitos" numFmtId="0">
      <sharedItems/>
    </cacheField>
    <cacheField name="GRUPO_DIAGNOSTICO" numFmtId="0">
      <sharedItems/>
    </cacheField>
    <cacheField name="GRUPO_PATOLOGIA_ALTO_COSTO" numFmtId="0">
      <sharedItems containsBlank="1"/>
    </cacheField>
    <cacheField name="Cod_aso" numFmtId="0">
      <sharedItems containsString="0" containsBlank="1" containsNumber="1" containsInteger="1" minValue="104" maxValue="170"/>
    </cacheField>
    <cacheField name="DESCRIPCION_PATOLOGIA_ALTO_COSTO" numFmtId="0">
      <sharedItems containsBlank="1"/>
    </cacheField>
    <cacheField name="CodProced_MayorValor" numFmtId="49">
      <sharedItems/>
    </cacheField>
    <cacheField name="DescripcionProced_MayorValor" numFmtId="0">
      <sharedItems containsBlank="1"/>
    </cacheField>
    <cacheField name="DESCRIPCION_SECCION_TABULAR" numFmtId="0">
      <sharedItems containsNonDate="0" containsString="0" containsBlank="1"/>
    </cacheField>
    <cacheField name="DESCRIPCION_CAPITULO_CUPS" numFmtId="0">
      <sharedItems containsNonDate="0" containsString="0" containsBlank="1"/>
    </cacheField>
    <cacheField name="DESCRIPCION_GRUPO_CUPS" numFmtId="0">
      <sharedItems containsNonDate="0" containsString="0" containsBlank="1"/>
    </cacheField>
    <cacheField name="GRUPO_PLAN_COMPRAS" numFmtId="0">
      <sharedItems containsNonDate="0" containsString="0" containsBlank="1"/>
    </cacheField>
    <cacheField name="AGRUPACION_PLAN_DE_COMPRAS" numFmtId="0">
      <sharedItems containsNonDate="0" containsString="0" containsBlank="1"/>
    </cacheField>
    <cacheField name="GRUPO" numFmtId="0">
      <sharedItems containsNonDate="0" containsString="0" containsBlank="1"/>
    </cacheField>
    <cacheField name="GRUPO_QUIRURGICO" numFmtId="0">
      <sharedItems containsNonDate="0" containsString="0" containsBlank="1"/>
    </cacheField>
    <cacheField name="DptoRadicacion" numFmtId="0">
      <sharedItems/>
    </cacheField>
    <cacheField name="codradicacion" numFmtId="0">
      <sharedItems/>
    </cacheField>
    <cacheField name="CodListado" numFmtId="0">
      <sharedItems/>
    </cacheField>
    <cacheField name="AMBITO" numFmtId="0">
      <sharedItems/>
    </cacheField>
    <cacheField name="DIGITO_VERIFICACION" numFmtId="0">
      <sharedItems containsSemiMixedTypes="0" containsString="0" containsNumber="1" containsInteger="1" minValue="1" maxValue="1"/>
    </cacheField>
    <cacheField name="Radicado" numFmtId="49">
      <sharedItems/>
    </cacheField>
    <cacheField name="nitcliente" numFmtId="49">
      <sharedItems/>
    </cacheField>
    <cacheField name="nombrecliente" numFmtId="49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7">
  <r>
    <n v="2020"/>
    <n v="4"/>
    <s v="FE1033270"/>
    <s v="FE1033270"/>
    <d v="2020-03-14T00:00:00"/>
    <s v="1100100943"/>
    <s v="860090566"/>
    <x v="0"/>
    <x v="0"/>
    <m/>
    <n v="1"/>
    <s v="EVENTO"/>
    <m/>
    <n v="2"/>
    <s v="POS II NIVEL"/>
    <s v="NA"/>
    <s v="NA"/>
    <n v="18765"/>
    <m/>
    <n v="18765"/>
    <m/>
    <m/>
    <m/>
    <m/>
    <n v="0"/>
    <n v="0"/>
    <s v="NA"/>
    <m/>
    <m/>
    <n v="0"/>
    <n v="3400"/>
    <n v="0"/>
    <n v="3400"/>
    <m/>
    <n v="3400"/>
    <n v="3400"/>
    <m/>
    <m/>
    <m/>
    <m/>
    <m/>
    <m/>
    <s v="Contabilidad"/>
    <s v="GL-055555564731440"/>
    <m/>
    <m/>
    <d v="2020-04-08T00:00:00"/>
    <d v="2020-04-08T00:00:00"/>
    <d v="2020-04-17T00:00:00"/>
    <s v="25175156404"/>
    <s v="CC"/>
    <s v="80401055"/>
    <s v="RODRIGUEZ"/>
    <s v="NIZO"/>
    <s v="LUIS"/>
    <s v="FRANCISCO"/>
    <s v="M"/>
    <d v="1971-05-13T00:00:00"/>
    <n v="48"/>
    <s v="Entre 45 y 59 años"/>
    <m/>
    <s v="25"/>
    <s v="CUNDINAMARCA"/>
    <s v="25"/>
    <s v="CUNDINAMARCA"/>
    <s v="175"/>
    <s v="CHÍA"/>
    <s v="C"/>
    <s v="Contributivo"/>
    <n v="2020"/>
    <n v="3"/>
    <d v="2020-03-12T00:00:00"/>
    <d v="2020-03-12T00:00:00"/>
    <n v="0"/>
    <s v="Vivo"/>
    <s v="R521"/>
    <s v="DOLOR CRONICO INTRATABLE"/>
    <s v="Síntomas, signos y hallazgos anormales clínicos y de laboratorio, no clasificados en otra parte"/>
    <s v="Síntomas y signos generales (R50-R69)"/>
    <s v="HALLAZGOS ANORMALES NCOP"/>
    <m/>
    <m/>
    <m/>
    <s v="890262"/>
    <s v="CONSULTA DE PRIMERA VEZ POR ESPECIALISTA EN MEDICINA DEL TRABAJO "/>
    <m/>
    <m/>
    <m/>
    <m/>
    <m/>
    <m/>
    <m/>
    <s v="CUNDINAMARCA"/>
    <s v="Ra-055555564731458"/>
    <s v="DiL-254201822455715"/>
    <s v="AMBULATORIO"/>
    <n v="1"/>
    <s v="4080803972"/>
    <s v="900226715"/>
    <s v="COOSALUD E.P.S"/>
  </r>
  <r>
    <n v="2020"/>
    <n v="4"/>
    <s v="FE1033541"/>
    <s v="FE1033541"/>
    <d v="2020-03-15T00:00:00"/>
    <s v="1100100943"/>
    <s v="860090566"/>
    <x v="0"/>
    <x v="0"/>
    <m/>
    <n v="1"/>
    <s v="EVENTO"/>
    <m/>
    <n v="2"/>
    <s v="POS I NIVEL"/>
    <s v="NA"/>
    <s v="NA"/>
    <n v="30990"/>
    <n v="30990"/>
    <m/>
    <m/>
    <m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8T00:00:00"/>
    <d v="2020-04-08T00:00:00"/>
    <d v="2020-04-17T00:00:00"/>
    <s v="25754151191"/>
    <s v="CC"/>
    <s v="1073695470"/>
    <s v="LOZANO"/>
    <s v="LOZANO"/>
    <s v="DAYAN"/>
    <s v="LORENA"/>
    <s v="F"/>
    <d v="1992-09-13T00:00:00"/>
    <n v="27"/>
    <s v="Entre 15 y 44 años"/>
    <m/>
    <s v="25"/>
    <s v="CUNDINAMARCA"/>
    <s v="25"/>
    <s v="CUNDINAMARCA"/>
    <s v="754"/>
    <s v="SOACHA"/>
    <s v="C"/>
    <s v="Contributivo"/>
    <n v="2020"/>
    <n v="3"/>
    <d v="2020-03-05T00:00:00"/>
    <d v="2020-03-05T00:00:00"/>
    <n v="0"/>
    <s v="Vivo"/>
    <s v="R05X"/>
    <s v="TOS"/>
    <s v="Síntomas, signos y hallazgos anormales clínicos y de laboratorio, no clasificados en otra parte"/>
    <s v="Síntomas y signos que involucran los sistemas circulatorio y respiratorio (R00-R09)"/>
    <s v="HALLAZGOS ANORMALES NCOP"/>
    <m/>
    <m/>
    <m/>
    <s v="871121"/>
    <s v="RADIOGRAFIA DE TORAX (P.A. O A.P., LATERAL)"/>
    <m/>
    <m/>
    <m/>
    <m/>
    <m/>
    <m/>
    <m/>
    <s v="CUNDINAMARCA"/>
    <s v="Ra-055555564731459"/>
    <s v="DiL-254201822450559"/>
    <s v="AMBULATORIO"/>
    <n v="1"/>
    <s v="4080803972"/>
    <s v="900226715"/>
    <s v="COOSALUD E.P.S"/>
  </r>
  <r>
    <n v="2020"/>
    <n v="4"/>
    <s v="FE1035536"/>
    <s v="FE1035536"/>
    <d v="2020-03-18T00:00:00"/>
    <s v="1100100943"/>
    <s v="860090566"/>
    <x v="0"/>
    <x v="0"/>
    <m/>
    <n v="1"/>
    <s v="EVENTO"/>
    <m/>
    <n v="2"/>
    <s v="POS II NIVEL"/>
    <s v="NA"/>
    <s v="NA"/>
    <n v="18765"/>
    <m/>
    <n v="18765"/>
    <m/>
    <m/>
    <m/>
    <m/>
    <n v="0"/>
    <n v="0"/>
    <s v="NA"/>
    <m/>
    <m/>
    <n v="0"/>
    <n v="3400"/>
    <n v="0"/>
    <n v="3400"/>
    <m/>
    <n v="3400"/>
    <n v="3400"/>
    <m/>
    <m/>
    <m/>
    <m/>
    <m/>
    <m/>
    <s v="Contabilidad"/>
    <s v="GL-055555564731459"/>
    <m/>
    <m/>
    <d v="2020-04-08T00:00:00"/>
    <d v="2020-04-08T00:00:00"/>
    <d v="2020-04-17T00:00:00"/>
    <s v="25307116292"/>
    <s v="CC"/>
    <s v="39553160"/>
    <s v="RIVERA"/>
    <s v="LUNA"/>
    <s v="INIRIDA"/>
    <m/>
    <s v="F"/>
    <d v="1960-10-09T00:00:00"/>
    <n v="59"/>
    <s v="Entre 45 y 59 años"/>
    <m/>
    <s v="25"/>
    <s v="CUNDINAMARCA"/>
    <s v="25"/>
    <s v="CUNDINAMARCA"/>
    <s v="307"/>
    <s v="GIRARDOT"/>
    <s v="C"/>
    <s v="Contributivo"/>
    <n v="2020"/>
    <n v="3"/>
    <d v="2020-03-17T00:00:00"/>
    <d v="2020-03-17T00:00:00"/>
    <n v="0"/>
    <s v="Vivo"/>
    <s v="D391"/>
    <s v="TUMOR DE COMPORTAMIENTO INCIERTO O DESCONOCIDO DEL OVARIO"/>
    <s v="Neoplasias"/>
    <s v="Tumores [neoplasias] de comportamiento incierto o desconocido (D37-D48)"/>
    <s v="TUMORES BENIGNOS"/>
    <m/>
    <m/>
    <m/>
    <s v="890250"/>
    <s v="CONSULTA DE PRIMERA VEZ POR ESPECIALISTA EN GINECOLOGIA Y OBSTETRICIA"/>
    <m/>
    <m/>
    <m/>
    <m/>
    <m/>
    <m/>
    <m/>
    <s v="CUNDINAMARCA"/>
    <s v="Ra-055555564731464"/>
    <s v="DiL-254201822455715"/>
    <s v="AMBULATORIO"/>
    <n v="1"/>
    <s v="4080803972"/>
    <s v="900226715"/>
    <s v="COOSALUD E.P.S"/>
  </r>
  <r>
    <n v="2020"/>
    <n v="4"/>
    <s v="FE1031366"/>
    <s v="FE1031366"/>
    <d v="2020-03-11T00:00:00"/>
    <s v="1100100943"/>
    <s v="860090566"/>
    <x v="0"/>
    <x v="0"/>
    <m/>
    <n v="1"/>
    <s v="EVENTO"/>
    <m/>
    <n v="2"/>
    <s v="POS II NIVEL"/>
    <s v="NA"/>
    <s v="NA"/>
    <n v="50000"/>
    <m/>
    <n v="50000"/>
    <m/>
    <m/>
    <m/>
    <m/>
    <n v="0"/>
    <n v="0"/>
    <s v="NA"/>
    <m/>
    <m/>
    <n v="0"/>
    <n v="3400"/>
    <n v="0"/>
    <n v="3400"/>
    <m/>
    <n v="3400"/>
    <n v="3400"/>
    <m/>
    <m/>
    <m/>
    <m/>
    <m/>
    <m/>
    <s v="Contabilidad"/>
    <s v="GL-255555564731437"/>
    <m/>
    <m/>
    <d v="2020-04-08T00:00:00"/>
    <d v="2020-04-08T00:00:00"/>
    <d v="2020-04-16T00:00:00"/>
    <s v="25754134619"/>
    <s v="CC"/>
    <s v="1193562808"/>
    <s v="AVENDAÃ'O"/>
    <s v="MACANA"/>
    <s v="JUAN"/>
    <s v="PABLO"/>
    <s v="M"/>
    <d v="2001-05-08T00:00:00"/>
    <n v="18"/>
    <s v="Entre 15 y 44 años"/>
    <m/>
    <s v="25"/>
    <s v="CUNDINAMARCA"/>
    <s v="25"/>
    <s v="CUNDINAMARCA"/>
    <s v="754"/>
    <s v="SOACHA"/>
    <s v="C"/>
    <s v="Contributivo"/>
    <n v="2020"/>
    <n v="3"/>
    <d v="2020-03-09T00:00:00"/>
    <d v="2020-03-09T00:00:00"/>
    <n v="0"/>
    <s v="Vivo"/>
    <s v="I828"/>
    <s v="EMBOLIA Y TROMBOSIS DE OTRAS VENAS ESPECIFICADAS"/>
    <s v="Enfermedades del sistema circulatorio"/>
    <s v="Enfermedades de las venas y de los vasos y ganglios linfáticos, no clasificadas en otra parte (I80-I89)"/>
    <s v="CARDIOVASCULAR"/>
    <m/>
    <m/>
    <m/>
    <s v="890351"/>
    <s v="CONSULTA INTEGRAL DE CONTROL O DE SEGUIMIENTO POR ESPECIALISTA EN HEMATOLOGIA"/>
    <m/>
    <m/>
    <m/>
    <m/>
    <m/>
    <m/>
    <m/>
    <s v="CUNDINAMARCA"/>
    <s v="Ra-255555564731439"/>
    <s v="DiL-254201822455715"/>
    <s v="AMBULATORIO"/>
    <n v="1"/>
    <s v="4080803972"/>
    <s v="900226715"/>
    <s v="COOSALUD E.P.S"/>
  </r>
  <r>
    <n v="2020"/>
    <n v="4"/>
    <s v="FE1039124"/>
    <s v="FE1039124"/>
    <d v="2020-03-31T00:00:00"/>
    <s v="1100100943"/>
    <s v="860090566"/>
    <x v="0"/>
    <x v="0"/>
    <m/>
    <n v="1"/>
    <s v="EVENTO"/>
    <m/>
    <n v="2"/>
    <s v="POS III NIVEL"/>
    <s v="NA"/>
    <s v="NA"/>
    <n v="1049636"/>
    <m/>
    <m/>
    <n v="1049636"/>
    <m/>
    <m/>
    <m/>
    <n v="0"/>
    <n v="0"/>
    <s v="NA"/>
    <s v="1119969"/>
    <m/>
    <n v="0"/>
    <n v="56273"/>
    <n v="0"/>
    <n v="56273"/>
    <m/>
    <n v="56273"/>
    <n v="10950"/>
    <m/>
    <n v="45323"/>
    <m/>
    <m/>
    <m/>
    <m/>
    <s v="Contabilidad"/>
    <s v="GL-2555555562316119"/>
    <m/>
    <m/>
    <d v="2020-04-12T00:00:00"/>
    <d v="2020-04-12T00:00:00"/>
    <d v="2020-04-25T00:00:00"/>
    <s v="25754132452"/>
    <s v="CC"/>
    <s v="1129184623"/>
    <s v="SANDOVAL"/>
    <s v="CONTRERAS"/>
    <s v="IVAN"/>
    <s v="LENIN"/>
    <s v="M"/>
    <d v="1987-12-28T00:00:00"/>
    <n v="32"/>
    <s v="Entre 15 y 44 años"/>
    <m/>
    <s v="25"/>
    <s v="CUNDINAMARCA"/>
    <s v="25"/>
    <s v="CUNDINAMARCA"/>
    <s v="754"/>
    <s v="SOACHA"/>
    <s v="C"/>
    <s v="Contributivo"/>
    <n v="2020"/>
    <n v="3"/>
    <d v="2020-03-30T00:00:00"/>
    <d v="2020-03-31T00:00:00"/>
    <n v="1"/>
    <s v="Vivo"/>
    <s v="K359"/>
    <s v="APENDICITIS AGUDA, NO ESPECIFICADA"/>
    <s v="Enfermedades del aparato digestivo"/>
    <s v="Enfermedades del apéndice (K35-K38)"/>
    <s v="GASTROINTESTINALES"/>
    <m/>
    <m/>
    <m/>
    <s v="471102"/>
    <s v="APENDICECTOMÍA VÍA ABIERTA"/>
    <m/>
    <m/>
    <m/>
    <m/>
    <m/>
    <m/>
    <m/>
    <s v="CUNDINAMARCA"/>
    <s v="Ra-2555555562316120"/>
    <s v="DiL-255200247294873"/>
    <s v="HOSPITALARIO"/>
    <n v="1"/>
    <s v="4121251788"/>
    <s v="900226715"/>
    <s v="COOSALUD E.P.S"/>
  </r>
  <r>
    <n v="2020"/>
    <n v="4"/>
    <s v="FE1033191"/>
    <s v="FE1033191"/>
    <d v="2020-03-14T00:00:00"/>
    <s v="1100100943"/>
    <s v="860090566"/>
    <x v="0"/>
    <x v="0"/>
    <m/>
    <n v="1"/>
    <s v="EVENTO"/>
    <m/>
    <n v="2"/>
    <s v="POS III NIVEL"/>
    <s v="NA"/>
    <s v="NA"/>
    <n v="750633"/>
    <m/>
    <m/>
    <n v="750633"/>
    <m/>
    <m/>
    <m/>
    <n v="0"/>
    <n v="0"/>
    <s v="NA"/>
    <m/>
    <m/>
    <n v="0"/>
    <n v="8983"/>
    <n v="0"/>
    <n v="8983"/>
    <m/>
    <n v="8983"/>
    <m/>
    <n v="8983"/>
    <m/>
    <m/>
    <m/>
    <m/>
    <m/>
    <s v="Contabilidad"/>
    <s v="Gl-255555564731477"/>
    <n v="35288"/>
    <s v="HOSPITAL MARIO GAITAN YANGUAS DE SOACHA - SOACHA"/>
    <d v="2020-04-08T00:00:00"/>
    <d v="2020-04-08T00:00:00"/>
    <d v="2020-04-18T00:00:00"/>
    <s v="25754129850"/>
    <s v="CC"/>
    <s v="1010040012"/>
    <s v="GONZALEZ"/>
    <s v="PEÃ'A"/>
    <s v="BRAYAN"/>
    <s v="FELIPE"/>
    <s v="M"/>
    <d v="2000-02-05T00:00:00"/>
    <n v="20"/>
    <s v="Entre 15 y 44 años"/>
    <m/>
    <s v="25"/>
    <s v="CUNDINAMARCA"/>
    <s v="25"/>
    <s v="CUNDINAMARCA"/>
    <s v="754"/>
    <s v="SOACHA"/>
    <s v="C"/>
    <s v="Contributivo"/>
    <n v="2020"/>
    <n v="3"/>
    <d v="2020-03-12T00:00:00"/>
    <d v="2020-03-13T00:00:00"/>
    <n v="1"/>
    <s v="Vivo"/>
    <s v="K808"/>
    <s v="OTRAS COLELITIASIS"/>
    <s v="Enfermedades del aparato digestivo"/>
    <s v="Trastornos de la vesícula biliar, de las vías biliares y del páncreas (K80-K87)"/>
    <s v="GASTROINTESTINALES"/>
    <m/>
    <m/>
    <m/>
    <s v="881305"/>
    <s v="ULTRASONOGRAFÍA DE ABDOMEN SUPERIOR: HIGADO, PANCREAS, VIAS BILIARES, RIÑONES, BAZO Y GRANDES VASOS"/>
    <m/>
    <m/>
    <m/>
    <m/>
    <m/>
    <m/>
    <m/>
    <s v="CUNDINAMARCA"/>
    <s v="Ra-055555564731474"/>
    <s v="DiL-254201822455715"/>
    <s v="URGENCIAS"/>
    <n v="1"/>
    <s v="4080803972"/>
    <s v="900226715"/>
    <s v="COOSALUD E.P.S"/>
  </r>
  <r>
    <n v="2020"/>
    <n v="4"/>
    <s v="FE1035834"/>
    <s v="FE1035834"/>
    <d v="2020-03-19T00:00:00"/>
    <s v="1100100943"/>
    <s v="860090566"/>
    <x v="0"/>
    <x v="0"/>
    <m/>
    <n v="1"/>
    <s v="EVENTO"/>
    <m/>
    <n v="2"/>
    <s v="POS III NIVEL"/>
    <s v="NA"/>
    <s v="NA"/>
    <n v="1383409"/>
    <m/>
    <m/>
    <n v="1383409"/>
    <m/>
    <m/>
    <m/>
    <n v="0"/>
    <n v="0"/>
    <s v="NA"/>
    <m/>
    <m/>
    <n v="0"/>
    <n v="100475"/>
    <n v="0"/>
    <n v="100475"/>
    <m/>
    <n v="100475"/>
    <n v="4676"/>
    <n v="5153"/>
    <n v="90646"/>
    <m/>
    <m/>
    <m/>
    <m/>
    <s v="Contabilidad"/>
    <s v="GL-252243334762"/>
    <m/>
    <m/>
    <d v="2020-04-06T00:00:00"/>
    <d v="2020-04-06T00:00:00"/>
    <d v="2020-04-13T00:00:00"/>
    <s v="25754138723"/>
    <s v="CC"/>
    <s v="1102803237"/>
    <s v="FLOREZ"/>
    <s v="PERALTA"/>
    <s v="JHONIS"/>
    <s v="ALBERTO"/>
    <s v="M"/>
    <d v="1986-05-07T00:00:00"/>
    <n v="33"/>
    <s v="Entre 15 y 44 años"/>
    <m/>
    <s v="25"/>
    <s v="CUNDINAMARCA"/>
    <s v="25"/>
    <s v="CUNDINAMARCA"/>
    <s v="754"/>
    <s v="SOACHA"/>
    <s v="S"/>
    <s v="Subsidiado Total"/>
    <n v="2020"/>
    <n v="3"/>
    <d v="2020-03-16T00:00:00"/>
    <d v="2020-03-16T00:00:00"/>
    <n v="0"/>
    <s v="Vivo"/>
    <s v="K605"/>
    <s v="FISTULA ANORRECTAL"/>
    <s v="Enfermedades del aparato digestivo"/>
    <s v="Otras enfermedades de los intestinos (K55-K63)"/>
    <s v="GASTROINTESTINALES"/>
    <m/>
    <m/>
    <m/>
    <s v="497302"/>
    <s v="FISTULECTOMIA ANO-PERINEAL"/>
    <m/>
    <m/>
    <m/>
    <m/>
    <m/>
    <m/>
    <m/>
    <s v="CUNDINAMARCA"/>
    <s v="Ra-252243334763"/>
    <s v="DiL-254201814026467"/>
    <s v="AMBULATORIO"/>
    <n v="1"/>
    <s v="4061216356"/>
    <s v="900226715"/>
    <s v="COOSALUD E.P.S"/>
  </r>
  <r>
    <n v="2020"/>
    <n v="4"/>
    <s v="FE1036648"/>
    <s v="FE1036648"/>
    <d v="2020-03-20T00:00:00"/>
    <s v="1100100943"/>
    <s v="860090566"/>
    <x v="0"/>
    <x v="0"/>
    <m/>
    <n v="1"/>
    <s v="EVENTO"/>
    <m/>
    <n v="2"/>
    <s v="POS III NIVEL"/>
    <s v="NA"/>
    <s v="NA"/>
    <n v="549053"/>
    <m/>
    <m/>
    <n v="549053"/>
    <m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6T00:00:00"/>
    <d v="2020-04-06T00:00:00"/>
    <d v="2020-04-13T00:00:00"/>
    <s v="25175187576"/>
    <s v="CC"/>
    <s v="35473854"/>
    <s v="BENAVIDEZ"/>
    <s v="FARFAN"/>
    <s v="BLANCA"/>
    <s v="CECILIA"/>
    <s v="F"/>
    <d v="1968-08-13T00:00:00"/>
    <n v="51"/>
    <s v="Entre 45 y 59 años"/>
    <m/>
    <s v="25"/>
    <s v="CUNDINAMARCA"/>
    <s v="25"/>
    <s v="CUNDINAMARCA"/>
    <s v="175"/>
    <s v="CHÍA"/>
    <s v="S"/>
    <s v="Subsidiado Total"/>
    <n v="2020"/>
    <n v="3"/>
    <d v="2020-03-18T00:00:00"/>
    <d v="2020-03-18T00:00:00"/>
    <n v="0"/>
    <s v="Vivo"/>
    <s v="R51X"/>
    <s v="CEFALEA"/>
    <s v="Síntomas, signos y hallazgos anormales clínicos y de laboratorio, no clasificados en otra parte"/>
    <s v="Síntomas y signos generales (R50-R69)"/>
    <s v="HALLAZGOS ANORMALES NCOP"/>
    <m/>
    <m/>
    <m/>
    <s v="883101"/>
    <s v="RESONANCIA NUCLEAR MAGNETICA DE CEREBRO SIMPLE"/>
    <m/>
    <m/>
    <m/>
    <m/>
    <m/>
    <m/>
    <m/>
    <s v="CUNDINAMARCA"/>
    <s v="Ra-252243334764"/>
    <s v="DiL-254201814021457"/>
    <s v="AMBULATORIO"/>
    <n v="1"/>
    <s v="4061216356"/>
    <s v="900226715"/>
    <s v="COOSALUD E.P.S"/>
  </r>
  <r>
    <n v="2020"/>
    <n v="4"/>
    <s v="FE1036649"/>
    <s v="FE1036649"/>
    <d v="2020-03-20T00:00:00"/>
    <s v="1100100943"/>
    <s v="860090566"/>
    <x v="0"/>
    <x v="0"/>
    <m/>
    <n v="1"/>
    <s v="EVENTO"/>
    <m/>
    <n v="2"/>
    <s v="POS III NIVEL"/>
    <s v="NA"/>
    <s v="NA"/>
    <n v="420930"/>
    <m/>
    <m/>
    <n v="420930"/>
    <m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6T00:00:00"/>
    <d v="2020-04-06T00:00:00"/>
    <d v="2020-04-13T00:00:00"/>
    <s v="25754139859"/>
    <s v="CC"/>
    <s v="39663905"/>
    <s v="RINCON"/>
    <s v="CUBILLOS"/>
    <s v="CONSUELO"/>
    <m/>
    <s v="F"/>
    <d v="1965-07-10T00:00:00"/>
    <n v="54"/>
    <s v="Entre 45 y 59 años"/>
    <m/>
    <s v="25"/>
    <s v="CUNDINAMARCA"/>
    <s v="25"/>
    <s v="CUNDINAMARCA"/>
    <s v="754"/>
    <s v="SOACHA"/>
    <s v="S"/>
    <s v="Subsidiado Total"/>
    <n v="2020"/>
    <n v="3"/>
    <d v="2020-03-18T00:00:00"/>
    <d v="2020-03-18T00:00:00"/>
    <n v="0"/>
    <s v="Vivo"/>
    <s v="M751"/>
    <s v="SINDROME DE MANGUITO ROTATORIO"/>
    <s v="Enfermedades del sistema osteomuscular y del tejido conectivo"/>
    <s v="Trastornos de los tejidos blandos (M60-M79)"/>
    <s v="OSTEOMUSCULAR"/>
    <m/>
    <m/>
    <m/>
    <s v="883512"/>
    <s v="RESONANCIA NUCLEAR MAGNETICA DE ARTICULACIONES DE MIEMBRO SUPERIOR (CODO, HOMBRO Y/O PUÑO)"/>
    <m/>
    <m/>
    <m/>
    <m/>
    <m/>
    <m/>
    <m/>
    <s v="CUNDINAMARCA"/>
    <s v="Ra-252243334765"/>
    <s v="DiL-254201814021457"/>
    <s v="AMBULATORIO"/>
    <n v="1"/>
    <s v="4061216356"/>
    <s v="900226715"/>
    <s v="COOSALUD E.P.S"/>
  </r>
  <r>
    <n v="2020"/>
    <n v="4"/>
    <s v="FE1036235"/>
    <s v="FE1036235"/>
    <d v="2020-03-19T00:00:00"/>
    <s v="1100100943"/>
    <s v="860090566"/>
    <x v="0"/>
    <x v="0"/>
    <m/>
    <n v="1"/>
    <s v="EVENTO"/>
    <m/>
    <n v="2"/>
    <s v="POS II NIVEL"/>
    <s v="NA"/>
    <s v="NA"/>
    <n v="2171838"/>
    <m/>
    <n v="2171838"/>
    <m/>
    <m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6T00:00:00"/>
    <d v="2020-04-06T00:00:00"/>
    <d v="2020-04-18T00:00:00"/>
    <s v="25754126841"/>
    <s v="CC"/>
    <s v="24156292"/>
    <s v="MARTINEZ"/>
    <s v="MARTINEZ"/>
    <s v="BLANCA"/>
    <s v="LILIA"/>
    <s v="F"/>
    <d v="1960-11-21T00:00:00"/>
    <n v="59"/>
    <s v="Entre 45 y 59 años"/>
    <m/>
    <s v="25"/>
    <s v="CUNDINAMARCA"/>
    <s v="25"/>
    <s v="CUNDINAMARCA"/>
    <s v="754"/>
    <s v="SOACHA"/>
    <s v="S"/>
    <s v="Subsidiado Total"/>
    <n v="2020"/>
    <n v="3"/>
    <d v="2020-03-19T00:00:00"/>
    <d v="2020-03-19T00:00:00"/>
    <n v="0"/>
    <s v="Vivo"/>
    <s v="G551"/>
    <s v="COMPRESIONES DE LAS RAICES Y PLEXOS NERVIOSOS EN TRASTORNOS DE LOS DISCOS INTERVERTEBRALES (M50-M51+)"/>
    <s v="Enfermedades del sistema nervioso"/>
    <s v="Trastornos de los nervios, de las raíces y de los plexos nerviosos (G50-G59)"/>
    <s v="NEUROLOGICAS"/>
    <m/>
    <m/>
    <m/>
    <s v="048301"/>
    <s v="INYECCIÓN DE ANESTESIA EN NERVIO DE FACETA ARTICULAR VERTEBRAL CON FINES ANALGÉSICOS"/>
    <m/>
    <m/>
    <m/>
    <m/>
    <m/>
    <m/>
    <m/>
    <s v="CUNDINAMARCA"/>
    <s v="Ra-252243334777"/>
    <s v="DiL-254201814021457"/>
    <s v="AMBULATORIO"/>
    <n v="1"/>
    <s v="4061216356"/>
    <s v="900226715"/>
    <s v="COOSALUD E.P.S"/>
  </r>
  <r>
    <n v="2020"/>
    <n v="4"/>
    <s v="FE1037812"/>
    <s v="FE1037812"/>
    <d v="2020-03-25T00:00:00"/>
    <s v="1100100943"/>
    <s v="860090566"/>
    <x v="0"/>
    <x v="0"/>
    <m/>
    <n v="1"/>
    <s v="EVENTO"/>
    <m/>
    <n v="2"/>
    <s v="POS II NIVEL"/>
    <s v="NA"/>
    <s v="NA"/>
    <n v="18638"/>
    <m/>
    <n v="18638"/>
    <m/>
    <m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6T00:00:00"/>
    <d v="2020-04-06T00:00:00"/>
    <d v="2020-04-18T00:00:00"/>
    <s v="25754132156"/>
    <s v="CC"/>
    <s v="1073678540"/>
    <s v="RODRIGUEZ"/>
    <s v="LOPEZ"/>
    <s v="YEIMY"/>
    <s v="CAROLINA"/>
    <s v="F"/>
    <d v="1988-10-26T00:00:00"/>
    <n v="31"/>
    <s v="Entre 15 y 44 años"/>
    <m/>
    <s v="25"/>
    <s v="CUNDINAMARCA"/>
    <s v="25"/>
    <s v="CUNDINAMARCA"/>
    <s v="754"/>
    <s v="SOACHA"/>
    <s v="S"/>
    <s v="Subsidiado Total"/>
    <n v="2020"/>
    <n v="3"/>
    <d v="2020-03-24T00:00:00"/>
    <d v="2020-03-24T00:00:00"/>
    <n v="0"/>
    <s v="Vivo"/>
    <s v="T833"/>
    <s v="COMPLICACION MECANICA DE DISPOSITIVO ANTICONCEPTIVO INTRAUTERINO"/>
    <s v="Traumatismos, envenenamientos y algunas otras consecuencias de causa externa"/>
    <s v="Complicaciones de la atención médica y quirúrgica, no clasificadas en otra parte (T80-T88)"/>
    <s v="OTROS TRAUMATISMOS"/>
    <m/>
    <m/>
    <m/>
    <s v="890250"/>
    <s v="CONSULTA DE PRIMERA VEZ POR ESPECIALISTA EN GINECOLOGIA Y OBSTETRICIA"/>
    <m/>
    <m/>
    <m/>
    <m/>
    <m/>
    <m/>
    <m/>
    <s v="CUNDINAMARCA"/>
    <s v="Ra-252243334778"/>
    <s v="DiL-254201814021457"/>
    <s v="AMBULATORIO"/>
    <n v="1"/>
    <s v="4061216356"/>
    <s v="900226715"/>
    <s v="COOSALUD E.P.S"/>
  </r>
  <r>
    <n v="2020"/>
    <n v="4"/>
    <s v="FE1038338"/>
    <s v="FE1038338"/>
    <d v="2020-03-27T00:00:00"/>
    <s v="1100100943"/>
    <s v="860090566"/>
    <x v="0"/>
    <x v="0"/>
    <m/>
    <n v="1"/>
    <s v="EVENTO"/>
    <m/>
    <n v="2"/>
    <s v="POS III NIVEL"/>
    <s v="NA"/>
    <s v="NA"/>
    <n v="1098106"/>
    <m/>
    <m/>
    <n v="1098106"/>
    <m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6T00:00:00"/>
    <d v="2020-04-06T00:00:00"/>
    <d v="2020-04-18T00:00:00"/>
    <s v="25307113632"/>
    <s v="CC"/>
    <s v="1070622330"/>
    <s v="ESPITIA"/>
    <s v="GARCIA"/>
    <s v="JESUS"/>
    <s v="DAVID"/>
    <s v="M"/>
    <d v="1997-03-28T00:00:00"/>
    <n v="23"/>
    <s v="Entre 15 y 44 años"/>
    <m/>
    <s v="25"/>
    <s v="CUNDINAMARCA"/>
    <s v="25"/>
    <s v="CUNDINAMARCA"/>
    <s v="307"/>
    <s v="GIRARDOT"/>
    <s v="S"/>
    <s v="Subsidiado Total"/>
    <n v="2020"/>
    <n v="3"/>
    <d v="2020-03-26T00:00:00"/>
    <d v="2020-03-26T00:00:00"/>
    <n v="0"/>
    <s v="Vivo"/>
    <s v="N319"/>
    <s v="DISFUNCION NEUROMUSCULAR DE LA VEJIGA, NO ESPECIFICADA"/>
    <s v="Enfermedades del aparato genitourinario"/>
    <s v="Otras enfermedades del sistema urinario (N30-N39)"/>
    <s v="URINARIAS"/>
    <m/>
    <m/>
    <m/>
    <s v="883220"/>
    <s v="RESONANCIA NUCLEAR MAGNETICA DE COLUMNA TORACICA SIMPLE"/>
    <m/>
    <m/>
    <m/>
    <m/>
    <m/>
    <m/>
    <m/>
    <s v="CUNDINAMARCA"/>
    <s v="Ra-252243334779"/>
    <s v="DiL-254201814021457"/>
    <s v="AMBULATORIO"/>
    <n v="1"/>
    <s v="4061216356"/>
    <s v="900226715"/>
    <s v="COOSALUD E.P.S"/>
  </r>
  <r>
    <n v="2020"/>
    <n v="4"/>
    <s v="FE1037502"/>
    <s v="FE1037502"/>
    <d v="2020-03-24T00:00:00"/>
    <s v="1100100943"/>
    <s v="860090566"/>
    <x v="0"/>
    <x v="0"/>
    <m/>
    <n v="1"/>
    <s v="EVENTO"/>
    <m/>
    <n v="2"/>
    <s v="ALTO COSTO"/>
    <s v="NA"/>
    <s v="NA"/>
    <n v="17182480"/>
    <m/>
    <m/>
    <m/>
    <n v="17182480"/>
    <m/>
    <m/>
    <n v="0"/>
    <n v="0"/>
    <s v="NA"/>
    <m/>
    <m/>
    <n v="0"/>
    <n v="1616558"/>
    <n v="0"/>
    <n v="1616558"/>
    <m/>
    <n v="1616558"/>
    <n v="902037"/>
    <n v="264356"/>
    <n v="450165"/>
    <m/>
    <m/>
    <m/>
    <m/>
    <s v="Contabilidad"/>
    <s v="GL-252243334764"/>
    <m/>
    <m/>
    <d v="2020-04-06T00:00:00"/>
    <d v="2020-04-06T00:00:00"/>
    <d v="2020-04-14T00:00:00"/>
    <s v="25754140361"/>
    <s v="CC"/>
    <s v="17010115"/>
    <s v="CORREAL"/>
    <s v="ROMERO"/>
    <s v="JOSE"/>
    <s v="MARIA"/>
    <s v="M"/>
    <d v="1937-03-09T00:00:00"/>
    <n v="83"/>
    <s v="Mayores de 60 años"/>
    <m/>
    <s v="25"/>
    <s v="CUNDINAMARCA"/>
    <s v="25"/>
    <s v="CUNDINAMARCA"/>
    <s v="754"/>
    <s v="SOACHA"/>
    <s v="S"/>
    <s v="Subsidiado Total"/>
    <n v="2020"/>
    <n v="3"/>
    <d v="2020-03-11T00:00:00"/>
    <d v="2020-03-20T00:00:00"/>
    <n v="9"/>
    <s v="Vivo"/>
    <s v="I702"/>
    <s v="ATEROSCLEROSIS DE LAS ARTERIAS DE LOS MIEMBROS"/>
    <s v="Enfermedades del sistema circulatorio"/>
    <s v="Enfermedades de las arterias, de las arteriolas y de los vasos capilares (I70-I79)"/>
    <s v="CARDIOVASCULAR"/>
    <s v="UNIDAD DE CUIDADOS INTENSIVOS"/>
    <n v="163"/>
    <s v="UNIDAD DE CUIDADOS INTENSIVOS"/>
    <s v="S12103"/>
    <s v="INTERNACION EN UNIDAD DE CUIDADOS INTENSIVOS ADULTO"/>
    <m/>
    <m/>
    <m/>
    <m/>
    <m/>
    <m/>
    <m/>
    <s v="CUNDINAMARCA"/>
    <s v="Ra-252243334766"/>
    <s v="DiL-254201814026467"/>
    <s v="HOSPITALARIO"/>
    <n v="1"/>
    <s v="4061216356"/>
    <s v="900226715"/>
    <s v="COOSALUD E.P.S"/>
  </r>
  <r>
    <n v="2020"/>
    <n v="4"/>
    <s v="FE1038082"/>
    <s v="FE1038082"/>
    <d v="2020-03-26T00:00:00"/>
    <s v="1100100943"/>
    <s v="860090566"/>
    <x v="0"/>
    <x v="0"/>
    <m/>
    <n v="1"/>
    <s v="EVENTO"/>
    <m/>
    <n v="2"/>
    <s v="POS II NIVEL"/>
    <s v="NA"/>
    <s v="NA"/>
    <n v="1133696"/>
    <m/>
    <n v="1133696"/>
    <m/>
    <m/>
    <m/>
    <m/>
    <n v="0"/>
    <n v="0"/>
    <s v="NA"/>
    <m/>
    <m/>
    <n v="0"/>
    <n v="252032"/>
    <n v="0"/>
    <n v="252032"/>
    <m/>
    <n v="252032"/>
    <n v="58508"/>
    <n v="13445"/>
    <n v="180079"/>
    <m/>
    <m/>
    <m/>
    <m/>
    <s v="Contabilidad"/>
    <s v="GL-252243334767"/>
    <m/>
    <m/>
    <d v="2020-04-06T00:00:00"/>
    <d v="2020-04-06T00:00:00"/>
    <d v="2020-04-14T00:00:00"/>
    <s v="257541833"/>
    <s v="CC"/>
    <s v="79223003"/>
    <s v="ACEVEDO"/>
    <s v="ROJAS"/>
    <s v="NELSON"/>
    <s v="ENRIQUE"/>
    <s v="M"/>
    <d v="1985-02-18T00:00:00"/>
    <n v="35"/>
    <s v="Entre 15 y 44 años"/>
    <m/>
    <s v="25"/>
    <s v="CUNDINAMARCA"/>
    <s v="25"/>
    <s v="CUNDINAMARCA"/>
    <s v="754"/>
    <s v="SOACHA"/>
    <s v="S"/>
    <s v="Subsidiado Total"/>
    <n v="2020"/>
    <n v="3"/>
    <d v="2020-03-24T00:00:00"/>
    <d v="2020-03-26T00:00:00"/>
    <n v="2"/>
    <s v="Vivo"/>
    <s v="K922"/>
    <s v="HEMORRAGIA GASTROINTESTINAL, NO ESPECIFICADA"/>
    <s v="Enfermedades del aparato digestivo"/>
    <s v="Otras enfermedades del sistema digestivo (K90-K93)"/>
    <s v="GASTROINTESTINALES"/>
    <m/>
    <m/>
    <m/>
    <s v="20070385-2"/>
    <m/>
    <m/>
    <m/>
    <m/>
    <m/>
    <m/>
    <m/>
    <m/>
    <s v="CUNDINAMARCA"/>
    <s v="Ra-252243334767"/>
    <s v="DiL-254201814026467"/>
    <s v="HOSPITALARIO"/>
    <n v="1"/>
    <s v="4061216356"/>
    <s v="900226715"/>
    <s v="COOSALUD E.P.S"/>
  </r>
  <r>
    <n v="2020"/>
    <n v="4"/>
    <s v="FE1032830"/>
    <s v="FE1032830"/>
    <d v="2020-03-13T00:00:00"/>
    <s v="1100100943"/>
    <s v="860090566"/>
    <x v="0"/>
    <x v="0"/>
    <m/>
    <n v="1"/>
    <s v="EVENTO"/>
    <m/>
    <n v="2"/>
    <s v="ALTO COSTO"/>
    <s v="NA"/>
    <s v="NA"/>
    <n v="357901"/>
    <m/>
    <m/>
    <m/>
    <n v="357901"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8T00:00:00"/>
    <d v="2020-04-08T00:00:00"/>
    <d v="2020-04-17T00:00:00"/>
    <s v="25754128259"/>
    <s v="CC"/>
    <s v="7408214"/>
    <s v="GARZON"/>
    <s v="RAMIREZ"/>
    <s v="JOSE"/>
    <s v="HILDEBRANDO"/>
    <s v="M"/>
    <d v="1942-01-01T00:00:00"/>
    <n v="78"/>
    <s v="Mayores de 60 años"/>
    <m/>
    <s v="25"/>
    <s v="CUNDINAMARCA"/>
    <s v="25"/>
    <s v="CUNDINAMARCA"/>
    <s v="754"/>
    <s v="SOACHA"/>
    <s v="S"/>
    <s v="Subsidiado Total"/>
    <n v="2020"/>
    <n v="3"/>
    <d v="2020-03-12T00:00:00"/>
    <d v="2020-03-12T00:00:00"/>
    <n v="0"/>
    <s v="Vivo"/>
    <s v="C210"/>
    <s v="TUMOR MALIGNO DEL ANO, PARTE NO ESPECIFICADA"/>
    <s v="Neoplasias"/>
    <s v="Tumores [neoplasias] malignos (C00-C97)"/>
    <s v="CANCER"/>
    <s v="CÁNCER"/>
    <n v="107"/>
    <s v="CA DE RECTO"/>
    <s v="452301"/>
    <s v="COLONOSCOPIA TOTAL"/>
    <m/>
    <m/>
    <m/>
    <m/>
    <m/>
    <m/>
    <m/>
    <s v="CUNDINAMARCA"/>
    <s v="Ra-055555564731451"/>
    <s v="DiL-254201822450559"/>
    <s v="AMBULATORIO"/>
    <n v="1"/>
    <s v="4080803972"/>
    <s v="900226715"/>
    <s v="COOSALUD E.P.S"/>
  </r>
  <r>
    <n v="2020"/>
    <n v="4"/>
    <s v="FE1032833"/>
    <s v="FE1032833"/>
    <d v="2020-03-13T00:00:00"/>
    <s v="1100100943"/>
    <s v="860090566"/>
    <x v="0"/>
    <x v="0"/>
    <m/>
    <n v="1"/>
    <s v="EVENTO"/>
    <m/>
    <n v="2"/>
    <s v="POS III NIVEL"/>
    <s v="NA"/>
    <s v="NA"/>
    <n v="451695"/>
    <m/>
    <m/>
    <n v="451695"/>
    <m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8T00:00:00"/>
    <d v="2020-04-08T00:00:00"/>
    <d v="2020-04-17T00:00:00"/>
    <s v="25754186054"/>
    <s v="CC"/>
    <s v="93082425"/>
    <s v="DIAZ"/>
    <s v="BARRETO"/>
    <s v="MANUEL"/>
    <s v="ALBERTO"/>
    <s v="M"/>
    <d v="1961-12-05T00:00:00"/>
    <n v="58"/>
    <s v="Entre 45 y 59 años"/>
    <m/>
    <s v="25"/>
    <s v="CUNDINAMARCA"/>
    <s v="25"/>
    <s v="CUNDINAMARCA"/>
    <s v="754"/>
    <s v="SOACHA"/>
    <s v="S"/>
    <s v="Subsidiado Total"/>
    <n v="2020"/>
    <n v="3"/>
    <d v="2020-03-12T00:00:00"/>
    <d v="2020-03-12T00:00:00"/>
    <n v="0"/>
    <s v="Vivo"/>
    <s v="K590"/>
    <s v="CONSTIPACION"/>
    <s v="Enfermedades del aparato digestivo"/>
    <s v="Otras enfermedades de los intestinos (K55-K63)"/>
    <s v="GASTROINTESTINALES"/>
    <m/>
    <m/>
    <m/>
    <s v="879420"/>
    <s v="TOMOGRAFIA AXIAL COMPUTARIZADA DE ABDOMEN Y  PELVIS (ABDOMEN TOTAL) SIMPLE"/>
    <m/>
    <m/>
    <m/>
    <m/>
    <m/>
    <m/>
    <m/>
    <s v="CUNDINAMARCA"/>
    <s v="Ra-055555564731452"/>
    <s v="DiL-254201822450559"/>
    <s v="AMBULATORIO"/>
    <n v="1"/>
    <s v="4080803972"/>
    <s v="900226715"/>
    <s v="COOSALUD E.P.S"/>
  </r>
  <r>
    <n v="2020"/>
    <n v="4"/>
    <s v="FE1032863"/>
    <s v="FE1032863"/>
    <d v="2020-03-13T00:00:00"/>
    <s v="1100100943"/>
    <s v="860090566"/>
    <x v="0"/>
    <x v="0"/>
    <m/>
    <n v="1"/>
    <s v="EVENTO"/>
    <m/>
    <n v="2"/>
    <s v="POS II NIVEL"/>
    <s v="NA"/>
    <s v="NA"/>
    <n v="18765"/>
    <m/>
    <n v="18765"/>
    <m/>
    <m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8T00:00:00"/>
    <d v="2020-04-08T00:00:00"/>
    <d v="2020-04-17T00:00:00"/>
    <s v="25754144443"/>
    <s v="CC"/>
    <s v="51988926"/>
    <s v="MURILLO"/>
    <s v="RODRIGUEZ"/>
    <s v="LUZ"/>
    <s v="MERY"/>
    <s v="F"/>
    <d v="1969-07-10T00:00:00"/>
    <n v="50"/>
    <s v="Entre 45 y 59 años"/>
    <m/>
    <s v="25"/>
    <s v="CUNDINAMARCA"/>
    <s v="25"/>
    <s v="CUNDINAMARCA"/>
    <s v="754"/>
    <s v="SOACHA"/>
    <s v="S"/>
    <s v="Subsidiado Total"/>
    <n v="2020"/>
    <n v="3"/>
    <d v="2020-03-11T00:00:00"/>
    <d v="2020-03-11T00:00:00"/>
    <n v="0"/>
    <s v="Vivo"/>
    <s v="M069"/>
    <s v="ARTRITIS REUMATOIDE, NO ESPECIFICADA"/>
    <s v="Enfermedades del sistema osteomuscular y del tejido conectivo"/>
    <s v="Artropatías (M00-M25)"/>
    <s v="OSTEOMUSCULAR"/>
    <m/>
    <m/>
    <m/>
    <s v="890388"/>
    <s v="CONSULTA INTEGRAL DE CONTROL O DE SEGUIMIENTO POR ESPECIALISTA EN REUMATOLOGIA"/>
    <m/>
    <m/>
    <m/>
    <m/>
    <m/>
    <m/>
    <m/>
    <s v="CUNDINAMARCA"/>
    <s v="Ra-055555564731453"/>
    <s v="DiL-254201822450559"/>
    <s v="AMBULATORIO"/>
    <n v="1"/>
    <s v="4080803972"/>
    <s v="900226715"/>
    <s v="COOSALUD E.P.S"/>
  </r>
  <r>
    <n v="2020"/>
    <n v="4"/>
    <s v="FE1033062"/>
    <s v="FE1033062"/>
    <d v="2020-03-13T00:00:00"/>
    <s v="1100100943"/>
    <s v="860090566"/>
    <x v="0"/>
    <x v="0"/>
    <m/>
    <n v="1"/>
    <s v="EVENTO"/>
    <m/>
    <n v="2"/>
    <s v="POS III NIVEL"/>
    <s v="NA"/>
    <s v="NA"/>
    <n v="420930"/>
    <m/>
    <m/>
    <n v="420930"/>
    <m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8T00:00:00"/>
    <d v="2020-04-08T00:00:00"/>
    <d v="2020-04-17T00:00:00"/>
    <s v="25754126794"/>
    <s v="CC"/>
    <s v="41644903"/>
    <s v="CASTRILLON"/>
    <s v="MARTINEZ"/>
    <s v="LEONOR"/>
    <m/>
    <s v="F"/>
    <d v="1950-08-30T00:00:00"/>
    <n v="69"/>
    <s v="Mayores de 60 años"/>
    <m/>
    <s v="25"/>
    <s v="CUNDINAMARCA"/>
    <s v="25"/>
    <s v="CUNDINAMARCA"/>
    <s v="754"/>
    <s v="SOACHA"/>
    <s v="S"/>
    <s v="Subsidiado Total"/>
    <n v="2020"/>
    <n v="3"/>
    <d v="2020-03-12T00:00:00"/>
    <d v="2020-03-12T00:00:00"/>
    <n v="0"/>
    <s v="Vivo"/>
    <s v="M238"/>
    <s v="OTROS TRASTORNOS INTERNOS DE LA RODILLA"/>
    <s v="Enfermedades del sistema osteomuscular y del tejido conectivo"/>
    <s v="Artropatías (M00-M25)"/>
    <s v="OSTEOMUSCULAR"/>
    <m/>
    <m/>
    <m/>
    <s v="883522"/>
    <s v="RESONANCIA NUCLEAR MAGNETICA DE ARTICULACIONES DE MIEMBRO INFERIOR (PELVIS.  RODILLA,  PIE Y/O CUELLO DE PIE)"/>
    <m/>
    <m/>
    <m/>
    <m/>
    <m/>
    <m/>
    <m/>
    <s v="CUNDINAMARCA"/>
    <s v="Ra-055555564731454"/>
    <s v="DiL-254201822450559"/>
    <s v="AMBULATORIO"/>
    <n v="1"/>
    <s v="4080803972"/>
    <s v="900226715"/>
    <s v="COOSALUD E.P.S"/>
  </r>
  <r>
    <n v="2020"/>
    <n v="4"/>
    <s v="FE1033069"/>
    <s v="FE1033069"/>
    <d v="2020-03-13T00:00:00"/>
    <s v="1100100943"/>
    <s v="860090566"/>
    <x v="0"/>
    <x v="0"/>
    <m/>
    <n v="1"/>
    <s v="EVENTO"/>
    <m/>
    <n v="2"/>
    <s v="ALTO COSTO"/>
    <s v="NA"/>
    <s v="NA"/>
    <n v="18765"/>
    <m/>
    <m/>
    <m/>
    <n v="18765"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8T00:00:00"/>
    <d v="2020-04-08T00:00:00"/>
    <d v="2020-04-17T00:00:00"/>
    <s v="25754138084"/>
    <s v="CC"/>
    <s v="19180848"/>
    <s v="VASQUEZ"/>
    <s v="BELTRAN"/>
    <s v="PABLO"/>
    <s v="ABELARDO"/>
    <s v="M"/>
    <d v="1946-05-15T00:00:00"/>
    <n v="73"/>
    <s v="Mayores de 60 años"/>
    <m/>
    <s v="25"/>
    <s v="CUNDINAMARCA"/>
    <s v="25"/>
    <s v="CUNDINAMARCA"/>
    <s v="754"/>
    <s v="SOACHA"/>
    <s v="S"/>
    <s v="Subsidiado Total"/>
    <n v="2020"/>
    <n v="3"/>
    <d v="2020-03-12T00:00:00"/>
    <d v="2020-03-12T00:00:00"/>
    <n v="0"/>
    <s v="Vivo"/>
    <s v="I442"/>
    <s v="BLOQUEO AURICULOVENTRICULAR COMPLETO"/>
    <s v="Enfermedades del sistema circulatorio"/>
    <s v="Otras formas de enfermedad del corazón (I30-I52)"/>
    <s v="CARDIOVASCULAR"/>
    <s v="CARDIO VASCULAR"/>
    <n v="145"/>
    <s v="TRASTORNO DE LA CONDUCCION"/>
    <s v="890328"/>
    <s v="CONSULTA DE CONTROL O DE SEGUIMIENTO POR ESPECIALISTA EN CARDIOLOGÍA"/>
    <m/>
    <m/>
    <m/>
    <m/>
    <m/>
    <m/>
    <m/>
    <s v="CUNDINAMARCA"/>
    <s v="Ra-055555564731455"/>
    <s v="DiL-254201822450559"/>
    <s v="AMBULATORIO"/>
    <n v="1"/>
    <s v="4080803972"/>
    <s v="900226715"/>
    <s v="COOSALUD E.P.S"/>
  </r>
  <r>
    <n v="2020"/>
    <n v="4"/>
    <s v="FE1033072"/>
    <s v="FE1033072"/>
    <d v="2020-03-13T00:00:00"/>
    <s v="1100100943"/>
    <s v="860090566"/>
    <x v="0"/>
    <x v="0"/>
    <m/>
    <n v="1"/>
    <s v="EVENTO"/>
    <m/>
    <n v="2"/>
    <s v="ALTO COSTO"/>
    <s v="NA"/>
    <s v="NA"/>
    <n v="18765"/>
    <m/>
    <m/>
    <m/>
    <n v="18765"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8T00:00:00"/>
    <d v="2020-04-08T00:00:00"/>
    <d v="2020-04-17T00:00:00"/>
    <s v="25754138830"/>
    <s v="CC"/>
    <s v="20109370"/>
    <s v="VILLALBA"/>
    <s v="MESA"/>
    <s v="MARIA"/>
    <s v="CIELO"/>
    <s v="F"/>
    <d v="1936-07-19T00:00:00"/>
    <n v="83"/>
    <s v="Mayores de 60 años"/>
    <m/>
    <s v="25"/>
    <s v="CUNDINAMARCA"/>
    <s v="25"/>
    <s v="CUNDINAMARCA"/>
    <s v="754"/>
    <s v="SOACHA"/>
    <s v="S"/>
    <s v="Subsidiado Total"/>
    <n v="2020"/>
    <n v="3"/>
    <d v="2020-03-11T00:00:00"/>
    <d v="2020-03-11T00:00:00"/>
    <n v="0"/>
    <s v="Vivo"/>
    <s v="I219"/>
    <s v="INFARTO AGUDO DEL MIOCARDIO, SIN OTRA ESPECIFICACION"/>
    <s v="Enfermedades del sistema circulatorio"/>
    <s v="Enfermedades isquémicas del corazón (I20-I25)"/>
    <s v="CARDIOVASCULAR"/>
    <s v="CARDIO VASCULAR"/>
    <n v="141"/>
    <s v="INFARTO AGUDO AL MIOCARDIO"/>
    <s v="890328"/>
    <s v="CONSULTA DE CONTROL O DE SEGUIMIENTO POR ESPECIALISTA EN CARDIOLOGÍA"/>
    <m/>
    <m/>
    <m/>
    <m/>
    <m/>
    <m/>
    <m/>
    <s v="CUNDINAMARCA"/>
    <s v="Ra-055555564731456"/>
    <s v="DiL-254201822450559"/>
    <s v="AMBULATORIO"/>
    <n v="1"/>
    <s v="4080803972"/>
    <s v="900226715"/>
    <s v="COOSALUD E.P.S"/>
  </r>
  <r>
    <n v="2020"/>
    <n v="4"/>
    <s v="FE1033158"/>
    <s v="FE1033158"/>
    <d v="2020-03-13T00:00:00"/>
    <s v="1100100943"/>
    <s v="860090566"/>
    <x v="0"/>
    <x v="0"/>
    <m/>
    <n v="1"/>
    <s v="EVENTO"/>
    <m/>
    <n v="2"/>
    <s v="POS II NIVEL"/>
    <s v="NA"/>
    <s v="NA"/>
    <n v="549053"/>
    <m/>
    <n v="549053"/>
    <m/>
    <m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8T00:00:00"/>
    <d v="2020-04-08T00:00:00"/>
    <d v="2020-04-17T00:00:00"/>
    <s v="25754136328"/>
    <s v="CC"/>
    <s v="31929551"/>
    <s v="MUSUSUE"/>
    <s v="GIL"/>
    <s v="ADRIANA"/>
    <s v="MARIA"/>
    <s v="F"/>
    <d v="1965-02-08T00:00:00"/>
    <n v="55"/>
    <s v="Entre 45 y 59 años"/>
    <m/>
    <s v="25"/>
    <s v="CUNDINAMARCA"/>
    <s v="25"/>
    <s v="CUNDINAMARCA"/>
    <s v="754"/>
    <s v="SOACHA"/>
    <s v="S"/>
    <s v="Subsidiado Total"/>
    <n v="2020"/>
    <n v="3"/>
    <d v="2020-03-12T00:00:00"/>
    <d v="2020-03-12T00:00:00"/>
    <n v="0"/>
    <s v="Vivo"/>
    <s v="R51X"/>
    <s v="CEFALEA"/>
    <s v="Síntomas, signos y hallazgos anormales clínicos y de laboratorio, no clasificados en otra parte"/>
    <s v="Síntomas y signos generales (R50-R69)"/>
    <s v="HALLAZGOS ANORMALES NCOP"/>
    <m/>
    <m/>
    <m/>
    <s v="883101"/>
    <s v="RESONANCIA NUCLEAR MAGNETICA DE CEREBRO SIMPLE"/>
    <m/>
    <m/>
    <m/>
    <m/>
    <m/>
    <m/>
    <m/>
    <s v="CUNDINAMARCA"/>
    <s v="Ra-055555564731457"/>
    <s v="DiL-254201822450559"/>
    <s v="AMBULATORIO"/>
    <n v="1"/>
    <s v="4080803972"/>
    <s v="900226715"/>
    <s v="COOSALUD E.P.S"/>
  </r>
  <r>
    <n v="2020"/>
    <n v="4"/>
    <s v="FE1034099"/>
    <s v="FE1034099"/>
    <d v="2020-03-16T00:00:00"/>
    <s v="1100100943"/>
    <s v="860090566"/>
    <x v="0"/>
    <x v="0"/>
    <m/>
    <n v="1"/>
    <s v="EVENTO"/>
    <m/>
    <n v="2"/>
    <s v="POS III NIVEL"/>
    <s v="NA"/>
    <s v="NA"/>
    <n v="315540"/>
    <m/>
    <m/>
    <n v="315540"/>
    <m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8T00:00:00"/>
    <d v="2020-04-08T00:00:00"/>
    <d v="2020-04-17T00:00:00"/>
    <s v="25754142932"/>
    <s v="CC"/>
    <s v="1012390859"/>
    <s v="GOMEZ"/>
    <s v="BELTRAN"/>
    <s v="PAOLA"/>
    <s v="ALEXANDRA"/>
    <s v="F"/>
    <d v="1992-04-28T00:00:00"/>
    <n v="27"/>
    <s v="Entre 15 y 44 años"/>
    <m/>
    <s v="25"/>
    <s v="CUNDINAMARCA"/>
    <s v="25"/>
    <s v="CUNDINAMARCA"/>
    <s v="754"/>
    <s v="SOACHA"/>
    <s v="S"/>
    <s v="Subsidiado Total"/>
    <n v="2020"/>
    <n v="3"/>
    <d v="2020-03-11T00:00:00"/>
    <d v="2020-03-11T00:00:00"/>
    <n v="0"/>
    <s v="Vivo"/>
    <s v="Q211"/>
    <s v="DEFECTO DEL TABIQUE AURICULAR"/>
    <s v="Malformaciones congénitas, deformidades y anomalías cromosómicas"/>
    <s v="Malformaciones congénitas del sistema circulatorio (Q20-Q28)"/>
    <s v="MALFORMACIONES CONGENITAS"/>
    <m/>
    <m/>
    <m/>
    <s v="881235"/>
    <s v="ECOCARDIOGRAMA TRANSESOFAGICO"/>
    <m/>
    <m/>
    <m/>
    <m/>
    <m/>
    <m/>
    <m/>
    <s v="CUNDINAMARCA"/>
    <s v="Ra-055555564731460"/>
    <s v="DiL-254201822450559"/>
    <s v="AMBULATORIO"/>
    <n v="1"/>
    <s v="4080803972"/>
    <s v="900226715"/>
    <s v="COOSALUD E.P.S"/>
  </r>
  <r>
    <n v="2020"/>
    <n v="4"/>
    <s v="FE1034784"/>
    <s v="FE1034784"/>
    <d v="2020-03-17T00:00:00"/>
    <s v="1100100943"/>
    <s v="860090566"/>
    <x v="0"/>
    <x v="0"/>
    <m/>
    <n v="1"/>
    <s v="EVENTO"/>
    <m/>
    <n v="2"/>
    <s v="POS II NIVEL"/>
    <s v="NA"/>
    <s v="NA"/>
    <n v="18765"/>
    <m/>
    <n v="18765"/>
    <m/>
    <m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8T00:00:00"/>
    <d v="2020-04-08T00:00:00"/>
    <d v="2020-04-17T00:00:00"/>
    <s v="25754135961"/>
    <s v="CC"/>
    <s v="52545830"/>
    <s v="RAMIREZ"/>
    <s v="GUARIN"/>
    <s v="HEIDY"/>
    <s v="JULIETH"/>
    <s v="F"/>
    <d v="1980-03-31T00:00:00"/>
    <n v="39"/>
    <s v="Entre 15 y 44 años"/>
    <m/>
    <s v="25"/>
    <s v="CUNDINAMARCA"/>
    <s v="25"/>
    <s v="CUNDINAMARCA"/>
    <s v="754"/>
    <s v="SOACHA"/>
    <s v="S"/>
    <s v="Subsidiado Total"/>
    <n v="2020"/>
    <n v="3"/>
    <d v="2020-03-05T00:00:00"/>
    <d v="2020-03-05T00:00:00"/>
    <n v="0"/>
    <s v="Vivo"/>
    <s v="D391"/>
    <s v="TUMOR DE COMPORTAMIENTO INCIERTO O DESCONOCIDO DEL OVARIO"/>
    <s v="Neoplasias"/>
    <s v="Tumores [neoplasias] de comportamiento incierto o desconocido (D37-D48)"/>
    <s v="TUMORES BENIGNOS"/>
    <m/>
    <m/>
    <m/>
    <s v="890250"/>
    <s v="CONSULTA DE PRIMERA VEZ POR ESPECIALISTA EN GINECOLOGIA Y OBSTETRICIA"/>
    <m/>
    <m/>
    <m/>
    <m/>
    <m/>
    <m/>
    <m/>
    <s v="CUNDINAMARCA"/>
    <s v="Ra-055555564731461"/>
    <s v="DiL-254201822450559"/>
    <s v="AMBULATORIO"/>
    <n v="1"/>
    <s v="4080803972"/>
    <s v="900226715"/>
    <s v="COOSALUD E.P.S"/>
  </r>
  <r>
    <n v="2020"/>
    <n v="4"/>
    <s v="FE1034920"/>
    <s v="FE1034920"/>
    <d v="2020-03-17T00:00:00"/>
    <s v="1100100943"/>
    <s v="860090566"/>
    <x v="0"/>
    <x v="0"/>
    <m/>
    <n v="1"/>
    <s v="EVENTO"/>
    <m/>
    <n v="2"/>
    <s v="POS II NIVEL"/>
    <s v="NA"/>
    <s v="NA"/>
    <n v="75000"/>
    <m/>
    <n v="75000"/>
    <m/>
    <m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8T00:00:00"/>
    <d v="2020-04-08T00:00:00"/>
    <d v="2020-04-17T00:00:00"/>
    <s v="25754155582"/>
    <s v="CC"/>
    <s v="1042471063"/>
    <s v="XIQUES"/>
    <m/>
    <s v="MERCEDES"/>
    <s v="MILAGROS"/>
    <s v="F"/>
    <d v="1968-10-26T00:00:00"/>
    <n v="51"/>
    <s v="Entre 45 y 59 años"/>
    <m/>
    <s v="25"/>
    <s v="CUNDINAMARCA"/>
    <s v="25"/>
    <s v="CUNDINAMARCA"/>
    <s v="754"/>
    <s v="SOACHA"/>
    <s v="S"/>
    <s v="Subsidiado Total"/>
    <n v="2020"/>
    <n v="3"/>
    <d v="2020-03-16T00:00:00"/>
    <d v="2020-03-16T00:00:00"/>
    <n v="0"/>
    <s v="Vivo"/>
    <s v="F454"/>
    <s v="TRASTORNO DE DOLOR PERSISTENTE SOMATOMORFO"/>
    <s v="Trastornos mentales y del comportamiento"/>
    <s v="Trastornos neuróticos, trastornos relacionados con el estrés y trastornos somatomorfos (F40-F48)"/>
    <s v="PSIQUIATRICAS"/>
    <m/>
    <m/>
    <m/>
    <s v="890243"/>
    <s v="CONSULTA DE PRIMERA VEZ POR ESPECIALISTA EN DOLOR Y CUIDADOS PALIATIVOS"/>
    <m/>
    <m/>
    <m/>
    <m/>
    <m/>
    <m/>
    <m/>
    <s v="CUNDINAMARCA"/>
    <s v="Ra-055555564731462"/>
    <s v="DiL-254201822450559"/>
    <s v="AMBULATORIO"/>
    <n v="1"/>
    <s v="4080803972"/>
    <s v="900226715"/>
    <s v="COOSALUD E.P.S"/>
  </r>
  <r>
    <n v="2020"/>
    <n v="4"/>
    <s v="FE1035000"/>
    <s v="FE1035000"/>
    <d v="2020-03-17T00:00:00"/>
    <s v="1100100943"/>
    <s v="860090566"/>
    <x v="0"/>
    <x v="0"/>
    <m/>
    <n v="1"/>
    <s v="EVENTO"/>
    <m/>
    <n v="2"/>
    <s v="POS III NIVEL"/>
    <s v="NA"/>
    <s v="NA"/>
    <n v="549053"/>
    <m/>
    <m/>
    <n v="549053"/>
    <m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8T00:00:00"/>
    <d v="2020-04-08T00:00:00"/>
    <d v="2020-04-17T00:00:00"/>
    <s v="25754138230"/>
    <s v="CC"/>
    <s v="3150347"/>
    <s v="CALDERON"/>
    <s v="DIAZ"/>
    <s v="GERMAN"/>
    <m/>
    <s v="M"/>
    <d v="1942-05-02T00:00:00"/>
    <n v="77"/>
    <s v="Mayores de 60 años"/>
    <m/>
    <s v="25"/>
    <s v="CUNDINAMARCA"/>
    <s v="25"/>
    <s v="CUNDINAMARCA"/>
    <s v="754"/>
    <s v="SOACHA"/>
    <s v="S"/>
    <s v="Subsidiado Total"/>
    <n v="2020"/>
    <n v="3"/>
    <d v="2020-03-14T00:00:00"/>
    <d v="2020-03-14T00:00:00"/>
    <n v="0"/>
    <s v="Vivo"/>
    <s v="M545"/>
    <s v="LUMBAGO NO ESPECIFICADO"/>
    <s v="Enfermedades del sistema osteomuscular y del tejido conectivo"/>
    <s v="Dorsopatías (M40-M54)"/>
    <s v="OSTEOMUSCULAR"/>
    <m/>
    <m/>
    <m/>
    <s v="883230"/>
    <s v="RESONANCIA NUCLEAR MAGNETICA DE COLUMNA LUMBOSACRA SIMPLE"/>
    <m/>
    <m/>
    <m/>
    <m/>
    <m/>
    <m/>
    <m/>
    <s v="CUNDINAMARCA"/>
    <s v="Ra-055555564731463"/>
    <s v="DiL-254201822450559"/>
    <s v="AMBULATORIO"/>
    <n v="1"/>
    <s v="4080803972"/>
    <s v="900226715"/>
    <s v="COOSALUD E.P.S"/>
  </r>
  <r>
    <n v="2020"/>
    <n v="4"/>
    <s v="FE1035541"/>
    <s v="FE1035541"/>
    <d v="2020-03-18T00:00:00"/>
    <s v="1100100943"/>
    <s v="860090566"/>
    <x v="0"/>
    <x v="0"/>
    <m/>
    <n v="1"/>
    <s v="EVENTO"/>
    <m/>
    <n v="2"/>
    <s v="POS III NIVEL"/>
    <s v="NA"/>
    <s v="NA"/>
    <n v="549053"/>
    <m/>
    <m/>
    <n v="549053"/>
    <m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8T00:00:00"/>
    <d v="2020-04-08T00:00:00"/>
    <d v="2020-04-17T00:00:00"/>
    <s v="25754183995"/>
    <s v="CC"/>
    <s v="52032442"/>
    <s v="RINCON"/>
    <m/>
    <s v="MARIA"/>
    <s v="TERESA"/>
    <s v="F"/>
    <d v="1971-04-01T00:00:00"/>
    <n v="48"/>
    <s v="Entre 45 y 59 años"/>
    <m/>
    <s v="25"/>
    <s v="CUNDINAMARCA"/>
    <s v="25"/>
    <s v="CUNDINAMARCA"/>
    <s v="754"/>
    <s v="SOACHA"/>
    <s v="S"/>
    <s v="Subsidiado Total"/>
    <n v="2020"/>
    <n v="3"/>
    <d v="2020-03-17T00:00:00"/>
    <d v="2020-03-17T00:00:00"/>
    <n v="0"/>
    <s v="Vivo"/>
    <s v="M545"/>
    <s v="LUMBAGO NO ESPECIFICADO"/>
    <s v="Enfermedades del sistema osteomuscular y del tejido conectivo"/>
    <s v="Dorsopatías (M40-M54)"/>
    <s v="OSTEOMUSCULAR"/>
    <m/>
    <m/>
    <m/>
    <s v="883230"/>
    <s v="RESONANCIA NUCLEAR MAGNETICA DE COLUMNA LUMBOSACRA SIMPLE"/>
    <m/>
    <m/>
    <m/>
    <m/>
    <m/>
    <m/>
    <m/>
    <s v="CUNDINAMARCA"/>
    <s v="Ra-055555564731465"/>
    <s v="DiL-254201822450559"/>
    <s v="AMBULATORIO"/>
    <n v="1"/>
    <s v="4080803972"/>
    <s v="900226715"/>
    <s v="COOSALUD E.P.S"/>
  </r>
  <r>
    <n v="2020"/>
    <n v="4"/>
    <s v="FE1035650"/>
    <s v="FE1035650"/>
    <d v="2020-03-18T00:00:00"/>
    <s v="1100100943"/>
    <s v="860090566"/>
    <x v="0"/>
    <x v="0"/>
    <m/>
    <n v="1"/>
    <s v="EVENTO"/>
    <m/>
    <n v="2"/>
    <s v="POS III NIVEL"/>
    <s v="NA"/>
    <s v="NA"/>
    <n v="1748902"/>
    <m/>
    <m/>
    <n v="1748902"/>
    <m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8T00:00:00"/>
    <d v="2020-04-08T00:00:00"/>
    <d v="2020-04-17T00:00:00"/>
    <s v="25754140450"/>
    <s v="CC"/>
    <s v="28306110"/>
    <s v="PINZON"/>
    <s v="VDA DE ARDILA"/>
    <s v="GLADYS"/>
    <m/>
    <s v="F"/>
    <d v="1943-12-24T00:00:00"/>
    <n v="76"/>
    <s v="Mayores de 60 años"/>
    <m/>
    <s v="25"/>
    <s v="CUNDINAMARCA"/>
    <s v="25"/>
    <s v="CUNDINAMARCA"/>
    <s v="754"/>
    <s v="SOACHA"/>
    <s v="S"/>
    <s v="Subsidiado Total"/>
    <n v="2020"/>
    <n v="3"/>
    <d v="2020-03-16T00:00:00"/>
    <d v="2020-03-16T00:00:00"/>
    <n v="0"/>
    <s v="Vivo"/>
    <s v="R55X"/>
    <s v="SINCOPE Y COLAPSO"/>
    <s v="Síntomas, signos y hallazgos anormales clínicos y de laboratorio, no clasificados en otra parte"/>
    <s v="Síntomas y signos generales (R50-R69)"/>
    <s v="HALLAZGOS ANORMALES NCOP"/>
    <m/>
    <m/>
    <m/>
    <s v="883440"/>
    <s v="RESONANCIA NUCLEAR MAGNETICA DE PELVIS"/>
    <m/>
    <m/>
    <m/>
    <m/>
    <m/>
    <m/>
    <m/>
    <s v="CUNDINAMARCA"/>
    <s v="Ra-055555564731466"/>
    <s v="DiL-254201822450559"/>
    <s v="AMBULATORIO"/>
    <n v="1"/>
    <s v="4080803972"/>
    <s v="900226715"/>
    <s v="COOSALUD E.P.S"/>
  </r>
  <r>
    <n v="2020"/>
    <n v="4"/>
    <s v="FE1036220"/>
    <s v="FE1036220"/>
    <d v="2020-03-19T00:00:00"/>
    <s v="1100100943"/>
    <s v="860090566"/>
    <x v="0"/>
    <x v="0"/>
    <m/>
    <n v="1"/>
    <s v="EVENTO"/>
    <m/>
    <n v="2"/>
    <s v="POS III NIVEL"/>
    <s v="NA"/>
    <s v="NA"/>
    <n v="420930"/>
    <m/>
    <m/>
    <n v="420930"/>
    <m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8T00:00:00"/>
    <d v="2020-04-08T00:00:00"/>
    <d v="2020-04-17T00:00:00"/>
    <s v="25754126518"/>
    <s v="CC"/>
    <s v="20891586"/>
    <s v="MOLANO"/>
    <s v="PINZON"/>
    <s v="MARIA"/>
    <s v="ALCIRA"/>
    <s v="F"/>
    <d v="1960-07-21T00:00:00"/>
    <n v="59"/>
    <s v="Entre 45 y 59 años"/>
    <m/>
    <s v="25"/>
    <s v="CUNDINAMARCA"/>
    <s v="25"/>
    <s v="CUNDINAMARCA"/>
    <s v="754"/>
    <s v="SOACHA"/>
    <s v="S"/>
    <s v="Subsidiado Total"/>
    <n v="2020"/>
    <n v="3"/>
    <d v="2020-03-18T00:00:00"/>
    <d v="2020-03-18T00:00:00"/>
    <n v="0"/>
    <s v="Vivo"/>
    <s v="M751"/>
    <s v="SINDROME DE MANGUITO ROTATORIO"/>
    <s v="Enfermedades del sistema osteomuscular y del tejido conectivo"/>
    <s v="Trastornos de los tejidos blandos (M60-M79)"/>
    <s v="OSTEOMUSCULAR"/>
    <m/>
    <m/>
    <m/>
    <s v="883512"/>
    <s v="RESONANCIA NUCLEAR MAGNETICA DE ARTICULACIONES DE MIEMBRO SUPERIOR (CODO, HOMBRO Y/O PUÑO)"/>
    <m/>
    <m/>
    <m/>
    <m/>
    <m/>
    <m/>
    <m/>
    <s v="CUNDINAMARCA"/>
    <s v="Ra-055555564731467"/>
    <s v="DiL-254201822450559"/>
    <s v="AMBULATORIO"/>
    <n v="1"/>
    <s v="4080803972"/>
    <s v="900226715"/>
    <s v="COOSALUD E.P.S"/>
  </r>
  <r>
    <n v="2020"/>
    <n v="4"/>
    <s v="FE1036250"/>
    <s v="FE1036250"/>
    <d v="2020-03-19T00:00:00"/>
    <s v="1100100943"/>
    <s v="860090566"/>
    <x v="0"/>
    <x v="0"/>
    <m/>
    <n v="1"/>
    <s v="EVENTO"/>
    <m/>
    <n v="2"/>
    <s v="POS III NIVEL"/>
    <s v="NA"/>
    <s v="NA"/>
    <n v="549053"/>
    <m/>
    <m/>
    <n v="549053"/>
    <m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8T00:00:00"/>
    <d v="2020-04-08T00:00:00"/>
    <d v="2020-04-17T00:00:00"/>
    <s v="25754140239"/>
    <s v="CC"/>
    <s v="39610572"/>
    <s v="PINZON"/>
    <s v="CANCHON"/>
    <s v="HILDA"/>
    <s v="MARIA"/>
    <s v="F"/>
    <d v="1948-10-01T00:00:00"/>
    <n v="71"/>
    <s v="Mayores de 60 años"/>
    <m/>
    <s v="25"/>
    <s v="CUNDINAMARCA"/>
    <s v="25"/>
    <s v="CUNDINAMARCA"/>
    <s v="754"/>
    <s v="SOACHA"/>
    <s v="S"/>
    <s v="Subsidiado Total"/>
    <n v="2020"/>
    <n v="3"/>
    <d v="2020-03-18T00:00:00"/>
    <d v="2020-03-18T00:00:00"/>
    <n v="0"/>
    <s v="Vivo"/>
    <s v="M518"/>
    <s v="OTROS TRASTORNOS ESPECIFICADOS DE LOS DISCOS INTERVERTEBRALES"/>
    <s v="Enfermedades del sistema osteomuscular y del tejido conectivo"/>
    <s v="Dorsopatías (M40-M54)"/>
    <s v="OSTEOMUSCULAR"/>
    <m/>
    <m/>
    <m/>
    <s v="883230"/>
    <s v="RESONANCIA NUCLEAR MAGNETICA DE COLUMNA LUMBOSACRA SIMPLE"/>
    <m/>
    <m/>
    <m/>
    <m/>
    <m/>
    <m/>
    <m/>
    <s v="CUNDINAMARCA"/>
    <s v="Ra-055555564731468"/>
    <s v="DiL-254201822450559"/>
    <s v="AMBULATORIO"/>
    <n v="1"/>
    <s v="4080803972"/>
    <s v="900226715"/>
    <s v="COOSALUD E.P.S"/>
  </r>
  <r>
    <n v="2020"/>
    <n v="4"/>
    <s v="FE1036254"/>
    <s v="FE1036254"/>
    <d v="2020-03-19T00:00:00"/>
    <s v="1100100943"/>
    <s v="860090566"/>
    <x v="0"/>
    <x v="0"/>
    <m/>
    <n v="1"/>
    <s v="EVENTO"/>
    <m/>
    <n v="2"/>
    <s v="POS III NIVEL"/>
    <s v="NA"/>
    <s v="NA"/>
    <n v="549053"/>
    <m/>
    <m/>
    <n v="549053"/>
    <m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8T00:00:00"/>
    <d v="2020-04-08T00:00:00"/>
    <d v="2020-04-17T00:00:00"/>
    <s v="25754185301"/>
    <s v="CC"/>
    <s v="19421755"/>
    <s v="LOPEZ"/>
    <s v="GOMEZ"/>
    <s v="VICTOR"/>
    <s v="ORLANDO"/>
    <s v="M"/>
    <d v="1960-01-26T00:00:00"/>
    <n v="60"/>
    <s v="Mayores de 60 años"/>
    <m/>
    <s v="25"/>
    <s v="CUNDINAMARCA"/>
    <s v="25"/>
    <s v="CUNDINAMARCA"/>
    <s v="754"/>
    <s v="SOACHA"/>
    <s v="S"/>
    <s v="Subsidiado Total"/>
    <n v="2020"/>
    <n v="3"/>
    <d v="2020-03-18T00:00:00"/>
    <d v="2020-03-18T00:00:00"/>
    <n v="0"/>
    <s v="Vivo"/>
    <s v="M791"/>
    <s v="MIALGIA"/>
    <s v="Enfermedades del sistema osteomuscular y del tejido conectivo"/>
    <s v="Trastornos de los tejidos blandos (M60-M79)"/>
    <s v="OSTEOMUSCULAR"/>
    <m/>
    <m/>
    <m/>
    <s v="883210"/>
    <s v="RESONANCIA NUCLEAR MAGNETICA DE COLUMNA CERVICAL SIMPLE"/>
    <m/>
    <m/>
    <m/>
    <m/>
    <m/>
    <m/>
    <m/>
    <s v="CUNDINAMARCA"/>
    <s v="Ra-055555564731469"/>
    <s v="DiL-254201822450559"/>
    <s v="AMBULATORIO"/>
    <n v="1"/>
    <s v="4080803972"/>
    <s v="900226715"/>
    <s v="COOSALUD E.P.S"/>
  </r>
  <r>
    <n v="2020"/>
    <n v="4"/>
    <s v="FE1036723"/>
    <s v="FE1036723"/>
    <d v="2020-03-21T00:00:00"/>
    <s v="1100100943"/>
    <s v="860090566"/>
    <x v="0"/>
    <x v="0"/>
    <m/>
    <n v="1"/>
    <s v="EVENTO"/>
    <m/>
    <n v="2"/>
    <s v="POS II NIVEL"/>
    <s v="NA"/>
    <s v="NA"/>
    <n v="50000"/>
    <m/>
    <n v="50000"/>
    <m/>
    <m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8T00:00:00"/>
    <d v="2020-04-08T00:00:00"/>
    <d v="2020-04-17T00:00:00"/>
    <s v="25754131349"/>
    <s v="CC"/>
    <s v="51650151"/>
    <s v="RODRIGUEZ"/>
    <s v="PEÃ'A"/>
    <s v="ANADY"/>
    <m/>
    <s v="F"/>
    <d v="1962-08-30T00:00:00"/>
    <n v="57"/>
    <s v="Entre 45 y 59 años"/>
    <m/>
    <s v="25"/>
    <s v="CUNDINAMARCA"/>
    <s v="25"/>
    <s v="CUNDINAMARCA"/>
    <s v="754"/>
    <s v="SOACHA"/>
    <s v="S"/>
    <s v="Subsidiado Total"/>
    <n v="2020"/>
    <n v="3"/>
    <d v="2020-03-18T00:00:00"/>
    <d v="2020-03-18T00:00:00"/>
    <n v="0"/>
    <s v="Vivo"/>
    <s v="M150"/>
    <s v="(OSTEO)ARTROSIS PRIMARIA GENERALIZADA"/>
    <s v="Enfermedades del sistema osteomuscular y del tejido conectivo"/>
    <s v="Artropatías (M00-M25)"/>
    <s v="OSTEOMUSCULAR"/>
    <m/>
    <m/>
    <m/>
    <s v="890343"/>
    <s v="CONSULTA INTEGRAL DE CONTROL O DE SEGUIMIENTO POR ESPECIALISTA EN DOLOR Y CUIDADOS PALIATIVOS"/>
    <m/>
    <m/>
    <m/>
    <m/>
    <m/>
    <m/>
    <m/>
    <s v="CUNDINAMARCA"/>
    <s v="Ra-055555564731470"/>
    <s v="DiL-254201822450559"/>
    <s v="AMBULATORIO"/>
    <n v="1"/>
    <s v="4080803972"/>
    <s v="900226715"/>
    <s v="COOSALUD E.P.S"/>
  </r>
  <r>
    <n v="2020"/>
    <n v="4"/>
    <s v="FE1036768"/>
    <s v="FE1036768"/>
    <d v="2020-03-21T00:00:00"/>
    <s v="1100100943"/>
    <s v="860090566"/>
    <x v="0"/>
    <x v="0"/>
    <m/>
    <n v="1"/>
    <s v="EVENTO"/>
    <m/>
    <n v="2"/>
    <s v="POS III NIVEL"/>
    <s v="NA"/>
    <s v="NA"/>
    <n v="420930"/>
    <m/>
    <m/>
    <n v="420930"/>
    <m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8T00:00:00"/>
    <d v="2020-04-08T00:00:00"/>
    <d v="2020-04-17T00:00:00"/>
    <s v="25754125855"/>
    <s v="CC"/>
    <s v="65496750"/>
    <s v="NARANJO"/>
    <s v="BELTRAN"/>
    <s v="CARMEN"/>
    <s v="ROSA"/>
    <s v="F"/>
    <d v="1961-03-28T00:00:00"/>
    <n v="59"/>
    <s v="Entre 45 y 59 años"/>
    <m/>
    <s v="25"/>
    <s v="CUNDINAMARCA"/>
    <s v="25"/>
    <s v="CUNDINAMARCA"/>
    <s v="754"/>
    <s v="SOACHA"/>
    <s v="S"/>
    <s v="Subsidiado Total"/>
    <n v="2020"/>
    <n v="3"/>
    <d v="2020-03-19T00:00:00"/>
    <d v="2020-03-19T00:00:00"/>
    <n v="0"/>
    <s v="Vivo"/>
    <s v="M751"/>
    <s v="SINDROME DE MANGUITO ROTATORIO"/>
    <s v="Enfermedades del sistema osteomuscular y del tejido conectivo"/>
    <s v="Trastornos de los tejidos blandos (M60-M79)"/>
    <s v="OSTEOMUSCULAR"/>
    <m/>
    <m/>
    <m/>
    <s v="883512"/>
    <s v="RESONANCIA NUCLEAR MAGNETICA DE ARTICULACIONES DE MIEMBRO SUPERIOR (CODO, HOMBRO Y/O PUÑO)"/>
    <m/>
    <m/>
    <m/>
    <m/>
    <m/>
    <m/>
    <m/>
    <s v="CUNDINAMARCA"/>
    <s v="Ra-055555564731471"/>
    <s v="DiL-254201822450559"/>
    <s v="AMBULATORIO"/>
    <n v="1"/>
    <s v="4080803972"/>
    <s v="900226715"/>
    <s v="COOSALUD E.P.S"/>
  </r>
  <r>
    <n v="2020"/>
    <n v="4"/>
    <s v="FE1036866"/>
    <s v="FE1036866"/>
    <d v="2020-03-21T00:00:00"/>
    <s v="1100100943"/>
    <s v="860090566"/>
    <x v="0"/>
    <x v="0"/>
    <m/>
    <n v="1"/>
    <s v="EVENTO"/>
    <m/>
    <n v="2"/>
    <s v="POS II NIVEL"/>
    <s v="NA"/>
    <s v="NA"/>
    <n v="18765"/>
    <m/>
    <n v="18765"/>
    <m/>
    <m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8T00:00:00"/>
    <d v="2020-04-08T00:00:00"/>
    <d v="2020-04-17T00:00:00"/>
    <s v="25754137955"/>
    <s v="CC"/>
    <s v="334017"/>
    <s v="CASTELLANOS"/>
    <m/>
    <s v="JOSE"/>
    <s v="ARMANDO"/>
    <s v="M"/>
    <d v="1941-06-08T00:00:00"/>
    <n v="78"/>
    <s v="Mayores de 60 años"/>
    <m/>
    <s v="25"/>
    <s v="CUNDINAMARCA"/>
    <s v="25"/>
    <s v="CUNDINAMARCA"/>
    <s v="754"/>
    <s v="SOACHA"/>
    <s v="S"/>
    <s v="Subsidiado Total"/>
    <n v="2020"/>
    <n v="3"/>
    <d v="2020-03-20T00:00:00"/>
    <d v="2020-03-20T00:00:00"/>
    <n v="0"/>
    <s v="Vivo"/>
    <s v="N40X"/>
    <s v="HIPERPLASIA DE LA PROSTATA"/>
    <s v="Enfermedades del aparato genitourinario"/>
    <s v="Enfermedades de los órganos genitales masculinos (N40-N51)"/>
    <s v="ALT. GENITAL MASCULINO"/>
    <m/>
    <m/>
    <m/>
    <s v="890394"/>
    <s v="CONSULTA INTEGRAL DE CONTROL O DE SEGUIMIENTO POR ESPECIALISTA EN UROLOGIA"/>
    <m/>
    <m/>
    <m/>
    <m/>
    <m/>
    <m/>
    <m/>
    <s v="CUNDINAMARCA"/>
    <s v="Ra-055555564731472"/>
    <s v="DiL-254201822450559"/>
    <s v="AMBULATORIO"/>
    <n v="1"/>
    <s v="4080803972"/>
    <s v="900226715"/>
    <s v="COOSALUD E.P.S"/>
  </r>
  <r>
    <n v="2020"/>
    <n v="4"/>
    <s v="FE1033122"/>
    <s v="FE1033122"/>
    <d v="2020-03-13T00:00:00"/>
    <s v="1100100943"/>
    <s v="860090566"/>
    <x v="0"/>
    <x v="0"/>
    <m/>
    <n v="1"/>
    <s v="EVENTO"/>
    <m/>
    <n v="2"/>
    <s v="POS III NIVEL"/>
    <s v="NA"/>
    <s v="NA"/>
    <n v="4115944"/>
    <m/>
    <m/>
    <n v="4115944"/>
    <m/>
    <m/>
    <m/>
    <n v="0"/>
    <n v="0"/>
    <s v="NA"/>
    <m/>
    <m/>
    <n v="0"/>
    <n v="66248"/>
    <n v="0"/>
    <n v="66248"/>
    <m/>
    <n v="66248"/>
    <m/>
    <n v="20925"/>
    <n v="45323"/>
    <m/>
    <m/>
    <m/>
    <m/>
    <s v="Contabilidad"/>
    <s v="Gl-255555564731461"/>
    <m/>
    <m/>
    <d v="2020-04-08T00:00:00"/>
    <d v="2020-04-08T00:00:00"/>
    <d v="2020-04-18T00:00:00"/>
    <s v="25307117264"/>
    <s v="CC"/>
    <s v="28642300"/>
    <s v="DELGADO"/>
    <m/>
    <s v="REINELIA"/>
    <m/>
    <s v="F"/>
    <d v="1942-05-01T00:00:00"/>
    <n v="77"/>
    <s v="Mayores de 60 años"/>
    <m/>
    <s v="25"/>
    <s v="CUNDINAMARCA"/>
    <s v="25"/>
    <s v="CUNDINAMARCA"/>
    <s v="307"/>
    <s v="GIRARDOT"/>
    <s v="S"/>
    <s v="Subsidiado Total"/>
    <n v="2020"/>
    <n v="3"/>
    <d v="2020-03-08T00:00:00"/>
    <d v="2020-03-12T00:00:00"/>
    <n v="4"/>
    <s v="Vivo"/>
    <s v="K800"/>
    <s v="CALCULO DE LA VESICULA BILIAR CON COLECISTITIS AGUDA"/>
    <s v="Enfermedades del aparato digestivo"/>
    <s v="Trastornos de la vesícula biliar, de las vías biliares y del páncreas (K80-K87)"/>
    <s v="GASTROINTESTINALES"/>
    <m/>
    <m/>
    <m/>
    <s v="512104"/>
    <s v="COLECISTECTOMÍA POR LAPAROSCOPIA"/>
    <m/>
    <m/>
    <m/>
    <m/>
    <m/>
    <m/>
    <m/>
    <s v="CUNDINAMARCA"/>
    <s v="Ra-055555564731473"/>
    <s v="DiL-254201822455715"/>
    <s v="HOSPITALARIO"/>
    <n v="1"/>
    <s v="4080803972"/>
    <s v="900226715"/>
    <s v="COOSALUD E.P.S"/>
  </r>
  <r>
    <n v="2020"/>
    <n v="4"/>
    <s v="FE1033878"/>
    <s v="FE1033878"/>
    <d v="2020-03-16T00:00:00"/>
    <s v="1100100943"/>
    <s v="860090566"/>
    <x v="0"/>
    <x v="0"/>
    <m/>
    <n v="1"/>
    <s v="EVENTO"/>
    <m/>
    <n v="2"/>
    <s v="POS III NIVEL"/>
    <s v="NA"/>
    <s v="NA"/>
    <n v="2969020"/>
    <m/>
    <m/>
    <n v="2969020"/>
    <m/>
    <m/>
    <m/>
    <n v="0"/>
    <n v="0"/>
    <s v="NA"/>
    <m/>
    <m/>
    <n v="0"/>
    <n v="61458"/>
    <n v="0"/>
    <n v="61458"/>
    <m/>
    <n v="61458"/>
    <m/>
    <n v="16135"/>
    <n v="45323"/>
    <m/>
    <m/>
    <m/>
    <m/>
    <s v="Contabilidad"/>
    <s v="Gl-255555564731460"/>
    <m/>
    <m/>
    <d v="2020-04-08T00:00:00"/>
    <d v="2020-04-08T00:00:00"/>
    <d v="2020-04-18T00:00:00"/>
    <s v="25754168134"/>
    <s v="CC"/>
    <s v="16634085"/>
    <s v="GOMEZ"/>
    <s v="FERNANDEZ"/>
    <s v="ANDRES"/>
    <m/>
    <s v="M"/>
    <d v="1959-11-10T00:00:00"/>
    <n v="60"/>
    <s v="Mayores de 60 años"/>
    <m/>
    <s v="25"/>
    <s v="CUNDINAMARCA"/>
    <s v="25"/>
    <s v="CUNDINAMARCA"/>
    <s v="754"/>
    <s v="SOACHA"/>
    <s v="S"/>
    <s v="Subsidiado Total"/>
    <n v="2020"/>
    <n v="3"/>
    <d v="2020-03-09T00:00:00"/>
    <d v="2020-03-16T00:00:00"/>
    <n v="7"/>
    <s v="Vivo"/>
    <s v="K85X"/>
    <s v="PANCREATITIS AGUDA"/>
    <s v="Enfermedades del aparato digestivo"/>
    <s v="Trastornos de la vesícula biliar, de las vías biliares y del páncreas (K80-K87)"/>
    <s v="GASTROINTESTINALES"/>
    <m/>
    <m/>
    <m/>
    <s v="512104"/>
    <s v="COLECISTECTOMÍA POR LAPAROSCOPIA"/>
    <m/>
    <m/>
    <m/>
    <m/>
    <m/>
    <m/>
    <m/>
    <s v="CUNDINAMARCA"/>
    <s v="Ra-055555564731475"/>
    <s v="DiL-254201822455715"/>
    <s v="HOSPITALARIO"/>
    <n v="1"/>
    <s v="4080803972"/>
    <s v="900226715"/>
    <s v="COOSALUD E.P.S"/>
  </r>
  <r>
    <n v="2020"/>
    <n v="4"/>
    <s v="FE1035054"/>
    <s v="FE1035054"/>
    <d v="2020-03-17T00:00:00"/>
    <s v="1100100943"/>
    <s v="860090566"/>
    <x v="0"/>
    <x v="0"/>
    <m/>
    <n v="1"/>
    <s v="EVENTO"/>
    <m/>
    <n v="2"/>
    <s v="POS III NIVEL"/>
    <s v="NA"/>
    <s v="NA"/>
    <n v="774628"/>
    <m/>
    <m/>
    <n v="774628"/>
    <m/>
    <m/>
    <m/>
    <n v="0"/>
    <n v="0"/>
    <s v="NA"/>
    <m/>
    <m/>
    <n v="0"/>
    <n v="30990"/>
    <n v="0"/>
    <n v="30990"/>
    <m/>
    <n v="30990"/>
    <m/>
    <m/>
    <n v="30990"/>
    <m/>
    <m/>
    <m/>
    <m/>
    <s v="Contabilidad"/>
    <s v="GL-055555564731465"/>
    <m/>
    <m/>
    <d v="2020-04-08T00:00:00"/>
    <d v="2020-04-08T00:00:00"/>
    <d v="2020-04-18T00:00:00"/>
    <s v="25754126205"/>
    <s v="CC"/>
    <s v="79060546"/>
    <s v="JUNCO"/>
    <s v="MORENO"/>
    <s v="ANIBAL"/>
    <m/>
    <s v="M"/>
    <d v="1954-01-26T00:00:00"/>
    <n v="66"/>
    <s v="Mayores de 60 años"/>
    <m/>
    <s v="25"/>
    <s v="CUNDINAMARCA"/>
    <s v="25"/>
    <s v="CUNDINAMARCA"/>
    <s v="754"/>
    <s v="SOACHA"/>
    <s v="S"/>
    <s v="Subsidiado Total"/>
    <n v="2020"/>
    <n v="3"/>
    <d v="2020-03-11T00:00:00"/>
    <d v="2020-03-13T00:00:00"/>
    <n v="2"/>
    <s v="Vivo"/>
    <s v="M069"/>
    <s v="ARTRITIS REUMATOIDE, NO ESPECIFICADA"/>
    <s v="Enfermedades del sistema osteomuscular y del tejido conectivo"/>
    <s v="Artropatías (M00-M25)"/>
    <s v="OSTEOMUSCULAR"/>
    <m/>
    <m/>
    <m/>
    <s v="19974253-3"/>
    <m/>
    <m/>
    <m/>
    <m/>
    <m/>
    <m/>
    <m/>
    <m/>
    <s v="CUNDINAMARCA"/>
    <s v="Ra-055555564731476"/>
    <s v="DiL-254201822455715"/>
    <s v="HOSPITALARIO"/>
    <n v="1"/>
    <s v="4080803972"/>
    <s v="900226715"/>
    <s v="COOSALUD E.P.S"/>
  </r>
  <r>
    <n v="2020"/>
    <n v="4"/>
    <s v="FE1028201"/>
    <s v="FE1028201"/>
    <d v="2020-03-05T00:00:00"/>
    <s v="1100100943"/>
    <s v="860090566"/>
    <x v="0"/>
    <x v="0"/>
    <m/>
    <n v="1"/>
    <s v="EVENTO"/>
    <m/>
    <n v="2"/>
    <s v="POS III NIVEL"/>
    <s v="NA"/>
    <s v="NA"/>
    <n v="420930"/>
    <m/>
    <m/>
    <n v="420930"/>
    <m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8T00:00:00"/>
    <d v="2020-04-08T00:00:00"/>
    <d v="2020-04-16T00:00:00"/>
    <s v="25754137660"/>
    <s v="CC"/>
    <s v="41644324"/>
    <s v="RAMIREZ"/>
    <s v="OLAYA"/>
    <s v="EMILCE"/>
    <m/>
    <s v="F"/>
    <d v="1952-12-13T00:00:00"/>
    <n v="67"/>
    <s v="Mayores de 60 años"/>
    <m/>
    <s v="25"/>
    <s v="CUNDINAMARCA"/>
    <s v="25"/>
    <s v="CUNDINAMARCA"/>
    <s v="754"/>
    <s v="SOACHA"/>
    <s v="S"/>
    <s v="Subsidiado Total"/>
    <n v="2020"/>
    <n v="3"/>
    <d v="2020-03-04T00:00:00"/>
    <d v="2020-03-04T00:00:00"/>
    <n v="0"/>
    <s v="Vivo"/>
    <s v="M751"/>
    <s v="SINDROME DE MANGUITO ROTATORIO"/>
    <s v="Enfermedades del sistema osteomuscular y del tejido conectivo"/>
    <s v="Trastornos de los tejidos blandos (M60-M79)"/>
    <s v="OSTEOMUSCULAR"/>
    <m/>
    <m/>
    <m/>
    <s v="883512"/>
    <s v="RESONANCIA NUCLEAR MAGNETICA DE ARTICULACIONES DE MIEMBRO SUPERIOR (CODO, HOMBRO Y/O PUÑO)"/>
    <m/>
    <m/>
    <m/>
    <m/>
    <m/>
    <m/>
    <m/>
    <s v="CUNDINAMARCA"/>
    <s v="Ra-255555564731432"/>
    <s v="DiL-254201822450559"/>
    <s v="AMBULATORIO"/>
    <n v="1"/>
    <s v="4080803972"/>
    <s v="900226715"/>
    <s v="COOSALUD E.P.S"/>
  </r>
  <r>
    <n v="2020"/>
    <n v="4"/>
    <s v="FE1028569"/>
    <s v="FE1028569"/>
    <d v="2020-03-06T00:00:00"/>
    <s v="1100100943"/>
    <s v="860090566"/>
    <x v="0"/>
    <x v="0"/>
    <m/>
    <n v="1"/>
    <s v="EVENTO"/>
    <m/>
    <n v="2"/>
    <s v="POS II NIVEL"/>
    <s v="NA"/>
    <s v="NA"/>
    <n v="88211"/>
    <m/>
    <n v="88211"/>
    <m/>
    <m/>
    <m/>
    <m/>
    <n v="0"/>
    <n v="0"/>
    <s v="NA"/>
    <m/>
    <m/>
    <n v="0"/>
    <n v="55625"/>
    <n v="0"/>
    <n v="55625"/>
    <m/>
    <n v="55625"/>
    <m/>
    <m/>
    <n v="55625"/>
    <m/>
    <m/>
    <m/>
    <m/>
    <s v="Contabilidad"/>
    <s v="GL-255555564731432"/>
    <m/>
    <m/>
    <d v="2020-04-08T00:00:00"/>
    <d v="2020-04-08T00:00:00"/>
    <d v="2020-04-16T00:00:00"/>
    <s v="25754129591"/>
    <s v="CC"/>
    <s v="51738394"/>
    <s v="CAÃ'ON"/>
    <s v="PATIÃ'O"/>
    <s v="ANA"/>
    <s v="FRANCISCA"/>
    <s v="F"/>
    <d v="1963-01-22T00:00:00"/>
    <n v="57"/>
    <s v="Entre 45 y 59 años"/>
    <m/>
    <s v="25"/>
    <s v="CUNDINAMARCA"/>
    <s v="25"/>
    <s v="CUNDINAMARCA"/>
    <s v="754"/>
    <s v="SOACHA"/>
    <s v="S"/>
    <s v="Subsidiado Total"/>
    <n v="2020"/>
    <n v="3"/>
    <d v="2020-03-04T00:00:00"/>
    <d v="2020-03-04T00:00:00"/>
    <n v="0"/>
    <s v="Vivo"/>
    <s v="M069"/>
    <s v="ARTRITIS REUMATOIDE, NO ESPECIFICADA"/>
    <s v="Enfermedades del sistema osteomuscular y del tejido conectivo"/>
    <s v="Artropatías (M00-M25)"/>
    <s v="OSTEOMUSCULAR"/>
    <m/>
    <m/>
    <m/>
    <s v="19974253-3"/>
    <m/>
    <m/>
    <m/>
    <m/>
    <m/>
    <m/>
    <m/>
    <m/>
    <s v="CUNDINAMARCA"/>
    <s v="Ra-255555564731433"/>
    <s v="DiL-254201822455715"/>
    <s v="AMBULATORIO"/>
    <n v="1"/>
    <s v="4080803972"/>
    <s v="900226715"/>
    <s v="COOSALUD E.P.S"/>
  </r>
  <r>
    <n v="2020"/>
    <n v="4"/>
    <s v="FE1029092"/>
    <s v="FE1029092"/>
    <d v="2020-03-07T00:00:00"/>
    <s v="1100100943"/>
    <s v="860090566"/>
    <x v="0"/>
    <x v="0"/>
    <m/>
    <n v="1"/>
    <s v="EVENTO"/>
    <m/>
    <n v="2"/>
    <s v="ALTO COSTO"/>
    <s v="NA"/>
    <s v="NA"/>
    <n v="900509"/>
    <m/>
    <m/>
    <m/>
    <n v="900509"/>
    <m/>
    <m/>
    <n v="0"/>
    <n v="0"/>
    <s v="NA"/>
    <m/>
    <m/>
    <n v="0"/>
    <n v="340732"/>
    <n v="0"/>
    <n v="340732"/>
    <m/>
    <n v="340732"/>
    <m/>
    <n v="340732"/>
    <m/>
    <m/>
    <m/>
    <m/>
    <m/>
    <s v="Contabilidad"/>
    <s v="GL-255555564731434"/>
    <m/>
    <m/>
    <d v="2020-04-08T00:00:00"/>
    <d v="2020-04-08T00:00:00"/>
    <d v="2020-04-16T00:00:00"/>
    <s v="25754135920"/>
    <s v="CC"/>
    <s v="79849379"/>
    <s v="ORJUELA"/>
    <s v="MARTINEZ"/>
    <s v="DIOGENES"/>
    <m/>
    <s v="M"/>
    <d v="1975-09-02T00:00:00"/>
    <n v="44"/>
    <s v="Entre 15 y 44 años"/>
    <m/>
    <s v="25"/>
    <s v="CUNDINAMARCA"/>
    <s v="25"/>
    <s v="CUNDINAMARCA"/>
    <s v="754"/>
    <s v="SOACHA"/>
    <s v="S"/>
    <s v="Subsidiado Total"/>
    <n v="2020"/>
    <n v="3"/>
    <d v="2020-03-05T00:00:00"/>
    <d v="2020-03-05T00:00:00"/>
    <n v="0"/>
    <s v="Vivo"/>
    <s v="C716"/>
    <s v="TUMOR MALIGNO DEL CEREBELO"/>
    <s v="Neoplasias"/>
    <s v="Tumores [neoplasias] malignos (C00-C97)"/>
    <s v="CANCER"/>
    <s v="CÁNCER"/>
    <n v="128"/>
    <s v="CA DE ENCEFALO"/>
    <s v="883101"/>
    <s v="RESONANCIA NUCLEAR MAGNETICA DE CEREBRO SIMPLE"/>
    <m/>
    <m/>
    <m/>
    <m/>
    <m/>
    <m/>
    <m/>
    <s v="CUNDINAMARCA"/>
    <s v="Ra-255555564731434"/>
    <s v="DiL-254201822455715"/>
    <s v="AMBULATORIO"/>
    <n v="1"/>
    <s v="4080803972"/>
    <s v="900226715"/>
    <s v="COOSALUD E.P.S"/>
  </r>
  <r>
    <n v="2020"/>
    <n v="4"/>
    <s v="FE1029095"/>
    <s v="FE1029095"/>
    <d v="2020-03-07T00:00:00"/>
    <s v="1100100943"/>
    <s v="860090566"/>
    <x v="0"/>
    <x v="0"/>
    <m/>
    <n v="1"/>
    <s v="EVENTO"/>
    <m/>
    <n v="2"/>
    <s v="POS III NIVEL"/>
    <s v="NA"/>
    <s v="NA"/>
    <n v="549053"/>
    <m/>
    <m/>
    <n v="549053"/>
    <m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8T00:00:00"/>
    <d v="2020-04-08T00:00:00"/>
    <d v="2020-04-16T00:00:00"/>
    <s v="25754138443"/>
    <s v="CC"/>
    <s v="52309549"/>
    <s v="ALONSO"/>
    <s v="USAQUEN"/>
    <s v="LUZ"/>
    <s v="MARINA"/>
    <s v="F"/>
    <d v="1969-12-10T00:00:00"/>
    <n v="50"/>
    <s v="Entre 45 y 59 años"/>
    <m/>
    <s v="25"/>
    <s v="CUNDINAMARCA"/>
    <s v="25"/>
    <s v="CUNDINAMARCA"/>
    <s v="754"/>
    <s v="SOACHA"/>
    <s v="S"/>
    <s v="Subsidiado Total"/>
    <n v="2020"/>
    <n v="3"/>
    <d v="2020-03-05T00:00:00"/>
    <d v="2020-03-05T00:00:00"/>
    <n v="0"/>
    <s v="Vivo"/>
    <s v="G448"/>
    <s v="OTROS SINDROMES DE CEFALEA ESPECIFICADOS"/>
    <s v="Enfermedades del sistema nervioso"/>
    <s v="Trastornos episódicos y paroxísticos (G40-G47)"/>
    <s v="NEUROLOGICAS"/>
    <m/>
    <m/>
    <m/>
    <s v="883101"/>
    <s v="RESONANCIA NUCLEAR MAGNETICA DE CEREBRO SIMPLE"/>
    <m/>
    <m/>
    <m/>
    <m/>
    <m/>
    <m/>
    <m/>
    <s v="CUNDINAMARCA"/>
    <s v="Ra-255555564731435"/>
    <s v="DiL-254201822450559"/>
    <s v="AMBULATORIO"/>
    <n v="1"/>
    <s v="4080803972"/>
    <s v="900226715"/>
    <s v="COOSALUD E.P.S"/>
  </r>
  <r>
    <n v="2020"/>
    <n v="4"/>
    <s v="FE1029680"/>
    <s v="FE1029680"/>
    <d v="2020-03-09T00:00:00"/>
    <s v="1100100943"/>
    <s v="860090566"/>
    <x v="0"/>
    <x v="0"/>
    <m/>
    <n v="1"/>
    <s v="EVENTO"/>
    <m/>
    <n v="2"/>
    <s v="ALTO COSTO"/>
    <s v="NA"/>
    <s v="NA"/>
    <n v="487972"/>
    <m/>
    <m/>
    <m/>
    <n v="487972"/>
    <m/>
    <m/>
    <n v="0"/>
    <n v="0"/>
    <s v="NA"/>
    <m/>
    <m/>
    <n v="0"/>
    <n v="255425"/>
    <n v="0"/>
    <n v="255425"/>
    <m/>
    <n v="255425"/>
    <m/>
    <m/>
    <n v="255425"/>
    <m/>
    <m/>
    <m/>
    <m/>
    <s v="Contabilidad"/>
    <s v="GL-255555564731435"/>
    <m/>
    <m/>
    <d v="2020-04-08T00:00:00"/>
    <d v="2020-04-08T00:00:00"/>
    <d v="2020-04-16T00:00:00"/>
    <s v="25754127132"/>
    <s v="CC"/>
    <s v="51693386"/>
    <s v="GOMEZ"/>
    <s v="MORENO"/>
    <s v="MARIA"/>
    <s v="DEL CARMEN"/>
    <s v="F"/>
    <d v="1955-02-19T00:00:00"/>
    <n v="65"/>
    <s v="Mayores de 60 años"/>
    <m/>
    <s v="25"/>
    <s v="CUNDINAMARCA"/>
    <s v="25"/>
    <s v="CUNDINAMARCA"/>
    <s v="754"/>
    <s v="SOACHA"/>
    <s v="S"/>
    <s v="Subsidiado Total"/>
    <n v="2020"/>
    <n v="3"/>
    <d v="2020-03-02T00:00:00"/>
    <d v="2020-03-02T00:00:00"/>
    <n v="0"/>
    <s v="Vivo"/>
    <s v="C56X"/>
    <s v="TUMOR MALIGNO DEL OVARIO"/>
    <s v="Neoplasias"/>
    <s v="Tumores [neoplasias] malignos (C00-C97)"/>
    <s v="CANCER"/>
    <s v="CÁNCER"/>
    <n v="120"/>
    <s v="CA DE OVARIO"/>
    <s v="37730-5"/>
    <m/>
    <m/>
    <m/>
    <m/>
    <m/>
    <m/>
    <m/>
    <m/>
    <s v="CUNDINAMARCA"/>
    <s v="Ra-255555564731436"/>
    <s v="DiL-254201822455715"/>
    <s v="AMBULATORIO"/>
    <n v="1"/>
    <s v="4080803972"/>
    <s v="900226715"/>
    <s v="COOSALUD E.P.S"/>
  </r>
  <r>
    <n v="2020"/>
    <n v="4"/>
    <s v="FE1030322"/>
    <s v="FE1030322"/>
    <d v="2020-03-09T00:00:00"/>
    <s v="1100100943"/>
    <s v="860090566"/>
    <x v="0"/>
    <x v="0"/>
    <m/>
    <n v="1"/>
    <s v="EVENTO"/>
    <m/>
    <n v="2"/>
    <s v="POS II NIVEL"/>
    <s v="NA"/>
    <s v="NA"/>
    <n v="18765"/>
    <m/>
    <n v="18765"/>
    <m/>
    <m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8T00:00:00"/>
    <d v="2020-04-08T00:00:00"/>
    <d v="2020-04-16T00:00:00"/>
    <s v="25426123396"/>
    <s v="CC"/>
    <s v="20727456"/>
    <s v="AVENDAÃ'O"/>
    <s v="DE RIAÃ'O"/>
    <s v="ANA"/>
    <s v="ROSA"/>
    <s v="F"/>
    <d v="1934-12-31T00:00:00"/>
    <n v="85"/>
    <s v="Mayores de 60 años"/>
    <m/>
    <s v="25"/>
    <s v="CUNDINAMARCA"/>
    <s v="25"/>
    <s v="CUNDINAMARCA"/>
    <s v="426"/>
    <s v="MACHETÁ"/>
    <s v="S"/>
    <s v="Subsidiado Total"/>
    <n v="2020"/>
    <n v="3"/>
    <d v="2020-03-06T00:00:00"/>
    <d v="2020-03-06T00:00:00"/>
    <n v="0"/>
    <s v="Vivo"/>
    <s v="Z950"/>
    <s v="PRESENCIA DE MARCAPASO CARDIACO"/>
    <s v="Factores que influyen en el estado de salud y contacto con los servicios de salud"/>
    <s v="Personas con riesgos potenciales para su salud, relacionados con su historia familiar y personal, y algunas condiciones que influyen sobre suestado de salud (Z80-Z99)"/>
    <s v="CARDIOVASCULAR"/>
    <m/>
    <m/>
    <m/>
    <s v="890228"/>
    <s v="CONSULTA DE PRIMERA VEZ POR ESPECIALISTA EN CARDIOLOGÍA"/>
    <m/>
    <m/>
    <m/>
    <m/>
    <m/>
    <m/>
    <m/>
    <s v="CUNDINAMARCA"/>
    <s v="Ra-255555564731437"/>
    <s v="DiL-254201822450559"/>
    <s v="AMBULATORIO"/>
    <n v="1"/>
    <s v="4080803972"/>
    <s v="900226715"/>
    <s v="COOSALUD E.P.S"/>
  </r>
  <r>
    <n v="2020"/>
    <n v="4"/>
    <s v="FE1031184"/>
    <s v="FE1031184"/>
    <d v="2020-03-10T00:00:00"/>
    <s v="1100100943"/>
    <s v="860090566"/>
    <x v="0"/>
    <x v="0"/>
    <m/>
    <n v="1"/>
    <s v="EVENTO"/>
    <m/>
    <n v="2"/>
    <s v="POS II NIVEL"/>
    <s v="NA"/>
    <s v="NA"/>
    <n v="18765"/>
    <m/>
    <n v="18765"/>
    <m/>
    <m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8T00:00:00"/>
    <d v="2020-04-08T00:00:00"/>
    <d v="2020-04-16T00:00:00"/>
    <s v="25754126950"/>
    <s v="CC"/>
    <s v="23604450"/>
    <s v="MENDOZA"/>
    <s v="DE MONTAÃ'EZ"/>
    <s v="MISAELINA"/>
    <m/>
    <s v="F"/>
    <d v="1945-05-12T00:00:00"/>
    <n v="74"/>
    <s v="Mayores de 60 años"/>
    <m/>
    <s v="25"/>
    <s v="CUNDINAMARCA"/>
    <s v="25"/>
    <s v="CUNDINAMARCA"/>
    <s v="754"/>
    <s v="SOACHA"/>
    <s v="S"/>
    <s v="Subsidiado Total"/>
    <n v="2020"/>
    <n v="3"/>
    <d v="2020-03-09T00:00:00"/>
    <d v="2020-03-09T00:00:00"/>
    <n v="0"/>
    <s v="Vivo"/>
    <s v="M199"/>
    <s v="ARTROSIS, NO ESPECIFICADA"/>
    <s v="Enfermedades del sistema osteomuscular y del tejido conectivo"/>
    <s v="Artropatías (M00-M25)"/>
    <s v="OSTEOMUSCULAR"/>
    <m/>
    <m/>
    <m/>
    <s v="890373"/>
    <s v="CONSULTA INTEGRAL DE CONTROL O DE SEGUIMIENTO POR ESPECIALISTA EN NEUROCIRUGIA"/>
    <m/>
    <m/>
    <m/>
    <m/>
    <m/>
    <m/>
    <m/>
    <s v="CUNDINAMARCA"/>
    <s v="Ra-255555564731438"/>
    <s v="DiL-254201822450559"/>
    <s v="AMBULATORIO"/>
    <n v="1"/>
    <s v="4080803972"/>
    <s v="900226715"/>
    <s v="COOSALUD E.P.S"/>
  </r>
  <r>
    <n v="2020"/>
    <n v="4"/>
    <s v="FE1031629"/>
    <s v="FE1031629"/>
    <d v="2020-03-11T00:00:00"/>
    <s v="1100100943"/>
    <s v="860090566"/>
    <x v="0"/>
    <x v="0"/>
    <m/>
    <n v="1"/>
    <s v="EVENTO"/>
    <m/>
    <n v="2"/>
    <s v="ALTO COSTO"/>
    <s v="NA"/>
    <s v="NA"/>
    <n v="18765"/>
    <m/>
    <m/>
    <m/>
    <n v="18765"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8T00:00:00"/>
    <d v="2020-04-08T00:00:00"/>
    <d v="2020-04-16T00:00:00"/>
    <s v="25754145119"/>
    <s v="CC"/>
    <s v="20567873"/>
    <s v="RAMIREZ"/>
    <s v="RAMIREZ"/>
    <s v="ISABEL"/>
    <m/>
    <s v="F"/>
    <d v="1958-01-22T00:00:00"/>
    <n v="62"/>
    <s v="Mayores de 60 años"/>
    <m/>
    <s v="25"/>
    <s v="CUNDINAMARCA"/>
    <s v="25"/>
    <s v="CUNDINAMARCA"/>
    <s v="754"/>
    <s v="SOACHA"/>
    <s v="S"/>
    <s v="Subsidiado Total"/>
    <n v="2020"/>
    <n v="3"/>
    <d v="2020-03-10T00:00:00"/>
    <d v="2020-03-10T00:00:00"/>
    <n v="0"/>
    <s v="Vivo"/>
    <s v="C169"/>
    <s v="TUMOR MALIGNO DEL ESTOMAGO, PARTE NO ESPECIFICADA"/>
    <s v="Neoplasias"/>
    <s v="Tumores [neoplasias] malignos (C00-C97)"/>
    <s v="CANCER"/>
    <s v="CÁNCER"/>
    <n v="104"/>
    <s v="CA ESTOMAGO"/>
    <s v="890278"/>
    <s v="CONSULTA DE PRIMERA VEZ POR ESPECIALISTA EN ONCOLOGIA"/>
    <m/>
    <m/>
    <m/>
    <m/>
    <m/>
    <m/>
    <m/>
    <s v="CUNDINAMARCA"/>
    <s v="Ra-255555564731440"/>
    <s v="DiL-254201822450559"/>
    <s v="AMBULATORIO"/>
    <n v="1"/>
    <s v="4080803972"/>
    <s v="900226715"/>
    <s v="COOSALUD E.P.S"/>
  </r>
  <r>
    <n v="2020"/>
    <n v="4"/>
    <s v="FE1031839"/>
    <s v="FE1031839"/>
    <d v="2020-03-11T00:00:00"/>
    <s v="1100100943"/>
    <s v="860090566"/>
    <x v="0"/>
    <x v="0"/>
    <m/>
    <n v="1"/>
    <s v="EVENTO"/>
    <m/>
    <n v="2"/>
    <s v="POS III NIVEL"/>
    <s v="NA"/>
    <s v="NA"/>
    <n v="841860"/>
    <m/>
    <m/>
    <n v="841860"/>
    <m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8T00:00:00"/>
    <d v="2020-04-08T00:00:00"/>
    <d v="2020-04-16T00:00:00"/>
    <s v="25754140123"/>
    <s v="CC"/>
    <s v="41747315"/>
    <s v="GARZON"/>
    <s v="GALVIS"/>
    <s v="MARIA"/>
    <s v="GRACIELA"/>
    <s v="F"/>
    <d v="1958-02-16T00:00:00"/>
    <n v="62"/>
    <s v="Mayores de 60 años"/>
    <m/>
    <s v="25"/>
    <s v="CUNDINAMARCA"/>
    <s v="25"/>
    <s v="CUNDINAMARCA"/>
    <s v="754"/>
    <s v="SOACHA"/>
    <s v="S"/>
    <s v="Subsidiado Total"/>
    <n v="2020"/>
    <n v="3"/>
    <d v="2020-03-10T00:00:00"/>
    <d v="2020-03-10T00:00:00"/>
    <n v="0"/>
    <s v="Vivo"/>
    <s v="M751"/>
    <s v="SINDROME DE MANGUITO ROTATORIO"/>
    <s v="Enfermedades del sistema osteomuscular y del tejido conectivo"/>
    <s v="Trastornos de los tejidos blandos (M60-M79)"/>
    <s v="OSTEOMUSCULAR"/>
    <m/>
    <m/>
    <m/>
    <s v="883512"/>
    <s v="RESONANCIA NUCLEAR MAGNETICA DE ARTICULACIONES DE MIEMBRO SUPERIOR (CODO, HOMBRO Y/O PUÑO)"/>
    <m/>
    <m/>
    <m/>
    <m/>
    <m/>
    <m/>
    <m/>
    <s v="CUNDINAMARCA"/>
    <s v="Ra-255555564731441"/>
    <s v="DiL-254201822450559"/>
    <s v="AMBULATORIO"/>
    <n v="1"/>
    <s v="4080803972"/>
    <s v="900226715"/>
    <s v="COOSALUD E.P.S"/>
  </r>
  <r>
    <n v="2020"/>
    <n v="4"/>
    <s v="FE1031840"/>
    <s v="FE1031840"/>
    <d v="2020-03-11T00:00:00"/>
    <s v="1100100943"/>
    <s v="860090566"/>
    <x v="0"/>
    <x v="0"/>
    <m/>
    <n v="1"/>
    <s v="EVENTO"/>
    <m/>
    <n v="2"/>
    <s v="POS III NIVEL"/>
    <s v="NA"/>
    <s v="NA"/>
    <n v="549053"/>
    <m/>
    <m/>
    <n v="549053"/>
    <m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8T00:00:00"/>
    <d v="2020-04-08T00:00:00"/>
    <d v="2020-04-16T00:00:00"/>
    <s v="25754157629"/>
    <s v="CC"/>
    <s v="19096699"/>
    <s v="GUZMAN"/>
    <s v="VARELA"/>
    <s v="PABLO"/>
    <s v="ANTONIO"/>
    <s v="M"/>
    <d v="1949-04-17T00:00:00"/>
    <n v="70"/>
    <s v="Mayores de 60 años"/>
    <m/>
    <s v="25"/>
    <s v="CUNDINAMARCA"/>
    <s v="25"/>
    <s v="CUNDINAMARCA"/>
    <s v="754"/>
    <s v="SOACHA"/>
    <s v="S"/>
    <s v="Subsidiado Total"/>
    <n v="2020"/>
    <n v="3"/>
    <d v="2020-03-10T00:00:00"/>
    <d v="2020-03-10T00:00:00"/>
    <n v="0"/>
    <s v="Vivo"/>
    <s v="F03X"/>
    <s v="DEMENCIA , NO ESPECIFICADA"/>
    <s v="Trastornos mentales y del comportamiento"/>
    <s v="Trastornos mentales orgánicos, incluidos los trastornos sintomáticos (F00-F09)"/>
    <s v="PSIQUIATRICAS"/>
    <m/>
    <m/>
    <m/>
    <s v="883101"/>
    <s v="RESONANCIA NUCLEAR MAGNETICA DE CEREBRO SIMPLE"/>
    <m/>
    <m/>
    <m/>
    <m/>
    <m/>
    <m/>
    <m/>
    <s v="CUNDINAMARCA"/>
    <s v="Ra-255555564731442"/>
    <s v="DiL-254201822450559"/>
    <s v="AMBULATORIO"/>
    <n v="1"/>
    <s v="4080803972"/>
    <s v="900226715"/>
    <s v="COOSALUD E.P.S"/>
  </r>
  <r>
    <n v="2020"/>
    <n v="4"/>
    <s v="FE1031878"/>
    <s v="FE1031878"/>
    <d v="2020-03-12T00:00:00"/>
    <s v="1100100943"/>
    <s v="860090566"/>
    <x v="0"/>
    <x v="0"/>
    <m/>
    <n v="1"/>
    <s v="EVENTO"/>
    <m/>
    <n v="2"/>
    <s v="POS III NIVEL"/>
    <s v="NA"/>
    <s v="NA"/>
    <n v="549053"/>
    <m/>
    <m/>
    <n v="549053"/>
    <m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8T00:00:00"/>
    <d v="2020-04-08T00:00:00"/>
    <d v="2020-04-16T00:00:00"/>
    <s v="25754140071"/>
    <s v="CC"/>
    <s v="41511922"/>
    <s v="DIAZ"/>
    <s v="RIVERA"/>
    <s v="FLORALBA"/>
    <m/>
    <s v="F"/>
    <d v="1950-11-24T00:00:00"/>
    <n v="69"/>
    <s v="Mayores de 60 años"/>
    <m/>
    <s v="25"/>
    <s v="CUNDINAMARCA"/>
    <s v="25"/>
    <s v="CUNDINAMARCA"/>
    <s v="754"/>
    <s v="SOACHA"/>
    <s v="S"/>
    <s v="Subsidiado Total"/>
    <n v="2020"/>
    <n v="3"/>
    <d v="2020-03-06T00:00:00"/>
    <d v="2020-03-06T00:00:00"/>
    <n v="0"/>
    <s v="Vivo"/>
    <s v="M519"/>
    <s v="TRASTORNOS DE LOS DISCOS INTERVERTEBRALES, NO ESPECIFICADO"/>
    <s v="Enfermedades del sistema osteomuscular y del tejido conectivo"/>
    <s v="Dorsopatías (M40-M54)"/>
    <s v="OSTEOMUSCULAR"/>
    <m/>
    <m/>
    <m/>
    <s v="883230"/>
    <s v="RESONANCIA NUCLEAR MAGNETICA DE COLUMNA LUMBOSACRA SIMPLE"/>
    <m/>
    <m/>
    <m/>
    <m/>
    <m/>
    <m/>
    <m/>
    <s v="CUNDINAMARCA"/>
    <s v="Ra-255555564731443"/>
    <s v="DiL-254201822450559"/>
    <s v="AMBULATORIO"/>
    <n v="1"/>
    <s v="4080803972"/>
    <s v="900226715"/>
    <s v="COOSALUD E.P.S"/>
  </r>
  <r>
    <n v="2020"/>
    <n v="4"/>
    <s v="FE1032085"/>
    <s v="FE1032085"/>
    <d v="2020-03-12T00:00:00"/>
    <s v="1100100943"/>
    <s v="860090566"/>
    <x v="0"/>
    <x v="0"/>
    <m/>
    <n v="1"/>
    <s v="EVENTO"/>
    <m/>
    <n v="2"/>
    <s v="POS II NIVEL"/>
    <s v="NA"/>
    <s v="NA"/>
    <n v="18765"/>
    <m/>
    <n v="18765"/>
    <m/>
    <m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8T00:00:00"/>
    <d v="2020-04-08T00:00:00"/>
    <d v="2020-04-16T00:00:00"/>
    <s v="25307118894"/>
    <s v="CC"/>
    <s v="39572861"/>
    <s v="MURIEL"/>
    <s v="CASTAÃ'EDA"/>
    <s v="ARACELY"/>
    <m/>
    <s v="F"/>
    <d v="1976-10-15T00:00:00"/>
    <n v="43"/>
    <s v="Entre 15 y 44 años"/>
    <m/>
    <s v="25"/>
    <s v="CUNDINAMARCA"/>
    <s v="25"/>
    <s v="CUNDINAMARCA"/>
    <s v="307"/>
    <s v="GIRARDOT"/>
    <s v="S"/>
    <s v="Subsidiado Total"/>
    <n v="2020"/>
    <n v="3"/>
    <d v="2020-03-10T00:00:00"/>
    <d v="2020-03-10T00:00:00"/>
    <n v="0"/>
    <s v="Vivo"/>
    <s v="N850"/>
    <s v="HIPERPLASIA DE GLANDULA DEL ENDOMETRIO"/>
    <s v="Enfermedades del aparato genitourinario"/>
    <s v="Trastornos no inflamatorios de los órganos genitales femeninos (N80-N98)"/>
    <s v="ALT. GENITALES FEMENINOS"/>
    <m/>
    <m/>
    <m/>
    <s v="890278"/>
    <s v="CONSULTA DE PRIMERA VEZ POR ESPECIALISTA EN ONCOLOGIA"/>
    <m/>
    <m/>
    <m/>
    <m/>
    <m/>
    <m/>
    <m/>
    <s v="CUNDINAMARCA"/>
    <s v="Ra-255555564731444"/>
    <s v="DiL-254201822450559"/>
    <s v="AMBULATORIO"/>
    <n v="1"/>
    <s v="4080803972"/>
    <s v="900226715"/>
    <s v="COOSALUD E.P.S"/>
  </r>
  <r>
    <n v="2020"/>
    <n v="4"/>
    <s v="FE1032473"/>
    <s v="FE1032473"/>
    <d v="2020-03-12T00:00:00"/>
    <s v="1100100943"/>
    <s v="860090566"/>
    <x v="0"/>
    <x v="0"/>
    <m/>
    <n v="1"/>
    <s v="EVENTO"/>
    <m/>
    <n v="2"/>
    <s v="POS III NIVEL"/>
    <s v="NA"/>
    <s v="NA"/>
    <n v="444305"/>
    <m/>
    <m/>
    <n v="444305"/>
    <m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8T00:00:00"/>
    <d v="2020-04-08T00:00:00"/>
    <d v="2020-04-16T00:00:00"/>
    <s v="25754180980"/>
    <s v="CC"/>
    <s v="1015473437"/>
    <s v="ALEMAN"/>
    <s v="QUIMBOA"/>
    <s v="WENDY"/>
    <s v="PAOLA"/>
    <s v="F"/>
    <d v="1997-07-10T00:00:00"/>
    <n v="22"/>
    <s v="Entre 15 y 44 años"/>
    <m/>
    <s v="25"/>
    <s v="CUNDINAMARCA"/>
    <s v="25"/>
    <s v="CUNDINAMARCA"/>
    <s v="754"/>
    <s v="SOACHA"/>
    <s v="S"/>
    <s v="Subsidiado Total"/>
    <n v="2020"/>
    <n v="3"/>
    <d v="2020-03-11T00:00:00"/>
    <d v="2020-03-11T00:00:00"/>
    <n v="0"/>
    <s v="Vivo"/>
    <s v="D391"/>
    <s v="TUMOR DE COMPORTAMIENTO INCIERTO O DESCONOCIDO DEL OVARIO"/>
    <s v="Neoplasias"/>
    <s v="Tumores [neoplasias] de comportamiento incierto o desconocido (D37-D48)"/>
    <s v="TUMORES BENIGNOS"/>
    <m/>
    <m/>
    <m/>
    <s v="879420"/>
    <s v="TOMOGRAFIA AXIAL COMPUTARIZADA DE ABDOMEN Y  PELVIS (ABDOMEN TOTAL) SIMPLE"/>
    <m/>
    <m/>
    <m/>
    <m/>
    <m/>
    <m/>
    <m/>
    <s v="CUNDINAMARCA"/>
    <s v="Ra-255555564731445"/>
    <s v="DiL-254201822450559"/>
    <s v="AMBULATORIO"/>
    <n v="1"/>
    <s v="4080803972"/>
    <s v="900226715"/>
    <s v="COOSALUD E.P.S"/>
  </r>
  <r>
    <n v="2020"/>
    <n v="4"/>
    <s v="FE1032536"/>
    <s v="FE1032536"/>
    <d v="2020-03-12T00:00:00"/>
    <s v="1100100943"/>
    <s v="860090566"/>
    <x v="0"/>
    <x v="0"/>
    <m/>
    <n v="1"/>
    <s v="EVENTO"/>
    <m/>
    <n v="2"/>
    <s v="ALTO COSTO"/>
    <s v="NA"/>
    <s v="NA"/>
    <n v="549053"/>
    <m/>
    <m/>
    <m/>
    <n v="549053"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8T00:00:00"/>
    <d v="2020-04-08T00:00:00"/>
    <d v="2020-04-16T00:00:00"/>
    <s v="25754137482"/>
    <s v="CC"/>
    <s v="19306743"/>
    <s v="MORENO"/>
    <s v="POVEDA"/>
    <s v="JAIME"/>
    <s v="EUGENIO"/>
    <s v="M"/>
    <d v="1957-05-23T00:00:00"/>
    <n v="62"/>
    <s v="Mayores de 60 años"/>
    <m/>
    <s v="25"/>
    <s v="CUNDINAMARCA"/>
    <s v="25"/>
    <s v="CUNDINAMARCA"/>
    <s v="754"/>
    <s v="SOACHA"/>
    <s v="S"/>
    <s v="Subsidiado Total"/>
    <n v="2020"/>
    <n v="3"/>
    <d v="2020-03-11T00:00:00"/>
    <d v="2020-03-11T00:00:00"/>
    <n v="0"/>
    <s v="Vivo"/>
    <s v="B24X"/>
    <s v="ENFERMEDAD POR VIRUS DE LA INMUNODEFICIENCIA HUMANA (VIH), SIN OTRA ESPECIFICACION"/>
    <s v="Ciertas enfermedades infecciosas y parasitarias"/>
    <s v="Enfermedad por virus de la inmunodeficiencia humana [VIH] (B20-B24)"/>
    <s v="SIDA"/>
    <s v="SIDA"/>
    <n v="170"/>
    <s v="SIDA"/>
    <s v="883230"/>
    <s v="RESONANCIA NUCLEAR MAGNETICA DE COLUMNA LUMBOSACRA SIMPLE"/>
    <m/>
    <m/>
    <m/>
    <m/>
    <m/>
    <m/>
    <m/>
    <s v="CUNDINAMARCA"/>
    <s v="Ra-255555564731446"/>
    <s v="DiL-254201822450559"/>
    <s v="AMBULATORIO"/>
    <n v="1"/>
    <s v="4080803972"/>
    <s v="900226715"/>
    <s v="COOSALUD E.P.S"/>
  </r>
  <r>
    <n v="2020"/>
    <n v="4"/>
    <s v="FE1032616"/>
    <s v="FE1032616"/>
    <d v="2020-03-12T00:00:00"/>
    <s v="1100100943"/>
    <s v="860090566"/>
    <x v="0"/>
    <x v="0"/>
    <m/>
    <n v="1"/>
    <s v="EVENTO"/>
    <m/>
    <n v="2"/>
    <s v="POS III NIVEL"/>
    <s v="NA"/>
    <s v="NA"/>
    <n v="420930"/>
    <m/>
    <m/>
    <n v="420930"/>
    <m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8T00:00:00"/>
    <d v="2020-04-08T00:00:00"/>
    <d v="2020-04-16T00:00:00"/>
    <s v="25754144051"/>
    <s v="CC"/>
    <s v="52122634"/>
    <s v="GARCIA"/>
    <s v="GUTIERREZ"/>
    <s v="OFIR"/>
    <m/>
    <s v="F"/>
    <d v="1971-05-22T00:00:00"/>
    <n v="48"/>
    <s v="Entre 45 y 59 años"/>
    <m/>
    <s v="25"/>
    <s v="CUNDINAMARCA"/>
    <s v="25"/>
    <s v="CUNDINAMARCA"/>
    <s v="754"/>
    <s v="SOACHA"/>
    <s v="S"/>
    <s v="Subsidiado Total"/>
    <n v="2020"/>
    <n v="3"/>
    <d v="2020-03-11T00:00:00"/>
    <d v="2020-03-11T00:00:00"/>
    <n v="0"/>
    <s v="Vivo"/>
    <s v="M751"/>
    <s v="SINDROME DE MANGUITO ROTATORIO"/>
    <s v="Enfermedades del sistema osteomuscular y del tejido conectivo"/>
    <s v="Trastornos de los tejidos blandos (M60-M79)"/>
    <s v="OSTEOMUSCULAR"/>
    <m/>
    <m/>
    <m/>
    <s v="883512"/>
    <s v="RESONANCIA NUCLEAR MAGNETICA DE ARTICULACIONES DE MIEMBRO SUPERIOR (CODO, HOMBRO Y/O PUÑO)"/>
    <m/>
    <m/>
    <m/>
    <m/>
    <m/>
    <m/>
    <m/>
    <s v="CUNDINAMARCA"/>
    <s v="Ra-255555564731447"/>
    <s v="DiL-254201822450559"/>
    <s v="AMBULATORIO"/>
    <n v="1"/>
    <s v="4080803972"/>
    <s v="900226715"/>
    <s v="COOSALUD E.P.S"/>
  </r>
  <r>
    <n v="2020"/>
    <n v="4"/>
    <s v="FE1032675"/>
    <s v="FE1032675"/>
    <d v="2020-03-13T00:00:00"/>
    <s v="1100100943"/>
    <s v="860090566"/>
    <x v="0"/>
    <x v="0"/>
    <m/>
    <n v="1"/>
    <s v="EVENTO"/>
    <m/>
    <n v="2"/>
    <s v="POS III NIVEL"/>
    <s v="NA"/>
    <s v="NA"/>
    <n v="1028531"/>
    <m/>
    <m/>
    <n v="1028531"/>
    <m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8T00:00:00"/>
    <d v="2020-04-08T00:00:00"/>
    <d v="2020-04-16T00:00:00"/>
    <s v="25754137807"/>
    <s v="CC"/>
    <s v="43531693"/>
    <s v="GRANADOS"/>
    <s v="MUÃ'OZ"/>
    <s v="MARTHA"/>
    <s v="ISABEL"/>
    <s v="F"/>
    <d v="1969-01-05T00:00:00"/>
    <n v="51"/>
    <s v="Entre 45 y 59 años"/>
    <m/>
    <s v="25"/>
    <s v="CUNDINAMARCA"/>
    <s v="25"/>
    <s v="CUNDINAMARCA"/>
    <s v="754"/>
    <s v="SOACHA"/>
    <s v="S"/>
    <s v="Subsidiado Total"/>
    <n v="2020"/>
    <n v="3"/>
    <d v="2020-03-12T00:00:00"/>
    <d v="2020-03-12T00:00:00"/>
    <n v="0"/>
    <s v="Vivo"/>
    <s v="M798"/>
    <s v="OTROS TRASTORNOS ESPECIFICADOS DE LOS TEJIDOS BLANDOS"/>
    <s v="Enfermedades del sistema osteomuscular y del tejido conectivo"/>
    <s v="Trastornos de los tejidos blandos (M60-M79)"/>
    <s v="OSTEOMUSCULAR"/>
    <m/>
    <m/>
    <m/>
    <s v="906422"/>
    <s v="FOSFOLÍPIDOS, ANTICUERPOS Ig G POR EIA"/>
    <m/>
    <m/>
    <m/>
    <m/>
    <m/>
    <m/>
    <m/>
    <s v="CUNDINAMARCA"/>
    <s v="Ra-255555564731448"/>
    <s v="DiL-254201822450559"/>
    <s v="AMBULATORIO"/>
    <n v="1"/>
    <s v="4080803972"/>
    <s v="900226715"/>
    <s v="COOSALUD E.P.S"/>
  </r>
  <r>
    <n v="2020"/>
    <n v="4"/>
    <s v="FE1032687"/>
    <s v="FE1032687"/>
    <d v="2020-03-13T00:00:00"/>
    <s v="1100100943"/>
    <s v="860090566"/>
    <x v="0"/>
    <x v="0"/>
    <m/>
    <n v="1"/>
    <s v="EVENTO"/>
    <m/>
    <n v="2"/>
    <s v="ALTO COSTO"/>
    <s v="NA"/>
    <s v="NA"/>
    <n v="50000"/>
    <m/>
    <m/>
    <m/>
    <n v="50000"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8T00:00:00"/>
    <d v="2020-04-08T00:00:00"/>
    <d v="2020-04-16T00:00:00"/>
    <s v="25754142278"/>
    <s v="CC"/>
    <s v="52532163"/>
    <s v="MILLAN"/>
    <s v="GIRON"/>
    <s v="ANDREA"/>
    <m/>
    <s v="F"/>
    <d v="1979-02-16T00:00:00"/>
    <n v="41"/>
    <s v="Entre 15 y 44 años"/>
    <m/>
    <s v="25"/>
    <s v="CUNDINAMARCA"/>
    <s v="25"/>
    <s v="CUNDINAMARCA"/>
    <s v="754"/>
    <s v="SOACHA"/>
    <s v="S"/>
    <s v="Subsidiado Total"/>
    <n v="2020"/>
    <n v="3"/>
    <d v="2020-03-11T00:00:00"/>
    <d v="2020-03-11T00:00:00"/>
    <n v="0"/>
    <s v="Vivo"/>
    <s v="M511"/>
    <s v="TRASTORNO DE DISCO LUMBAR Y OTROS, CON RADICULOPATIA"/>
    <s v="Enfermedades del sistema osteomuscular y del tejido conectivo"/>
    <s v="Dorsopatías (M40-M54)"/>
    <s v="OSTEOMUSCULAR"/>
    <s v="NEUROCIRUGÍA"/>
    <n v="155"/>
    <s v="PATOLOGIAS DEL S. N. C. REQUIEREN NEUROCIRUGIA"/>
    <s v="890343"/>
    <s v="CONSULTA INTEGRAL DE CONTROL O DE SEGUIMIENTO POR ESPECIALISTA EN DOLOR Y CUIDADOS PALIATIVOS"/>
    <m/>
    <m/>
    <m/>
    <m/>
    <m/>
    <m/>
    <m/>
    <s v="CUNDINAMARCA"/>
    <s v="Ra-255555564731449"/>
    <s v="DiL-254201822450559"/>
    <s v="AMBULATORIO"/>
    <n v="1"/>
    <s v="4080803972"/>
    <s v="900226715"/>
    <s v="COOSALUD E.P.S"/>
  </r>
  <r>
    <n v="2020"/>
    <n v="4"/>
    <s v="FE1032788"/>
    <s v="FE1032788"/>
    <d v="2020-03-13T00:00:00"/>
    <s v="1100100943"/>
    <s v="860090566"/>
    <x v="0"/>
    <x v="0"/>
    <m/>
    <n v="1"/>
    <s v="EVENTO"/>
    <m/>
    <n v="2"/>
    <s v="POS III NIVEL"/>
    <s v="NA"/>
    <s v="NA"/>
    <n v="420930"/>
    <m/>
    <m/>
    <n v="420930"/>
    <m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8T00:00:00"/>
    <d v="2020-04-08T00:00:00"/>
    <d v="2020-04-16T00:00:00"/>
    <s v="25754151883"/>
    <s v="CC"/>
    <s v="29833231"/>
    <s v="ARIAS"/>
    <s v="BUENO"/>
    <s v="MARIA"/>
    <s v="ELENA"/>
    <s v="F"/>
    <d v="1958-01-08T00:00:00"/>
    <n v="62"/>
    <s v="Mayores de 60 años"/>
    <m/>
    <s v="25"/>
    <s v="CUNDINAMARCA"/>
    <s v="25"/>
    <s v="CUNDINAMARCA"/>
    <s v="754"/>
    <s v="SOACHA"/>
    <s v="S"/>
    <s v="Subsidiado Total"/>
    <n v="2020"/>
    <n v="3"/>
    <d v="2020-03-12T00:00:00"/>
    <d v="2020-03-12T00:00:00"/>
    <n v="0"/>
    <s v="Vivo"/>
    <s v="S800"/>
    <s v="CONTUSION DE LA RODILLA"/>
    <s v="Traumatismos, envenenamientos y algunas otras consecuencias de causa externa"/>
    <s v="Traumatismos de la rodilla y de la pierna (S80-S89)"/>
    <s v="TRAUMATISMOS"/>
    <m/>
    <m/>
    <m/>
    <s v="883522"/>
    <s v="RESONANCIA NUCLEAR MAGNETICA DE ARTICULACIONES DE MIEMBRO INFERIOR (PELVIS.  RODILLA,  PIE Y/O CUELLO DE PIE)"/>
    <m/>
    <m/>
    <m/>
    <m/>
    <m/>
    <m/>
    <m/>
    <s v="CUNDINAMARCA"/>
    <s v="Ra-255555564731450"/>
    <s v="DiL-254201822450559"/>
    <s v="AMBULATORIO"/>
    <n v="1"/>
    <s v="4080803972"/>
    <s v="900226715"/>
    <s v="COOSALUD E.P.S"/>
  </r>
  <r>
    <n v="2020"/>
    <n v="4"/>
    <s v="FE1023768"/>
    <s v="FE1023768"/>
    <d v="2020-02-27T00:00:00"/>
    <s v="1100100943"/>
    <s v="860090566"/>
    <x v="0"/>
    <x v="0"/>
    <m/>
    <n v="1"/>
    <s v="EVENTO"/>
    <m/>
    <n v="2"/>
    <s v="ALTO COSTO"/>
    <s v="NA"/>
    <s v="NA"/>
    <n v="67967408"/>
    <m/>
    <m/>
    <m/>
    <n v="67967408"/>
    <m/>
    <m/>
    <n v="0"/>
    <n v="0"/>
    <s v="NA"/>
    <m/>
    <m/>
    <n v="0"/>
    <n v="16933174"/>
    <n v="0"/>
    <n v="16933174"/>
    <n v="12693086"/>
    <n v="4240088"/>
    <n v="1424633"/>
    <n v="749608"/>
    <n v="2065847"/>
    <m/>
    <m/>
    <n v="12693086"/>
    <m/>
    <s v="Contabilidad"/>
    <s v="Gl-252243334774"/>
    <m/>
    <m/>
    <d v="2020-04-08T00:00:00"/>
    <d v="2020-04-08T00:00:00"/>
    <d v="2020-04-16T00:00:00"/>
    <s v="25426148971"/>
    <s v="CC"/>
    <s v="314748"/>
    <s v="RIAÃ'O"/>
    <s v="VALBUENA"/>
    <s v="JOSE"/>
    <s v="FULVIO"/>
    <s v="M"/>
    <d v="1930-07-17T00:00:00"/>
    <n v="89"/>
    <s v="Mayores de 60 años"/>
    <m/>
    <s v="25"/>
    <s v="CUNDINAMARCA"/>
    <s v="25"/>
    <s v="CUNDINAMARCA"/>
    <s v="426"/>
    <s v="MACHETÁ"/>
    <s v="S"/>
    <s v="Subsidiado Total"/>
    <n v="2019"/>
    <n v="11"/>
    <d v="2019-11-03T00:00:00"/>
    <d v="2019-12-06T00:00:00"/>
    <n v="33"/>
    <s v="Vivo"/>
    <s v="K550"/>
    <s v="TRASTORNO VASCULAR AGUDO DE LOS INTESTINOS"/>
    <s v="Enfermedades del aparato digestivo"/>
    <s v="Otras enfermedades de los intestinos (K55-K63)"/>
    <s v="GASTROINTESTINALES"/>
    <s v="UNIDAD DE CUIDADOS INTENSIVOS"/>
    <n v="163"/>
    <s v="UNIDAD DE CUIDADOS INTENSIVOS"/>
    <s v="S12103"/>
    <s v="INTERNACION EN UNIDAD DE CUIDADOS INTENSIVOS ADULTO"/>
    <m/>
    <m/>
    <m/>
    <m/>
    <m/>
    <m/>
    <m/>
    <s v="CUNDINAMARCA"/>
    <s v="Ra-252243334773"/>
    <s v="DiL-254201822455715"/>
    <s v="HOSPITALARIO"/>
    <n v="1"/>
    <s v="4080803972"/>
    <s v="900226715"/>
    <s v="COOSALUD E.P.S"/>
  </r>
  <r>
    <n v="2020"/>
    <n v="4"/>
    <s v="FE1039038"/>
    <s v="FE1039038"/>
    <d v="2020-03-31T00:00:00"/>
    <s v="1100100943"/>
    <s v="860090566"/>
    <x v="0"/>
    <x v="0"/>
    <m/>
    <n v="1"/>
    <s v="EVENTO"/>
    <m/>
    <n v="2"/>
    <s v="POS I NIVEL"/>
    <s v="NA"/>
    <s v="NA"/>
    <n v="96615"/>
    <n v="96615"/>
    <m/>
    <m/>
    <m/>
    <m/>
    <m/>
    <n v="0"/>
    <n v="0"/>
    <s v="NA"/>
    <m/>
    <m/>
    <n v="0"/>
    <n v="0"/>
    <n v="0"/>
    <n v="0"/>
    <m/>
    <m/>
    <m/>
    <m/>
    <m/>
    <m/>
    <m/>
    <m/>
    <m/>
    <s v="Contabilidad"/>
    <m/>
    <n v="96615"/>
    <s v="EMPRESA DE SALUD EMPRESA SOCIAL DEL ESTADO DEL MUNICIPIO  DE SOACHA  (257540007501) - SOACHA"/>
    <d v="2020-04-12T00:00:00"/>
    <d v="2020-04-12T00:00:00"/>
    <d v="2020-04-20T00:00:00"/>
    <s v="25754128259"/>
    <s v="CC"/>
    <s v="7408214"/>
    <s v="GARZON"/>
    <s v="RAMIREZ"/>
    <s v="JOSE"/>
    <s v="HILDEBRANDO"/>
    <s v="M"/>
    <d v="1942-01-01T00:00:00"/>
    <n v="78"/>
    <s v="Mayores de 60 años"/>
    <m/>
    <s v="25"/>
    <s v="CUNDINAMARCA"/>
    <s v="25"/>
    <s v="CUNDINAMARCA"/>
    <s v="754"/>
    <s v="SOACHA"/>
    <s v="S"/>
    <s v="Subsidiado Total"/>
    <n v="2020"/>
    <n v="3"/>
    <d v="2020-03-13T00:00:00"/>
    <d v="2020-03-13T00:00:00"/>
    <n v="0"/>
    <s v="Vivo"/>
    <s v="K635"/>
    <s v="POLIPO DEL COLON"/>
    <s v="Enfermedades del aparato digestivo"/>
    <s v="Otras enfermedades de los intestinos (K55-K63)"/>
    <s v="GASTROINTESTINALES"/>
    <m/>
    <m/>
    <m/>
    <s v="898101"/>
    <s v="ESTUDIO DE COLORACION BASICA EN  BIOPSIA"/>
    <m/>
    <m/>
    <m/>
    <m/>
    <m/>
    <m/>
    <m/>
    <s v="CUNDINAMARCA"/>
    <s v="Ra-2555555562316055"/>
    <s v="DiL-255200247289863"/>
    <s v="AMBULATORIO"/>
    <n v="1"/>
    <s v="4121251788"/>
    <s v="900226715"/>
    <s v="COOSALUD E.P.S"/>
  </r>
  <r>
    <n v="2020"/>
    <n v="4"/>
    <s v="FE1039277"/>
    <s v="FE1039277"/>
    <d v="2020-04-01T00:00:00"/>
    <s v="1100100943"/>
    <s v="860090566"/>
    <x v="0"/>
    <x v="0"/>
    <m/>
    <n v="1"/>
    <s v="EVENTO"/>
    <m/>
    <n v="2"/>
    <s v="POS III NIVEL"/>
    <s v="NA"/>
    <s v="NA"/>
    <n v="549053"/>
    <m/>
    <m/>
    <n v="549053"/>
    <m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12T00:00:00"/>
    <d v="2020-04-12T00:00:00"/>
    <d v="2020-04-26T00:00:00"/>
    <s v="25754130449"/>
    <s v="CC"/>
    <s v="1073715505"/>
    <s v="NARANJO"/>
    <s v="VASQUEZ"/>
    <s v="PAULA"/>
    <s v="YESSENIA"/>
    <s v="F"/>
    <d v="1998-06-09T00:00:00"/>
    <n v="21"/>
    <s v="Entre 15 y 44 años"/>
    <m/>
    <s v="25"/>
    <s v="CUNDINAMARCA"/>
    <s v="25"/>
    <s v="CUNDINAMARCA"/>
    <s v="754"/>
    <s v="SOACHA"/>
    <s v="S"/>
    <s v="Subsidiado Total"/>
    <n v="2020"/>
    <n v="3"/>
    <d v="2020-03-31T00:00:00"/>
    <d v="2020-03-31T00:00:00"/>
    <n v="0"/>
    <s v="Vivo"/>
    <s v="R51X"/>
    <s v="CEFALEA"/>
    <s v="Síntomas, signos y hallazgos anormales clínicos y de laboratorio, no clasificados en otra parte"/>
    <s v="Síntomas y signos generales (R50-R69)"/>
    <s v="HALLAZGOS ANORMALES NCOP"/>
    <m/>
    <m/>
    <m/>
    <s v="883101"/>
    <s v="RESONANCIA NUCLEAR MAGNETICA DE CEREBRO SIMPLE"/>
    <m/>
    <m/>
    <m/>
    <m/>
    <m/>
    <m/>
    <m/>
    <s v="CUNDINAMARCA"/>
    <s v="Ra-2555555562316128"/>
    <s v="DiL-255200247289863"/>
    <s v="AMBULATORIO"/>
    <n v="1"/>
    <s v="4121251788"/>
    <s v="900226715"/>
    <s v="COOSALUD E.P.S"/>
  </r>
  <r>
    <n v="2020"/>
    <n v="4"/>
    <s v="FE1039184"/>
    <s v="FE1039184"/>
    <d v="2020-03-31T00:00:00"/>
    <s v="1100100943"/>
    <s v="860090566"/>
    <x v="0"/>
    <x v="0"/>
    <m/>
    <n v="1"/>
    <s v="EVENTO"/>
    <m/>
    <n v="2"/>
    <s v="POS III NIVEL"/>
    <s v="NA"/>
    <s v="NA"/>
    <n v="664975"/>
    <m/>
    <m/>
    <n v="664975"/>
    <m/>
    <m/>
    <m/>
    <n v="0"/>
    <n v="0"/>
    <s v="NA"/>
    <m/>
    <m/>
    <n v="0"/>
    <n v="9783"/>
    <n v="0"/>
    <n v="9783"/>
    <m/>
    <n v="9783"/>
    <m/>
    <m/>
    <n v="9783"/>
    <m/>
    <m/>
    <m/>
    <m/>
    <s v="Contabilidad"/>
    <s v="GL-2555555562316122"/>
    <m/>
    <m/>
    <d v="2020-04-12T00:00:00"/>
    <d v="2020-04-12T00:00:00"/>
    <d v="2020-04-26T00:00:00"/>
    <s v="25175187702"/>
    <s v="CC"/>
    <s v="1077969985"/>
    <s v="OVALLE"/>
    <s v="RIAÃ'O"/>
    <s v="ARACELLY"/>
    <m/>
    <s v="F"/>
    <d v="1990-10-04T00:00:00"/>
    <n v="29"/>
    <s v="Entre 15 y 44 años"/>
    <m/>
    <s v="25"/>
    <s v="CUNDINAMARCA"/>
    <s v="25"/>
    <s v="CUNDINAMARCA"/>
    <s v="175"/>
    <s v="CHÍA"/>
    <s v="S"/>
    <s v="Subsidiado Total"/>
    <n v="2020"/>
    <n v="3"/>
    <d v="2020-03-30T00:00:00"/>
    <d v="2020-03-30T00:00:00"/>
    <n v="0"/>
    <s v="Vivo"/>
    <s v="R51X"/>
    <s v="CEFALEA"/>
    <s v="Síntomas, signos y hallazgos anormales clínicos y de laboratorio, no clasificados en otra parte"/>
    <s v="Síntomas y signos generales (R50-R69)"/>
    <s v="HALLAZGOS ANORMALES NCOP"/>
    <m/>
    <m/>
    <m/>
    <s v="883101"/>
    <s v="RESONANCIA NUCLEAR MAGNETICA DE CEREBRO SIMPLE"/>
    <m/>
    <m/>
    <m/>
    <m/>
    <m/>
    <m/>
    <m/>
    <s v="CUNDINAMARCA"/>
    <s v="Ra-2555555562316129"/>
    <s v="DiL-255200247294873"/>
    <s v="AMBULATORIO"/>
    <n v="1"/>
    <s v="4121251788"/>
    <s v="900226715"/>
    <s v="COOSALUD E.P.S"/>
  </r>
  <r>
    <n v="2020"/>
    <n v="4"/>
    <s v="FE1040504"/>
    <s v="FE1040504"/>
    <d v="2020-04-07T00:00:00"/>
    <s v="1100100943"/>
    <s v="860090566"/>
    <x v="0"/>
    <x v="0"/>
    <m/>
    <n v="1"/>
    <s v="EVENTO"/>
    <m/>
    <n v="2"/>
    <s v="POS III NIVEL"/>
    <s v="NA"/>
    <s v="NA"/>
    <n v="549053"/>
    <m/>
    <m/>
    <n v="549053"/>
    <m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12T00:00:00"/>
    <d v="2020-04-12T00:00:00"/>
    <d v="2020-04-26T00:00:00"/>
    <s v="25754131926"/>
    <s v="CC"/>
    <s v="2758904"/>
    <s v="VILLA"/>
    <s v="BANQUE"/>
    <s v="RAFAEL"/>
    <s v="ANTONIO"/>
    <s v="M"/>
    <d v="1962-03-12T00:00:00"/>
    <n v="58"/>
    <s v="Entre 45 y 59 años"/>
    <m/>
    <s v="25"/>
    <s v="CUNDINAMARCA"/>
    <s v="25"/>
    <s v="CUNDINAMARCA"/>
    <s v="754"/>
    <s v="SOACHA"/>
    <s v="S"/>
    <s v="Subsidiado Total"/>
    <n v="2020"/>
    <n v="4"/>
    <d v="2020-04-04T00:00:00"/>
    <d v="2020-04-04T00:00:00"/>
    <n v="0"/>
    <s v="Vivo"/>
    <s v="D352"/>
    <s v="TUMOR BENIGNO DE LA HIPOFISIS"/>
    <s v="Neoplasias"/>
    <s v="Tumores [neoplasias] benignos (D10-D36)"/>
    <s v="TUMORES BENIGNOS"/>
    <m/>
    <m/>
    <m/>
    <s v="883102"/>
    <s v="RESONANCIA NUCLEAR MAGNETICA DE CEREBRO SIMPLE Y  CON CONTRASTE"/>
    <m/>
    <m/>
    <m/>
    <m/>
    <m/>
    <m/>
    <m/>
    <s v="CUNDINAMARCA"/>
    <s v="Ra-2555555562316130"/>
    <s v="DiL-255200247289863"/>
    <s v="AMBULATORIO"/>
    <n v="1"/>
    <s v="4121251788"/>
    <s v="900226715"/>
    <s v="COOSALUD E.P.S"/>
  </r>
  <r>
    <n v="2020"/>
    <n v="4"/>
    <s v="FE1040506"/>
    <s v="FE1040506"/>
    <d v="2020-04-07T00:00:00"/>
    <s v="1100100943"/>
    <s v="860090566"/>
    <x v="0"/>
    <x v="0"/>
    <m/>
    <n v="1"/>
    <s v="EVENTO"/>
    <m/>
    <n v="2"/>
    <s v="POS III NIVEL"/>
    <s v="NA"/>
    <s v="NA"/>
    <n v="420930"/>
    <m/>
    <m/>
    <n v="420930"/>
    <m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12T00:00:00"/>
    <d v="2020-04-12T00:00:00"/>
    <d v="2020-04-26T00:00:00"/>
    <s v="25754136066"/>
    <s v="CC"/>
    <s v="39679129"/>
    <s v="CARDONA"/>
    <s v="LOTERO"/>
    <s v="JEIMY"/>
    <m/>
    <s v="F"/>
    <d v="1980-09-23T00:00:00"/>
    <n v="39"/>
    <s v="Entre 15 y 44 años"/>
    <m/>
    <s v="25"/>
    <s v="CUNDINAMARCA"/>
    <s v="25"/>
    <s v="CUNDINAMARCA"/>
    <s v="754"/>
    <s v="SOACHA"/>
    <s v="S"/>
    <s v="Subsidiado Total"/>
    <n v="2020"/>
    <n v="4"/>
    <d v="2020-04-04T00:00:00"/>
    <d v="2020-04-04T00:00:00"/>
    <n v="0"/>
    <s v="Vivo"/>
    <s v="M751"/>
    <s v="SINDROME DE MANGUITO ROTATORIO"/>
    <s v="Enfermedades del sistema osteomuscular y del tejido conectivo"/>
    <s v="Trastornos de los tejidos blandos (M60-M79)"/>
    <s v="OSTEOMUSCULAR"/>
    <m/>
    <m/>
    <m/>
    <s v="883512"/>
    <s v="RESONANCIA NUCLEAR MAGNETICA DE ARTICULACIONES DE MIEMBRO SUPERIOR (CODO, HOMBRO Y/O PUÑO)"/>
    <m/>
    <m/>
    <m/>
    <m/>
    <m/>
    <m/>
    <m/>
    <s v="CUNDINAMARCA"/>
    <s v="Ra-2555555562316131"/>
    <s v="DiL-255200247289863"/>
    <s v="AMBULATORIO"/>
    <n v="1"/>
    <s v="4121251788"/>
    <s v="900226715"/>
    <s v="COOSALUD E.P.S"/>
  </r>
  <r>
    <n v="2020"/>
    <n v="4"/>
    <s v="FE1040510"/>
    <s v="FE1040510"/>
    <d v="2020-04-07T00:00:00"/>
    <s v="1100100943"/>
    <s v="860090566"/>
    <x v="0"/>
    <x v="0"/>
    <m/>
    <n v="1"/>
    <s v="EVENTO"/>
    <m/>
    <n v="2"/>
    <s v="ALTO COSTO"/>
    <s v="NA"/>
    <s v="NA"/>
    <n v="650616"/>
    <m/>
    <m/>
    <m/>
    <n v="650616"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12T00:00:00"/>
    <d v="2020-04-12T00:00:00"/>
    <d v="2020-04-26T00:00:00"/>
    <s v="25754136672"/>
    <s v="CC"/>
    <s v="39667505"/>
    <s v="PEÃ'ALOZA"/>
    <s v="POVEDA"/>
    <s v="PATRICIA"/>
    <m/>
    <s v="F"/>
    <d v="1968-08-06T00:00:00"/>
    <n v="51"/>
    <s v="Entre 45 y 59 años"/>
    <m/>
    <s v="25"/>
    <s v="CUNDINAMARCA"/>
    <s v="25"/>
    <s v="CUNDINAMARCA"/>
    <s v="754"/>
    <s v="SOACHA"/>
    <s v="S"/>
    <s v="Subsidiado Total"/>
    <n v="2020"/>
    <n v="4"/>
    <d v="2020-04-04T00:00:00"/>
    <d v="2020-04-04T00:00:00"/>
    <n v="0"/>
    <s v="Vivo"/>
    <s v="C504"/>
    <s v="TUMOR MALIGNO DEL CUADRANTE SUPERIOR EXTERNO DE LA MAMA"/>
    <s v="Neoplasias"/>
    <s v="Tumores [neoplasias] malignos (C00-C97)"/>
    <s v="CANCER"/>
    <s v="CÁNCER"/>
    <n v="116"/>
    <s v="CA MAMA"/>
    <s v="883220"/>
    <s v="RESONANCIA NUCLEAR MAGNETICA DE COLUMNA TORACICA SIMPLE"/>
    <m/>
    <m/>
    <m/>
    <m/>
    <m/>
    <m/>
    <m/>
    <s v="CUNDINAMARCA"/>
    <s v="Ra-2555555562316132"/>
    <s v="DiL-255200247289863"/>
    <s v="AMBULATORIO"/>
    <n v="1"/>
    <s v="4121251788"/>
    <s v="900226715"/>
    <s v="COOSALUD E.P.S"/>
  </r>
  <r>
    <n v="2020"/>
    <n v="4"/>
    <s v="FE1039695"/>
    <s v="FE1039695"/>
    <d v="2020-04-03T00:00:00"/>
    <s v="1100100943"/>
    <s v="860090566"/>
    <x v="0"/>
    <x v="0"/>
    <m/>
    <n v="1"/>
    <s v="EVENTO"/>
    <m/>
    <n v="2"/>
    <s v="POS III NIVEL"/>
    <s v="NA"/>
    <s v="NA"/>
    <n v="1098106"/>
    <m/>
    <m/>
    <n v="1098106"/>
    <m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12T00:00:00"/>
    <d v="2020-04-12T00:00:00"/>
    <d v="2020-04-29T00:00:00"/>
    <s v="25754137614"/>
    <s v="CC"/>
    <s v="41564026"/>
    <s v="SURINCHO"/>
    <s v="LOPEZ"/>
    <s v="MARIA"/>
    <s v="LEONILDE"/>
    <s v="F"/>
    <d v="1952-09-11T00:00:00"/>
    <n v="67"/>
    <s v="Mayores de 60 años"/>
    <m/>
    <s v="25"/>
    <s v="CUNDINAMARCA"/>
    <s v="25"/>
    <s v="CUNDINAMARCA"/>
    <s v="754"/>
    <s v="SOACHA"/>
    <s v="S"/>
    <s v="Subsidiado Total"/>
    <n v="2020"/>
    <n v="4"/>
    <d v="2020-04-02T00:00:00"/>
    <d v="2020-04-02T00:00:00"/>
    <n v="0"/>
    <s v="Vivo"/>
    <s v="M810"/>
    <s v="OSTEOPOROSIS POSTMENOPAUSICA, SIN FRACTURA PATOLOGICA"/>
    <s v="Enfermedades del sistema osteomuscular y del tejido conectivo"/>
    <s v="Osteopatías y condropatías (M80-M94)"/>
    <s v="OSTEOMUSCULAR"/>
    <m/>
    <m/>
    <m/>
    <s v="883220"/>
    <s v="RESONANCIA NUCLEAR MAGNETICA DE COLUMNA TORACICA SIMPLE"/>
    <m/>
    <m/>
    <m/>
    <m/>
    <m/>
    <m/>
    <m/>
    <s v="CUNDINAMARCA"/>
    <s v="Ra-2555555562316187"/>
    <s v="DiL-255200247289863"/>
    <s v="AMBULATORIO"/>
    <n v="1"/>
    <s v="4121251788"/>
    <s v="900226715"/>
    <s v="COOSALUD E.P.S"/>
  </r>
  <r>
    <n v="2020"/>
    <n v="4"/>
    <s v="FE1039958"/>
    <s v="FE1039958"/>
    <d v="2020-04-04T00:00:00"/>
    <s v="1100100943"/>
    <s v="860090566"/>
    <x v="0"/>
    <x v="0"/>
    <m/>
    <n v="1"/>
    <s v="EVENTO"/>
    <m/>
    <n v="3"/>
    <s v="NO POSS JUSTIFICADO"/>
    <n v="3"/>
    <s v="MEDICAMENTOS POR C.T.C."/>
    <n v="5598909"/>
    <m/>
    <m/>
    <m/>
    <m/>
    <n v="64596"/>
    <m/>
    <n v="0"/>
    <n v="0"/>
    <s v="NA"/>
    <m/>
    <m/>
    <n v="0"/>
    <n v="409795"/>
    <n v="0"/>
    <n v="409795"/>
    <n v="64596"/>
    <n v="345199"/>
    <n v="71318"/>
    <n v="44251"/>
    <n v="229630"/>
    <m/>
    <n v="64596"/>
    <m/>
    <m/>
    <s v="Contabilidad"/>
    <s v="GL-252243334846"/>
    <m/>
    <m/>
    <d v="2020-04-12T00:00:00"/>
    <d v="2020-04-12T00:00:00"/>
    <d v="2020-04-28T00:00:00"/>
    <s v="25754126700"/>
    <s v="CC"/>
    <s v="51970186"/>
    <s v="BARON"/>
    <m/>
    <s v="MARTHA"/>
    <s v="HELENA"/>
    <s v="F"/>
    <d v="1942-10-30T00:00:00"/>
    <n v="77"/>
    <s v="Mayores de 60 años"/>
    <m/>
    <s v="25"/>
    <s v="CUNDINAMARCA"/>
    <s v="25"/>
    <s v="CUNDINAMARCA"/>
    <s v="754"/>
    <s v="SOACHA"/>
    <s v="S"/>
    <s v="Subsidiado Total"/>
    <n v="2020"/>
    <n v="3"/>
    <d v="2020-03-30T00:00:00"/>
    <d v="2020-04-04T00:00:00"/>
    <n v="5"/>
    <s v="Vivo"/>
    <s v="I500"/>
    <s v="INSUFICIENCIA CARDIACA CONGESTIVA"/>
    <s v="Enfermedades del sistema circulatorio"/>
    <s v="Otras formas de enfermedad del corazón (I30-I52)"/>
    <s v="CARDIOVASCULAR"/>
    <m/>
    <m/>
    <m/>
    <s v="107M01"/>
    <s v="INTERNACIÓN EN UNIDAD DE CUIDADO INTERMEDIO ADULTO"/>
    <m/>
    <m/>
    <m/>
    <m/>
    <m/>
    <m/>
    <m/>
    <s v="CUNDINAMARCA"/>
    <s v="Ra-252243334846"/>
    <s v="DiL-255200247274833"/>
    <s v="HOSPITALARIO"/>
    <n v="1"/>
    <s v="4121251788"/>
    <s v="900226715"/>
    <s v="COOSALUD E.P.S"/>
  </r>
  <r>
    <n v="2020"/>
    <n v="4"/>
    <s v="FE1040077"/>
    <s v="FE1040077"/>
    <d v="2020-04-05T00:00:00"/>
    <s v="1100100943"/>
    <s v="860090566"/>
    <x v="0"/>
    <x v="0"/>
    <m/>
    <n v="1"/>
    <s v="EVENTO"/>
    <m/>
    <n v="2"/>
    <s v="POS III NIVEL"/>
    <s v="NA"/>
    <s v="NA"/>
    <n v="10419941"/>
    <m/>
    <m/>
    <n v="10419941"/>
    <m/>
    <m/>
    <m/>
    <n v="0"/>
    <n v="0"/>
    <s v="NA"/>
    <m/>
    <m/>
    <n v="0"/>
    <n v="4041655"/>
    <n v="0"/>
    <n v="4041655"/>
    <m/>
    <n v="4041655"/>
    <n v="3699515"/>
    <n v="6240"/>
    <n v="335900"/>
    <m/>
    <m/>
    <m/>
    <m/>
    <s v="Contabilidad"/>
    <s v="GL-252243334852"/>
    <m/>
    <m/>
    <d v="2020-04-12T00:00:00"/>
    <d v="2020-04-12T00:00:00"/>
    <d v="2020-04-29T00:00:00"/>
    <s v="25754192771"/>
    <s v="CC"/>
    <s v="80135352"/>
    <s v="ACOSTA"/>
    <s v="FERNANDEZ"/>
    <s v="WILMER"/>
    <s v="JAVIER"/>
    <s v="M"/>
    <d v="1982-10-21T00:00:00"/>
    <n v="37"/>
    <s v="Entre 15 y 44 años"/>
    <m/>
    <s v="25"/>
    <s v="CUNDINAMARCA"/>
    <s v="25"/>
    <s v="CUNDINAMARCA"/>
    <s v="754"/>
    <s v="SOACHA"/>
    <s v="S"/>
    <s v="Subsidiado Total"/>
    <n v="2020"/>
    <n v="3"/>
    <d v="2020-03-11T00:00:00"/>
    <d v="2020-03-19T00:00:00"/>
    <n v="8"/>
    <s v="Vivo"/>
    <s v="S920"/>
    <s v="FRACTURA DEL CALCANEO"/>
    <s v="Traumatismos, envenenamientos y algunas otras consecuencias de causa externa"/>
    <s v="Traumatismos del tobillo y del pie (S90-S99)"/>
    <s v="TRAUMATISMOS"/>
    <m/>
    <m/>
    <m/>
    <s v="CU4202"/>
    <m/>
    <m/>
    <m/>
    <m/>
    <m/>
    <m/>
    <m/>
    <m/>
    <s v="CUNDINAMARCA"/>
    <s v="Ra-252243334853"/>
    <s v="DiL-255200247294873"/>
    <s v="HOSPITALARIO"/>
    <n v="1"/>
    <s v="4121251788"/>
    <s v="900226715"/>
    <s v="COOSALUD E.P.S"/>
  </r>
  <r>
    <n v="2020"/>
    <n v="4"/>
    <s v="FE1037669"/>
    <s v="FE1037669"/>
    <d v="2020-03-25T00:00:00"/>
    <s v="1100100943"/>
    <s v="860090566"/>
    <x v="0"/>
    <x v="0"/>
    <m/>
    <n v="1"/>
    <s v="EVENTO"/>
    <m/>
    <n v="2"/>
    <s v="POS III NIVEL"/>
    <s v="NA"/>
    <s v="NA"/>
    <n v="42793964"/>
    <m/>
    <m/>
    <n v="42793964"/>
    <m/>
    <m/>
    <m/>
    <n v="0"/>
    <n v="0"/>
    <s v="NA"/>
    <s v="1109733"/>
    <m/>
    <n v="0"/>
    <n v="2096766"/>
    <n v="0"/>
    <n v="2096766"/>
    <m/>
    <n v="2096766"/>
    <n v="693165"/>
    <n v="1403601"/>
    <m/>
    <m/>
    <m/>
    <m/>
    <m/>
    <s v="Contabilidad"/>
    <s v="GL-25319312927"/>
    <m/>
    <m/>
    <d v="2020-04-12T00:00:00"/>
    <d v="2020-04-12T00:00:00"/>
    <d v="2020-04-26T00:00:00"/>
    <s v="25426123277"/>
    <s v="CC"/>
    <s v="3090372"/>
    <s v="ESPINOSA"/>
    <s v="HERNANDEZ"/>
    <s v="JAIRO"/>
    <s v="ALBERTO"/>
    <s v="M"/>
    <d v="1957-05-24T00:00:00"/>
    <n v="62"/>
    <s v="Mayores de 60 años"/>
    <m/>
    <s v="25"/>
    <s v="CUNDINAMARCA"/>
    <s v="25"/>
    <s v="CUNDINAMARCA"/>
    <s v="426"/>
    <s v="MACHETÁ"/>
    <s v="S"/>
    <s v="Subsidiado Total"/>
    <n v="2020"/>
    <n v="3"/>
    <d v="2020-03-10T00:00:00"/>
    <d v="2020-03-21T00:00:00"/>
    <n v="11"/>
    <s v="Vivo"/>
    <s v="R570"/>
    <s v="CHOQUE CARDIOGENICO"/>
    <s v="Síntomas, signos y hallazgos anormales clínicos y de laboratorio, no clasificados en otra parte"/>
    <s v="Síntomas y signos generales (R50-R69)"/>
    <s v="HALLAZGOS ANORMALES NCOP"/>
    <m/>
    <m/>
    <m/>
    <s v="110A01"/>
    <s v="INTERNACIÓN EN UNIDAD DE CUIDADO INTENSIVO ADULTOS"/>
    <m/>
    <m/>
    <m/>
    <m/>
    <m/>
    <m/>
    <m/>
    <s v="CUNDINAMARCA"/>
    <s v="Ra-25319312927"/>
    <s v="DiL-255200247294873"/>
    <s v="HOSPITALARIO"/>
    <n v="1"/>
    <s v="4121251788"/>
    <s v="900226715"/>
    <s v="COOSALUD E.P.S"/>
  </r>
  <r>
    <n v="2020"/>
    <n v="4"/>
    <s v="FE1039279"/>
    <s v="FE1039279"/>
    <d v="2020-04-01T00:00:00"/>
    <s v="1100100943"/>
    <s v="860090566"/>
    <x v="0"/>
    <x v="0"/>
    <m/>
    <n v="1"/>
    <s v="EVENTO"/>
    <m/>
    <n v="2"/>
    <s v="POS III NIVEL"/>
    <s v="NA"/>
    <s v="NA"/>
    <n v="2629482"/>
    <m/>
    <m/>
    <n v="2629482"/>
    <m/>
    <m/>
    <m/>
    <n v="0"/>
    <n v="0"/>
    <s v="NA"/>
    <m/>
    <m/>
    <n v="0"/>
    <n v="260435"/>
    <n v="0"/>
    <n v="260435"/>
    <m/>
    <n v="260435"/>
    <n v="198630"/>
    <n v="34130"/>
    <n v="27675"/>
    <m/>
    <m/>
    <m/>
    <m/>
    <s v="Contabilidad"/>
    <s v="GL-2555555562316186"/>
    <m/>
    <m/>
    <d v="2020-04-12T00:00:00"/>
    <d v="2020-04-12T00:00:00"/>
    <d v="2020-04-29T00:00:00"/>
    <s v="25426124059"/>
    <s v="CC"/>
    <s v="3089962"/>
    <s v="CARDENAS"/>
    <m/>
    <s v="JUAN"/>
    <s v="BERNARDO"/>
    <s v="M"/>
    <d v="1954-12-02T00:00:00"/>
    <n v="65"/>
    <s v="Mayores de 60 años"/>
    <m/>
    <s v="25"/>
    <s v="CUNDINAMARCA"/>
    <s v="25"/>
    <s v="CUNDINAMARCA"/>
    <s v="426"/>
    <s v="MACHETÁ"/>
    <s v="S"/>
    <s v="Subsidiado Total"/>
    <n v="2020"/>
    <n v="3"/>
    <d v="2020-03-23T00:00:00"/>
    <d v="2020-03-30T00:00:00"/>
    <n v="7"/>
    <s v="Vivo"/>
    <s v="K922"/>
    <s v="HEMORRAGIA GASTROINTESTINAL, NO ESPECIFICADA"/>
    <s v="Enfermedades del aparato digestivo"/>
    <s v="Otras enfermedades del sistema digestivo (K90-K93)"/>
    <s v="GASTROINTESTINALES"/>
    <m/>
    <m/>
    <m/>
    <s v="S11302"/>
    <s v="INTERNACION GENERAL  EN SERVICIO DE COMPLEJIDAD ALTA, HABITACION BIPERSONAL"/>
    <m/>
    <m/>
    <m/>
    <m/>
    <m/>
    <m/>
    <m/>
    <s v="CUNDINAMARCA"/>
    <s v="Ra-2555555562316186"/>
    <s v="DiL-255200247294873"/>
    <s v="HOSPITALARIO"/>
    <n v="1"/>
    <s v="4121251788"/>
    <s v="900226715"/>
    <s v="COOSALUD E.P.S"/>
  </r>
  <r>
    <n v="2020"/>
    <n v="4"/>
    <s v="FE1039896"/>
    <s v="FE1039896"/>
    <d v="2020-04-04T00:00:00"/>
    <s v="1100100943"/>
    <s v="860090566"/>
    <x v="0"/>
    <x v="0"/>
    <m/>
    <n v="1"/>
    <s v="EVENTO"/>
    <m/>
    <n v="2"/>
    <s v="ALTO COSTO"/>
    <s v="NA"/>
    <s v="NA"/>
    <n v="3646649"/>
    <m/>
    <m/>
    <m/>
    <n v="3646649"/>
    <m/>
    <m/>
    <n v="0"/>
    <n v="0"/>
    <s v="NA"/>
    <s v="1118518"/>
    <m/>
    <n v="0"/>
    <n v="371527"/>
    <n v="0"/>
    <n v="371527"/>
    <m/>
    <n v="371527"/>
    <m/>
    <n v="5332"/>
    <n v="366195"/>
    <m/>
    <m/>
    <m/>
    <m/>
    <s v="Contabilidad"/>
    <s v="GL-2555555562316187"/>
    <m/>
    <m/>
    <d v="2020-04-12T00:00:00"/>
    <d v="2020-04-12T00:00:00"/>
    <d v="2020-04-29T00:00:00"/>
    <s v="25307115515"/>
    <s v="CC"/>
    <s v="273884"/>
    <s v="ROZO"/>
    <s v="MENDEZ"/>
    <s v="PEDRO"/>
    <s v="ALFONSO"/>
    <s v="M"/>
    <d v="1937-11-11T00:00:00"/>
    <n v="82"/>
    <s v="Mayores de 60 años"/>
    <m/>
    <s v="25"/>
    <s v="CUNDINAMARCA"/>
    <s v="25"/>
    <s v="CUNDINAMARCA"/>
    <s v="307"/>
    <s v="GIRARDOT"/>
    <s v="S"/>
    <s v="Subsidiado Total"/>
    <n v="2020"/>
    <n v="3"/>
    <d v="2020-03-28T00:00:00"/>
    <d v="2020-04-02T00:00:00"/>
    <n v="5"/>
    <s v="Vivo"/>
    <s v="I442"/>
    <s v="BLOQUEO AURICULOVENTRICULAR COMPLETO"/>
    <s v="Enfermedades del sistema circulatorio"/>
    <s v="Otras formas de enfermedad del corazón (I30-I52)"/>
    <s v="CARDIOVASCULAR"/>
    <s v="CARDIO VASCULAR"/>
    <n v="145"/>
    <s v="TRASTORNO DE LA CONDUCCION"/>
    <s v="S12203"/>
    <s v="INTERNACION EN UNIDAD DE CUIDADOS INTERMEDIOS ADULTO"/>
    <m/>
    <m/>
    <m/>
    <m/>
    <m/>
    <m/>
    <m/>
    <s v="CUNDINAMARCA"/>
    <s v="Ra-2555555562316188"/>
    <s v="DiL-255200247294873"/>
    <s v="HOSPITALARIO"/>
    <n v="1"/>
    <s v="4121251788"/>
    <s v="800249241"/>
    <s v="COOSALUD"/>
  </r>
  <r>
    <n v="2020"/>
    <n v="4"/>
    <s v="FE1039036"/>
    <s v="FE1039036"/>
    <d v="2020-03-31T00:00:00"/>
    <s v="1100100943"/>
    <s v="860090566"/>
    <x v="0"/>
    <x v="0"/>
    <m/>
    <n v="1"/>
    <s v="EVENTO"/>
    <m/>
    <n v="2"/>
    <s v="POS II NIVEL"/>
    <s v="NA"/>
    <s v="NA"/>
    <n v="116396"/>
    <m/>
    <n v="116396"/>
    <m/>
    <m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12T00:00:00"/>
    <d v="2020-04-12T00:00:00"/>
    <d v="2020-04-25T00:00:00"/>
    <s v="25307120323"/>
    <s v="CC"/>
    <s v="1070622451"/>
    <s v="GUZMAN"/>
    <s v="STERLING"/>
    <s v="LUISA"/>
    <s v="FERNANDA"/>
    <s v="F"/>
    <d v="1997-09-19T00:00:00"/>
    <n v="22"/>
    <s v="Entre 15 y 44 años"/>
    <m/>
    <s v="25"/>
    <s v="CUNDINAMARCA"/>
    <s v="25"/>
    <s v="CUNDINAMARCA"/>
    <s v="307"/>
    <s v="GIRARDOT"/>
    <s v="S"/>
    <s v="Subsidiado Total"/>
    <n v="2020"/>
    <n v="3"/>
    <d v="2020-03-30T00:00:00"/>
    <d v="2020-03-30T00:00:00"/>
    <n v="0"/>
    <s v="Vivo"/>
    <s v="R102"/>
    <s v="DOLOR PELVICO Y PERINEAL"/>
    <s v="Síntomas, signos y hallazgos anormales clínicos y de laboratorio, no clasificados en otra parte"/>
    <s v="Síntomas y signos que involucran el sistema digestivo y el abdomen (R10-R19)"/>
    <s v="HALLAZGOS ANORMALES NCOP"/>
    <m/>
    <m/>
    <m/>
    <s v="881432"/>
    <s v="ULTRASONOGRAFÍA OBSTETRICA TRANSVAGINAL"/>
    <m/>
    <m/>
    <m/>
    <m/>
    <m/>
    <m/>
    <m/>
    <s v="CUNDINAMARCA"/>
    <s v="Ra-2555555562316119"/>
    <s v="DiL-255200247289863"/>
    <s v="URGENCIAS"/>
    <n v="1"/>
    <s v="4121251788"/>
    <s v="900226715"/>
    <s v="COOSALUD E.P.S"/>
  </r>
  <r>
    <n v="2020"/>
    <n v="4"/>
    <s v="FE1039070"/>
    <s v="FE1039070"/>
    <d v="2020-03-31T00:00:00"/>
    <s v="1100100943"/>
    <s v="860090566"/>
    <x v="0"/>
    <x v="0"/>
    <m/>
    <n v="1"/>
    <s v="EVENTO"/>
    <m/>
    <n v="2"/>
    <s v="POS III NIVEL"/>
    <s v="NA"/>
    <s v="NA"/>
    <n v="838693"/>
    <m/>
    <m/>
    <n v="838693"/>
    <m/>
    <m/>
    <m/>
    <n v="0"/>
    <n v="0"/>
    <s v="NA"/>
    <m/>
    <m/>
    <n v="0"/>
    <n v="274526"/>
    <n v="0"/>
    <n v="274526"/>
    <m/>
    <n v="274526"/>
    <m/>
    <n v="274526"/>
    <m/>
    <m/>
    <m/>
    <m/>
    <m/>
    <s v="Contabilidad"/>
    <s v="GL-055555564731587"/>
    <m/>
    <m/>
    <d v="2020-04-15T00:00:00"/>
    <d v="2020-04-15T00:00:00"/>
    <d v="2020-04-28T00:00:00"/>
    <s v="25754154902"/>
    <s v="CC"/>
    <s v="10134218"/>
    <s v="PEÃ'A"/>
    <s v="SIERRA"/>
    <s v="JOSE"/>
    <s v="JAVIER"/>
    <s v="M"/>
    <d v="1969-10-09T00:00:00"/>
    <n v="50"/>
    <s v="Entre 45 y 59 años"/>
    <m/>
    <s v="25"/>
    <s v="CUNDINAMARCA"/>
    <s v="25"/>
    <s v="CUNDINAMARCA"/>
    <s v="754"/>
    <s v="SOACHA"/>
    <s v="S"/>
    <s v="Subsidiado Total"/>
    <n v="2020"/>
    <n v="3"/>
    <d v="2020-03-28T00:00:00"/>
    <d v="2020-03-28T00:00:00"/>
    <n v="0"/>
    <s v="Vivo"/>
    <s v="E660"/>
    <s v="OBESIDAD DEBIDA A EXCESO DE CALORIAS"/>
    <s v="Enfermedades endocrinas, nutricionales y metabólicas"/>
    <s v="Obesidad y otros tipos de hiperalimentación (E65-E68)"/>
    <s v="ENDOCRINOLOGIA"/>
    <m/>
    <m/>
    <m/>
    <s v="883102"/>
    <s v="RESONANCIA NUCLEAR MAGNETICA DE CEREBRO SIMPLE Y  CON CONTRASTE"/>
    <m/>
    <m/>
    <m/>
    <m/>
    <m/>
    <m/>
    <m/>
    <s v="CUNDINAMARCA"/>
    <s v="Ra-055555564731589"/>
    <s v="DiL-255200446229008"/>
    <s v="AMBULATORIO"/>
    <n v="1"/>
    <s v="4151547369"/>
    <s v="900226715"/>
    <s v="COOSALUD E.P.S"/>
  </r>
  <r>
    <n v="2020"/>
    <n v="4"/>
    <s v="FE1035772"/>
    <s v="FE1035772"/>
    <d v="2020-03-18T00:00:00"/>
    <s v="1100100943"/>
    <s v="860090566"/>
    <x v="0"/>
    <x v="0"/>
    <m/>
    <n v="1"/>
    <s v="EVENTO"/>
    <m/>
    <n v="2"/>
    <s v="POS III NIVEL"/>
    <s v="NA"/>
    <s v="NA"/>
    <n v="2279414"/>
    <m/>
    <m/>
    <n v="2279414"/>
    <m/>
    <m/>
    <m/>
    <n v="0"/>
    <n v="0"/>
    <s v="NA"/>
    <m/>
    <m/>
    <n v="0"/>
    <n v="330758"/>
    <n v="0"/>
    <n v="330758"/>
    <m/>
    <n v="330758"/>
    <m/>
    <m/>
    <n v="330758"/>
    <m/>
    <m/>
    <m/>
    <m/>
    <s v="Contabilidad"/>
    <s v="GL-055555564731507"/>
    <m/>
    <m/>
    <d v="2020-04-06T00:00:00"/>
    <d v="2020-04-06T00:00:00"/>
    <d v="2020-04-23T00:00:00"/>
    <s v="11001188612"/>
    <s v="CC"/>
    <s v="65780132"/>
    <s v="CARDONA"/>
    <s v="DELGADO"/>
    <s v="LUZ"/>
    <s v="MARIXA"/>
    <s v="F"/>
    <d v="1977-11-29T00:00:00"/>
    <n v="42"/>
    <s v="Entre 15 y 44 años"/>
    <m/>
    <s v="11"/>
    <s v="SANTAFE DE BOGOTA D. C."/>
    <s v="11"/>
    <s v="SANTAFE DE BOGOTA D. C."/>
    <s v="001"/>
    <s v="BOGOTA"/>
    <s v="C"/>
    <s v="Contributivo"/>
    <n v="2020"/>
    <n v="3"/>
    <d v="2020-03-17T00:00:00"/>
    <d v="2020-03-18T00:00:00"/>
    <n v="1"/>
    <s v="Vivo"/>
    <s v="N850"/>
    <s v="HIPERPLASIA DE GLANDULA DEL ENDOMETRIO"/>
    <s v="Enfermedades del aparato genitourinario"/>
    <s v="Trastornos no inflamatorios de los órganos genitales femeninos (N80-N98)"/>
    <s v="ALT. GENITALES FEMENINOS"/>
    <m/>
    <m/>
    <m/>
    <s v="684103"/>
    <s v="HISTERECTOMÍA TOTAL ABDOMINAL AMPLIADA POR LAPAROTOMÍA"/>
    <m/>
    <m/>
    <m/>
    <m/>
    <m/>
    <m/>
    <m/>
    <s v="SANTAFE DE BOGOTA D. C."/>
    <s v="Ra-055555564731519"/>
    <s v="DiL-115200436060720"/>
    <s v="HOSPITALARIO"/>
    <n v="1"/>
    <s v="4061105566"/>
    <s v="900226715"/>
    <s v="COOSALUD E.P.S"/>
  </r>
  <r>
    <n v="2020"/>
    <n v="4"/>
    <s v="FE1035875"/>
    <s v="FE1035875"/>
    <d v="2020-03-19T00:00:00"/>
    <s v="1100100943"/>
    <s v="860090566"/>
    <x v="0"/>
    <x v="0"/>
    <m/>
    <n v="1"/>
    <s v="EVENTO"/>
    <m/>
    <n v="2"/>
    <s v="POS III NIVEL"/>
    <s v="NA"/>
    <s v="NA"/>
    <n v="933546"/>
    <m/>
    <m/>
    <n v="933546"/>
    <m/>
    <m/>
    <m/>
    <n v="0"/>
    <n v="0"/>
    <s v="NUA"/>
    <m/>
    <m/>
    <n v="0"/>
    <n v="15887"/>
    <n v="0"/>
    <n v="15887"/>
    <m/>
    <n v="15887"/>
    <n v="15887"/>
    <m/>
    <m/>
    <m/>
    <m/>
    <m/>
    <m/>
    <s v="Contabilidad"/>
    <s v="GL-055555564731428"/>
    <m/>
    <m/>
    <d v="2020-04-06T00:00:00"/>
    <d v="2020-04-06T00:00:00"/>
    <d v="2020-04-16T00:00:00"/>
    <s v="11001158812"/>
    <s v="CC"/>
    <s v="6014087"/>
    <s v="VALERO"/>
    <s v="VALERO"/>
    <s v="ALBEIRO"/>
    <m/>
    <s v="M"/>
    <d v="1972-03-02T00:00:00"/>
    <n v="48"/>
    <s v="Entre 45 y 59 años"/>
    <m/>
    <s v="11"/>
    <s v="SANTAFE DE BOGOTA D. C."/>
    <s v="11"/>
    <s v="SANTAFE DE BOGOTA D. C."/>
    <s v="001"/>
    <s v="BOGOTA"/>
    <s v="C"/>
    <s v="Contributivo"/>
    <n v="2020"/>
    <n v="3"/>
    <d v="2020-03-17T00:00:00"/>
    <d v="2020-03-17T00:00:00"/>
    <n v="0"/>
    <s v="Vivo"/>
    <s v="S099"/>
    <s v="TRAUMATISMO DE LA CABEZA, NO ESPECIFICADO"/>
    <s v="Traumatismos, envenenamientos y algunas otras consecuencias de causa externa"/>
    <s v="Traumatismos de la cabeza (S00-S09)"/>
    <s v="TRAUMATISMOS"/>
    <m/>
    <m/>
    <m/>
    <s v="867203"/>
    <s v="COLGAJO LOCAL DE PIEL COMPUESTO DE VECINDAD ENTRE CINCO A DIEZ CENTIMETROS CUADRADOS"/>
    <m/>
    <m/>
    <m/>
    <m/>
    <m/>
    <m/>
    <m/>
    <s v="SANTAFE DE BOGOTA D. C."/>
    <s v="Ra-055555564731428"/>
    <s v="DiL-114201648155665"/>
    <s v="URGENCIAS"/>
    <n v="1"/>
    <s v="4061116054"/>
    <s v="900226715"/>
    <s v="COOSALUD E.P.S"/>
  </r>
  <r>
    <n v="2020"/>
    <n v="4"/>
    <s v="FE1030643"/>
    <s v="FE1030643"/>
    <d v="2020-03-10T00:00:00"/>
    <s v="1100100943"/>
    <s v="860090566"/>
    <x v="0"/>
    <x v="0"/>
    <m/>
    <n v="1"/>
    <s v="EVENTO"/>
    <m/>
    <n v="2"/>
    <s v="POS II NIVEL"/>
    <s v="NA"/>
    <s v="NA"/>
    <n v="27285"/>
    <m/>
    <n v="27285"/>
    <m/>
    <m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6T00:00:00"/>
    <d v="2020-04-06T00:00:00"/>
    <d v="2020-04-13T00:00:00"/>
    <s v="11001166078"/>
    <s v="CC"/>
    <s v="30671209"/>
    <s v="LOPEZ"/>
    <s v="OSUNA"/>
    <s v="MAILER"/>
    <s v="DEL CARMEN"/>
    <s v="F"/>
    <d v="1983-09-17T00:00:00"/>
    <n v="36"/>
    <s v="Entre 15 y 44 años"/>
    <m/>
    <s v="11"/>
    <s v="SANTAFE DE BOGOTA D. C."/>
    <s v="11"/>
    <s v="SANTAFE DE BOGOTA D. C."/>
    <s v="001"/>
    <s v="BOGOTA"/>
    <s v="C"/>
    <s v="Contributivo"/>
    <n v="2020"/>
    <n v="3"/>
    <d v="2020-03-09T00:00:00"/>
    <d v="2020-03-09T00:00:00"/>
    <n v="0"/>
    <s v="Vivo"/>
    <s v="R102"/>
    <s v="DOLOR PELVICO Y PERINEAL"/>
    <s v="Síntomas, signos y hallazgos anormales clínicos y de laboratorio, no clasificados en otra parte"/>
    <s v="Síntomas y signos que involucran el sistema digestivo y el abdomen (R10-R19)"/>
    <s v="HALLAZGOS ANORMALES NCOP"/>
    <m/>
    <m/>
    <m/>
    <s v="890750"/>
    <s v="CONSULTA DE URGENCIAS, POR ESPECIALISTA EN GINECOLOGIA Y OBSTETRICIA"/>
    <m/>
    <m/>
    <m/>
    <m/>
    <m/>
    <m/>
    <m/>
    <s v="SANTAFE DE BOGOTA D. C."/>
    <s v="Ra-119261131422"/>
    <s v="DiL-119261131346"/>
    <s v="URGENCIAS"/>
    <n v="1"/>
    <s v="4061116054"/>
    <s v="900226715"/>
    <s v="COOSALUD E.P.S"/>
  </r>
  <r>
    <n v="2020"/>
    <n v="4"/>
    <s v="FE1032505"/>
    <s v="FE1032505"/>
    <d v="2020-03-12T00:00:00"/>
    <s v="1100100943"/>
    <s v="860090566"/>
    <x v="0"/>
    <x v="0"/>
    <m/>
    <n v="1"/>
    <s v="EVENTO"/>
    <m/>
    <n v="2"/>
    <s v="POS I NIVEL"/>
    <s v="NA"/>
    <s v="NA"/>
    <n v="30904"/>
    <n v="30904"/>
    <m/>
    <m/>
    <m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6T00:00:00"/>
    <d v="2020-04-06T00:00:00"/>
    <d v="2020-04-13T00:00:00"/>
    <s v="11001165286"/>
    <s v="CC"/>
    <s v="11223739"/>
    <s v="MANCERA"/>
    <s v="BOLAÃ'OS"/>
    <s v="LEONARDO"/>
    <m/>
    <s v="M"/>
    <d v="1979-09-08T00:00:00"/>
    <n v="40"/>
    <s v="Entre 15 y 44 años"/>
    <m/>
    <s v="11"/>
    <s v="SANTAFE DE BOGOTA D. C."/>
    <s v="11"/>
    <s v="SANTAFE DE BOGOTA D. C."/>
    <s v="001"/>
    <s v="BOGOTA"/>
    <s v="C"/>
    <s v="Contributivo"/>
    <n v="2020"/>
    <n v="3"/>
    <d v="2020-03-07T00:00:00"/>
    <d v="2020-03-07T00:00:00"/>
    <n v="0"/>
    <s v="Vivo"/>
    <s v="R51X"/>
    <s v="CEFALEA"/>
    <s v="Síntomas, signos y hallazgos anormales clínicos y de laboratorio, no clasificados en otra parte"/>
    <s v="Síntomas y signos generales (R50-R69)"/>
    <s v="HALLAZGOS ANORMALES NCOP"/>
    <m/>
    <m/>
    <m/>
    <s v="890701"/>
    <s v="CONSULTA DE URGENCIAS, POR MEDICINA GENERAL"/>
    <m/>
    <m/>
    <m/>
    <m/>
    <m/>
    <m/>
    <m/>
    <s v="SANTAFE DE BOGOTA D. C."/>
    <s v="Ra-119261131423"/>
    <s v="DiL-119261131346"/>
    <s v="URGENCIAS"/>
    <n v="1"/>
    <s v="4061116054"/>
    <s v="900226715"/>
    <s v="COOSALUD E.P.S"/>
  </r>
  <r>
    <n v="2020"/>
    <n v="4"/>
    <s v="FE1033923"/>
    <s v="FE1033923"/>
    <d v="2020-03-16T00:00:00"/>
    <s v="1100100943"/>
    <s v="860090566"/>
    <x v="0"/>
    <x v="0"/>
    <m/>
    <n v="1"/>
    <s v="EVENTO"/>
    <m/>
    <n v="2"/>
    <s v="POS I NIVEL"/>
    <s v="NA"/>
    <s v="NA"/>
    <n v="114026"/>
    <n v="114026"/>
    <m/>
    <m/>
    <m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6T00:00:00"/>
    <d v="2020-04-06T00:00:00"/>
    <d v="2020-04-13T00:00:00"/>
    <s v="11001164744"/>
    <s v="CC"/>
    <s v="94355767"/>
    <s v="CAICEDO"/>
    <s v="HERNANDEZ"/>
    <s v="EDUARD"/>
    <s v="CEFREDO"/>
    <s v="M"/>
    <d v="1971-11-11T00:00:00"/>
    <n v="48"/>
    <s v="Entre 45 y 59 años"/>
    <m/>
    <s v="11"/>
    <s v="SANTAFE DE BOGOTA D. C."/>
    <s v="11"/>
    <s v="SANTAFE DE BOGOTA D. C."/>
    <s v="001"/>
    <s v="BOGOTA"/>
    <s v="C"/>
    <s v="Contributivo"/>
    <n v="2020"/>
    <n v="3"/>
    <d v="2020-03-13T00:00:00"/>
    <d v="2020-03-13T00:00:00"/>
    <n v="0"/>
    <s v="Vivo"/>
    <s v="J46X"/>
    <s v="ESTADO ASMATICO"/>
    <s v="Enfermedades del sistema respiratorio"/>
    <s v="Enfermedades crónicas de las vías respiratorias inferiores (J40-J47)"/>
    <s v="SISTEMA  RESPIRATORIO"/>
    <m/>
    <m/>
    <m/>
    <s v="19996070-2"/>
    <m/>
    <m/>
    <m/>
    <m/>
    <m/>
    <m/>
    <m/>
    <m/>
    <s v="SANTAFE DE BOGOTA D. C."/>
    <s v="Ra-119261131424"/>
    <s v="DiL-119261131346"/>
    <s v="URGENCIAS"/>
    <n v="1"/>
    <s v="4061116054"/>
    <s v="900226715"/>
    <s v="COOSALUD E.P.S"/>
  </r>
  <r>
    <n v="2020"/>
    <n v="4"/>
    <s v="FE1034550"/>
    <s v="FE1034550"/>
    <d v="2020-03-16T00:00:00"/>
    <s v="1100100943"/>
    <s v="860090566"/>
    <x v="0"/>
    <x v="0"/>
    <m/>
    <n v="1"/>
    <s v="EVENTO"/>
    <m/>
    <n v="2"/>
    <s v="POS I NIVEL"/>
    <s v="NA"/>
    <s v="NA"/>
    <n v="31068"/>
    <n v="31068"/>
    <m/>
    <m/>
    <m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6T00:00:00"/>
    <d v="2020-04-06T00:00:00"/>
    <d v="2020-04-14T00:00:00"/>
    <s v="11001165255"/>
    <s v="CC"/>
    <s v="1013688897"/>
    <s v="GONZALEZ"/>
    <s v="ROA"/>
    <s v="KAREN"/>
    <s v="DINEY"/>
    <s v="F"/>
    <d v="1999-04-19T00:00:00"/>
    <n v="20"/>
    <s v="Entre 15 y 44 años"/>
    <m/>
    <s v="11"/>
    <s v="SANTAFE DE BOGOTA D. C."/>
    <s v="11"/>
    <s v="SANTAFE DE BOGOTA D. C."/>
    <s v="001"/>
    <s v="BOGOTA"/>
    <s v="C"/>
    <s v="Contributivo"/>
    <n v="2020"/>
    <n v="3"/>
    <d v="2020-03-15T00:00:00"/>
    <d v="2020-03-15T00:00:00"/>
    <n v="0"/>
    <s v="Vivo"/>
    <s v="A09X"/>
    <s v="DIARREA Y GASTROENTERITIS DE PRESUNTO ORIGEN INFECCIOSO"/>
    <s v="Ciertas enfermedades infecciosas y parasitarias"/>
    <s v="Enfermedades infecciosas intestinales (A00-A09)"/>
    <s v="ENF Y INF PARASITARIAS"/>
    <m/>
    <m/>
    <m/>
    <s v="890701"/>
    <s v="CONSULTA DE URGENCIAS, POR MEDICINA GENERAL"/>
    <m/>
    <m/>
    <m/>
    <m/>
    <m/>
    <m/>
    <m/>
    <s v="SANTAFE DE BOGOTA D. C."/>
    <s v="Ra-119261131425"/>
    <s v="DiL-119261131346"/>
    <s v="URGENCIAS"/>
    <n v="1"/>
    <s v="4061116054"/>
    <s v="900226715"/>
    <s v="COOSALUD E.P.S"/>
  </r>
  <r>
    <n v="2020"/>
    <n v="4"/>
    <s v="FE1034493"/>
    <s v="FE1034493"/>
    <d v="2020-03-16T00:00:00"/>
    <s v="1100100943"/>
    <s v="860090566"/>
    <x v="0"/>
    <x v="0"/>
    <m/>
    <n v="1"/>
    <s v="EVENTO"/>
    <m/>
    <n v="2"/>
    <s v="POS I NIVEL"/>
    <s v="NA"/>
    <s v="NA"/>
    <n v="40287"/>
    <n v="40287"/>
    <m/>
    <m/>
    <m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6T00:00:00"/>
    <d v="2020-04-06T00:00:00"/>
    <d v="2020-04-14T00:00:00"/>
    <s v="11001162564"/>
    <s v="CC"/>
    <s v="52161135"/>
    <s v="SERRATO"/>
    <s v="RODRIGUEZ"/>
    <s v="INGRID"/>
    <s v="ALIXON"/>
    <s v="F"/>
    <d v="1973-06-29T00:00:00"/>
    <n v="46"/>
    <s v="Entre 45 y 59 años"/>
    <m/>
    <s v="11"/>
    <s v="SANTAFE DE BOGOTA D. C."/>
    <s v="11"/>
    <s v="SANTAFE DE BOGOTA D. C."/>
    <s v="001"/>
    <s v="BOGOTA"/>
    <s v="C"/>
    <s v="Contributivo"/>
    <n v="2020"/>
    <n v="3"/>
    <d v="2020-03-15T00:00:00"/>
    <d v="2020-03-15T00:00:00"/>
    <n v="0"/>
    <s v="Vivo"/>
    <s v="K589"/>
    <s v="SINDROME DEL COLON IRRITABLE SIN DIARREA"/>
    <s v="Enfermedades del aparato digestivo"/>
    <s v="Otras enfermedades de los intestinos (K55-K63)"/>
    <s v="GASTROINTESTINALES"/>
    <m/>
    <m/>
    <m/>
    <s v="890701"/>
    <s v="CONSULTA DE URGENCIAS, POR MEDICINA GENERAL"/>
    <m/>
    <m/>
    <m/>
    <m/>
    <m/>
    <m/>
    <m/>
    <s v="SANTAFE DE BOGOTA D. C."/>
    <s v="Ra-119261131459"/>
    <s v="DiL-119261131350"/>
    <s v="URGENCIAS"/>
    <n v="1"/>
    <s v="4061116054"/>
    <s v="900226715"/>
    <s v="COOSALUD E.P.S"/>
  </r>
  <r>
    <n v="2020"/>
    <n v="4"/>
    <s v="FE1037390"/>
    <s v="FE1037390"/>
    <d v="2020-03-24T00:00:00"/>
    <s v="1100100943"/>
    <s v="860090566"/>
    <x v="0"/>
    <x v="0"/>
    <m/>
    <n v="1"/>
    <s v="EVENTO"/>
    <m/>
    <n v="2"/>
    <s v="POS II NIVEL"/>
    <s v="NA"/>
    <s v="NA"/>
    <n v="780440"/>
    <m/>
    <n v="780440"/>
    <m/>
    <m/>
    <m/>
    <m/>
    <n v="89751"/>
    <n v="0"/>
    <s v="NA"/>
    <m/>
    <m/>
    <n v="0"/>
    <n v="85793"/>
    <n v="0"/>
    <n v="85793"/>
    <m/>
    <n v="85793"/>
    <n v="40470"/>
    <m/>
    <n v="45323"/>
    <m/>
    <m/>
    <m/>
    <m/>
    <s v="Contabilidad"/>
    <s v="GL-255555564731422"/>
    <m/>
    <m/>
    <d v="2020-04-06T00:00:00"/>
    <d v="2020-04-06T00:00:00"/>
    <d v="2020-04-16T00:00:00"/>
    <s v="11001164810"/>
    <s v="TI"/>
    <s v="1001329204"/>
    <s v="NARVAEZ"/>
    <s v="TIQUE"/>
    <s v="ELIZABETH"/>
    <m/>
    <s v="F"/>
    <d v="2002-04-22T00:00:00"/>
    <n v="17"/>
    <s v="Entre 15 y 44 años"/>
    <m/>
    <s v="11"/>
    <s v="SANTAFE DE BOGOTA D. C."/>
    <s v="11"/>
    <s v="SANTAFE DE BOGOTA D. C."/>
    <s v="001"/>
    <s v="BOGOTA"/>
    <s v="C"/>
    <s v="Contributivo"/>
    <n v="2020"/>
    <n v="3"/>
    <d v="2020-03-23T00:00:00"/>
    <d v="2020-03-23T00:00:00"/>
    <n v="0"/>
    <s v="Vivo"/>
    <s v="O028"/>
    <s v="OTROS PRODUCTOS ANORMALES ESPECIFICADOS DE LA CONCEPCION"/>
    <s v="Embarazo, parto y puerperio"/>
    <s v="Embarazo terminado en aborto (O00-O08)"/>
    <s v="OBSTETRICIA"/>
    <m/>
    <m/>
    <m/>
    <s v="750101"/>
    <s v="LEGRADO UTERINO OBSTETRICO POSTPARTO O POSTABORTO POR  DILATACION Y CURETAJE"/>
    <m/>
    <m/>
    <m/>
    <m/>
    <m/>
    <m/>
    <m/>
    <s v="SANTAFE DE BOGOTA D. C."/>
    <s v="Ra-255555564731427"/>
    <s v="DiL-114201648155665"/>
    <s v="URGENCIAS"/>
    <n v="1"/>
    <s v="4061116054"/>
    <s v="900226715"/>
    <s v="COOSALUD E.P.S"/>
  </r>
  <r>
    <n v="2020"/>
    <n v="4"/>
    <s v="FE1033687"/>
    <s v="FE1033687"/>
    <d v="2020-03-16T00:00:00"/>
    <s v="1100100943"/>
    <s v="860090566"/>
    <x v="0"/>
    <x v="0"/>
    <m/>
    <n v="1"/>
    <s v="EVENTO"/>
    <m/>
    <n v="2"/>
    <s v="POS II NIVEL"/>
    <s v="NA"/>
    <s v="NA"/>
    <n v="66000"/>
    <m/>
    <n v="66000"/>
    <m/>
    <m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6T00:00:00"/>
    <d v="2020-04-06T00:00:00"/>
    <d v="2020-04-23T00:00:00"/>
    <s v="11001158808"/>
    <s v="CC"/>
    <s v="52380565"/>
    <s v="CORREA"/>
    <s v="OTERO"/>
    <s v="SANDRA"/>
    <s v="HELENA"/>
    <s v="F"/>
    <d v="1977-10-05T00:00:00"/>
    <n v="42"/>
    <s v="Entre 15 y 44 años"/>
    <m/>
    <s v="11"/>
    <s v="SANTAFE DE BOGOTA D. C."/>
    <s v="11"/>
    <s v="SANTAFE DE BOGOTA D. C."/>
    <s v="001"/>
    <s v="BOGOTA"/>
    <s v="S"/>
    <s v="Subsidiado Total"/>
    <n v="2020"/>
    <n v="3"/>
    <d v="2020-03-10T00:00:00"/>
    <d v="2020-03-10T00:00:00"/>
    <n v="0"/>
    <s v="Vivo"/>
    <s v="R529"/>
    <s v="DOLOR, NO ESPECIFICADO"/>
    <s v="Síntomas, signos y hallazgos anormales clínicos y de laboratorio, no clasificados en otra parte"/>
    <s v="Síntomas y signos generales (R50-R69)"/>
    <s v="HALLAZGOS ANORMALES NCOP"/>
    <m/>
    <m/>
    <m/>
    <s v="930860"/>
    <s v="ELECTROMIOGRAFÍA EN CADA EXTREMIDAD (UNO O MAS MUSCULOS)"/>
    <m/>
    <m/>
    <m/>
    <m/>
    <m/>
    <m/>
    <m/>
    <s v="SANTAFE DE BOGOTA D. C."/>
    <s v="Ra-115273147898"/>
    <s v="DiL-1152734125638"/>
    <s v="AMBULATORIO"/>
    <n v="1"/>
    <s v="4061105566"/>
    <s v="900226715"/>
    <s v="COOSALUD E.P.S"/>
  </r>
  <r>
    <n v="2020"/>
    <n v="4"/>
    <s v="FE1035457"/>
    <s v="FE1035457"/>
    <d v="2020-03-18T00:00:00"/>
    <s v="1100100943"/>
    <s v="860090566"/>
    <x v="0"/>
    <x v="0"/>
    <m/>
    <n v="1"/>
    <s v="EVENTO"/>
    <m/>
    <n v="2"/>
    <s v="POS II NIVEL"/>
    <s v="NA"/>
    <s v="NA"/>
    <n v="47970"/>
    <m/>
    <n v="47970"/>
    <m/>
    <m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6T00:00:00"/>
    <d v="2020-04-06T00:00:00"/>
    <d v="2020-04-23T00:00:00"/>
    <s v="11001162949"/>
    <s v="CC"/>
    <s v="1010246102"/>
    <s v="GONGORA"/>
    <s v="MANRIQUE"/>
    <s v="PAULA"/>
    <s v="ALEJANDRA"/>
    <s v="F"/>
    <d v="1999-05-07T00:00:00"/>
    <n v="20"/>
    <s v="Entre 15 y 44 años"/>
    <m/>
    <s v="11"/>
    <s v="SANTAFE DE BOGOTA D. C."/>
    <s v="11"/>
    <s v="SANTAFE DE BOGOTA D. C."/>
    <s v="001"/>
    <s v="BOGOTA"/>
    <s v="S"/>
    <s v="Subsidiado Total"/>
    <n v="2020"/>
    <n v="3"/>
    <d v="2020-03-17T00:00:00"/>
    <d v="2020-03-17T00:00:00"/>
    <n v="0"/>
    <s v="Vivo"/>
    <s v="G700"/>
    <s v="MIASTENIA GRAVIS"/>
    <s v="Enfermedades del sistema nervioso"/>
    <s v="Enfermedades musculares y de la unión neuromuscular (G70-G73)"/>
    <s v="NEUROLOGICAS"/>
    <m/>
    <m/>
    <m/>
    <s v="891511"/>
    <s v="PRUEBA DE ESTIMULO REPETITIVO [LAMBERT]"/>
    <m/>
    <m/>
    <m/>
    <m/>
    <m/>
    <m/>
    <m/>
    <s v="SANTAFE DE BOGOTA D. C."/>
    <s v="Ra-115273147900"/>
    <s v="DiL-1152734125638"/>
    <s v="AMBULATORIO"/>
    <n v="1"/>
    <s v="4061105566"/>
    <s v="900226715"/>
    <s v="COOSALUD E.P.S"/>
  </r>
  <r>
    <n v="2020"/>
    <n v="4"/>
    <s v="FE1036522"/>
    <s v="FE1036522"/>
    <d v="2020-03-20T00:00:00"/>
    <s v="1100100943"/>
    <s v="860090566"/>
    <x v="0"/>
    <x v="0"/>
    <m/>
    <n v="1"/>
    <s v="EVENTO"/>
    <m/>
    <n v="2"/>
    <s v="ALTO COSTO"/>
    <s v="NA"/>
    <s v="NA"/>
    <n v="641785"/>
    <m/>
    <m/>
    <m/>
    <n v="641785"/>
    <m/>
    <m/>
    <n v="0"/>
    <n v="0"/>
    <s v="NA"/>
    <m/>
    <m/>
    <n v="0"/>
    <n v="2753"/>
    <n v="0"/>
    <n v="2753"/>
    <m/>
    <n v="2753"/>
    <m/>
    <n v="2753"/>
    <m/>
    <m/>
    <m/>
    <m/>
    <m/>
    <s v="Contabilidad"/>
    <s v="GL-115273147897"/>
    <m/>
    <m/>
    <d v="2020-04-06T00:00:00"/>
    <d v="2020-04-06T00:00:00"/>
    <d v="2020-04-23T00:00:00"/>
    <s v="110011223"/>
    <s v="CC"/>
    <s v="19347885"/>
    <s v="PEREZ"/>
    <s v="OVIEDO"/>
    <s v="IGNACIO"/>
    <m/>
    <s v="M"/>
    <d v="1957-07-31T00:00:00"/>
    <n v="62"/>
    <s v="Mayores de 60 años"/>
    <m/>
    <s v="11"/>
    <s v="SANTAFE DE BOGOTA D. C."/>
    <s v="11"/>
    <s v="SANTAFE DE BOGOTA D. C."/>
    <s v="001"/>
    <s v="BOGOTA"/>
    <s v="S"/>
    <s v="Subsidiado Total"/>
    <n v="2020"/>
    <n v="3"/>
    <d v="2020-03-19T00:00:00"/>
    <d v="2020-03-19T00:00:00"/>
    <n v="0"/>
    <s v="Vivo"/>
    <s v="I614"/>
    <s v="HEMORRAGIA INTRAENCEFALICA EN CEREBELO"/>
    <s v="Enfermedades del sistema circulatorio"/>
    <s v="Enfermedades cerebrovasculares (I60-I69)"/>
    <s v="CARDIOVASCULAR"/>
    <s v="NEUROCIRUGÍA"/>
    <n v="157"/>
    <s v="HEMORRAGIA INTRACRANEAL"/>
    <s v="883101"/>
    <s v="RESONANCIA NUCLEAR MAGNETICA DE CEREBRO SIMPLE"/>
    <m/>
    <m/>
    <m/>
    <m/>
    <m/>
    <m/>
    <m/>
    <s v="SANTAFE DE BOGOTA D. C."/>
    <s v="Ra-115273147901"/>
    <s v="DiL-1152734125638"/>
    <s v="AMBULATORIO"/>
    <n v="1"/>
    <s v="4061105566"/>
    <s v="900226715"/>
    <s v="COOSALUD E.P.S"/>
  </r>
  <r>
    <n v="2020"/>
    <n v="4"/>
    <s v="FE1038584"/>
    <s v="FE1038584"/>
    <d v="2020-03-28T00:00:00"/>
    <s v="1100100943"/>
    <s v="860090566"/>
    <x v="0"/>
    <x v="0"/>
    <m/>
    <n v="1"/>
    <s v="EVENTO"/>
    <m/>
    <n v="2"/>
    <s v="POS III NIVEL"/>
    <s v="NA"/>
    <s v="NA"/>
    <n v="420930"/>
    <m/>
    <m/>
    <n v="420930"/>
    <m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6T00:00:00"/>
    <d v="2020-04-06T00:00:00"/>
    <d v="2020-04-23T00:00:00"/>
    <s v="11001162067"/>
    <s v="CC"/>
    <s v="52698657"/>
    <s v="GONZALEZ"/>
    <s v="RODRIGUEZ"/>
    <s v="ROSIBETH"/>
    <m/>
    <s v="F"/>
    <d v="1980-05-31T00:00:00"/>
    <n v="39"/>
    <s v="Entre 15 y 44 años"/>
    <m/>
    <s v="11"/>
    <s v="SANTAFE DE BOGOTA D. C."/>
    <s v="11"/>
    <s v="SANTAFE DE BOGOTA D. C."/>
    <s v="001"/>
    <s v="BOGOTA"/>
    <s v="S"/>
    <s v="Subsidiado Total"/>
    <n v="2020"/>
    <n v="3"/>
    <d v="2020-03-27T00:00:00"/>
    <d v="2020-03-27T00:00:00"/>
    <n v="0"/>
    <s v="Vivo"/>
    <s v="M751"/>
    <s v="SINDROME DE MANGUITO ROTATORIO"/>
    <s v="Enfermedades del sistema osteomuscular y del tejido conectivo"/>
    <s v="Trastornos de los tejidos blandos (M60-M79)"/>
    <s v="OSTEOMUSCULAR"/>
    <m/>
    <m/>
    <m/>
    <s v="883512"/>
    <s v="RESONANCIA NUCLEAR MAGNETICA DE ARTICULACIONES DE MIEMBRO SUPERIOR (CODO, HOMBRO Y/O PUÑO)"/>
    <m/>
    <m/>
    <m/>
    <m/>
    <m/>
    <m/>
    <m/>
    <s v="SANTAFE DE BOGOTA D. C."/>
    <s v="Ra-115273147904"/>
    <s v="DiL-1152734125638"/>
    <s v="AMBULATORIO"/>
    <n v="1"/>
    <s v="4061105566"/>
    <s v="900226715"/>
    <s v="COOSALUD E.P.S"/>
  </r>
  <r>
    <n v="2020"/>
    <n v="4"/>
    <s v="FE1031487"/>
    <s v="FE1031487"/>
    <d v="2020-03-11T00:00:00"/>
    <s v="1100100943"/>
    <s v="860090566"/>
    <x v="0"/>
    <x v="0"/>
    <m/>
    <n v="1"/>
    <s v="EVENTO"/>
    <m/>
    <n v="2"/>
    <s v="POS I NIVEL"/>
    <s v="NA"/>
    <s v="NA"/>
    <n v="66115"/>
    <n v="66115"/>
    <m/>
    <m/>
    <m/>
    <m/>
    <m/>
    <n v="0"/>
    <n v="0"/>
    <s v="NA"/>
    <m/>
    <m/>
    <n v="0"/>
    <n v="11520"/>
    <n v="0"/>
    <n v="11520"/>
    <m/>
    <n v="11520"/>
    <m/>
    <m/>
    <n v="11520"/>
    <m/>
    <m/>
    <m/>
    <m/>
    <s v="Contabilidad"/>
    <s v="GL-055273147882"/>
    <m/>
    <m/>
    <d v="2020-04-06T00:00:00"/>
    <d v="2020-04-06T00:00:00"/>
    <d v="2020-04-23T00:00:00"/>
    <s v="11001193503"/>
    <s v="CC"/>
    <s v="1022446281"/>
    <s v="RAMIREZ"/>
    <s v="AGREDA"/>
    <s v="HANNA"/>
    <s v="VANNESSA"/>
    <s v="F"/>
    <d v="1999-10-01T00:00:00"/>
    <n v="20"/>
    <s v="Entre 15 y 44 años"/>
    <m/>
    <s v="11"/>
    <s v="SANTAFE DE BOGOTA D. C."/>
    <s v="11"/>
    <s v="SANTAFE DE BOGOTA D. C."/>
    <s v="001"/>
    <s v="BOGOTA"/>
    <s v="S"/>
    <s v="Subsidiado Total"/>
    <n v="2020"/>
    <n v="3"/>
    <d v="2020-03-10T00:00:00"/>
    <d v="2020-03-10T00:00:00"/>
    <n v="0"/>
    <s v="Vivo"/>
    <s v="R102"/>
    <s v="DOLOR PELVICO Y PERINEAL"/>
    <s v="Síntomas, signos y hallazgos anormales clínicos y de laboratorio, no clasificados en otra parte"/>
    <s v="Síntomas y signos que involucran el sistema digestivo y el abdomen (R10-R19)"/>
    <s v="HALLAZGOS ANORMALES NCOP"/>
    <m/>
    <m/>
    <m/>
    <s v="890701"/>
    <s v="CONSULTA DE URGENCIAS, POR MEDICINA GENERAL"/>
    <m/>
    <m/>
    <m/>
    <m/>
    <m/>
    <m/>
    <m/>
    <s v="SANTAFE DE BOGOTA D. C."/>
    <s v="Ra-055273147896"/>
    <s v="DiL-1152734125638"/>
    <s v="URGENCIAS"/>
    <n v="1"/>
    <s v="4061105566"/>
    <s v="900226715"/>
    <s v="COOSALUD E.P.S"/>
  </r>
  <r>
    <n v="2020"/>
    <n v="4"/>
    <s v="FE1031424"/>
    <s v="FE1031424"/>
    <d v="2020-03-11T00:00:00"/>
    <s v="1100100943"/>
    <s v="860090566"/>
    <x v="0"/>
    <x v="0"/>
    <m/>
    <n v="1"/>
    <s v="EVENTO"/>
    <m/>
    <n v="2"/>
    <s v="POS I NIVEL"/>
    <s v="NA"/>
    <s v="NA"/>
    <n v="144326"/>
    <n v="144326"/>
    <m/>
    <m/>
    <m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6T00:00:00"/>
    <d v="2020-04-06T00:00:00"/>
    <d v="2020-04-23T00:00:00"/>
    <s v="11001162478"/>
    <s v="CC"/>
    <s v="52273546"/>
    <s v="TAFUR"/>
    <s v="OLAYA"/>
    <s v="MARICELA"/>
    <m/>
    <s v="F"/>
    <d v="1976-09-01T00:00:00"/>
    <n v="43"/>
    <s v="Entre 15 y 44 años"/>
    <m/>
    <s v="11"/>
    <s v="SANTAFE DE BOGOTA D. C."/>
    <s v="11"/>
    <s v="SANTAFE DE BOGOTA D. C."/>
    <s v="001"/>
    <s v="BOGOTA"/>
    <s v="S"/>
    <s v="Subsidiado Total"/>
    <n v="2020"/>
    <n v="3"/>
    <d v="2020-03-10T00:00:00"/>
    <d v="2020-03-10T00:00:00"/>
    <n v="0"/>
    <s v="Vivo"/>
    <s v="I803"/>
    <s v="FLEBITIS Y TROMBOFLEBITIS DE LOS MIEMBROS INFERIORES, NO ESPECIFICADA"/>
    <s v="Enfermedades del sistema circulatorio"/>
    <s v="Enfermedades de las venas y de los vasos y ganglios linfáticos, no clasificadas en otra parte (I80-I89)"/>
    <s v="CARDIOVASCULAR"/>
    <m/>
    <m/>
    <m/>
    <s v="882318"/>
    <s v="ECOGRAFÍA DOPPLER DE VASOS VENOSOS DE MIEMBRO INFERIOR"/>
    <m/>
    <m/>
    <m/>
    <m/>
    <m/>
    <m/>
    <m/>
    <s v="SANTAFE DE BOGOTA D. C."/>
    <s v="Ra-055273147897"/>
    <s v="DiL-1152734125638"/>
    <s v="URGENCIAS"/>
    <n v="1"/>
    <s v="4061105566"/>
    <s v="900226715"/>
    <s v="COOSALUD E.P.S"/>
  </r>
  <r>
    <n v="2020"/>
    <n v="4"/>
    <s v="FE1034818"/>
    <s v="FE1034818"/>
    <d v="2020-03-17T00:00:00"/>
    <s v="1100100943"/>
    <s v="860090566"/>
    <x v="0"/>
    <x v="0"/>
    <m/>
    <n v="1"/>
    <s v="EVENTO"/>
    <m/>
    <n v="2"/>
    <s v="POS I NIVEL"/>
    <s v="NA"/>
    <s v="NA"/>
    <n v="344565"/>
    <n v="344565"/>
    <m/>
    <m/>
    <m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6T00:00:00"/>
    <d v="2020-04-06T00:00:00"/>
    <d v="2020-04-23T00:00:00"/>
    <s v="11001160728"/>
    <s v="CC"/>
    <s v="1141317952"/>
    <s v="BELTRAN"/>
    <s v="VELASCO"/>
    <s v="JULIETH"/>
    <s v="JOHANNA"/>
    <s v="F"/>
    <d v="1991-03-25T00:00:00"/>
    <n v="28"/>
    <s v="Entre 15 y 44 años"/>
    <m/>
    <s v="11"/>
    <s v="SANTAFE DE BOGOTA D. C."/>
    <s v="11"/>
    <s v="SANTAFE DE BOGOTA D. C."/>
    <s v="001"/>
    <s v="BOGOTA"/>
    <s v="S"/>
    <s v="Subsidiado Total"/>
    <n v="2020"/>
    <n v="3"/>
    <d v="2020-03-14T00:00:00"/>
    <d v="2020-03-14T00:00:00"/>
    <n v="0"/>
    <s v="Vivo"/>
    <s v="K589"/>
    <s v="SINDROME DEL COLON IRRITABLE SIN DIARREA"/>
    <s v="Enfermedades del aparato digestivo"/>
    <s v="Otras enfermedades de los intestinos (K55-K63)"/>
    <s v="GASTROINTESTINALES"/>
    <m/>
    <m/>
    <m/>
    <s v="879420"/>
    <s v="TOMOGRAFIA AXIAL COMPUTARIZADA DE ABDOMEN Y  PELVIS (ABDOMEN TOTAL) SIMPLE"/>
    <m/>
    <m/>
    <m/>
    <m/>
    <m/>
    <m/>
    <m/>
    <s v="SANTAFE DE BOGOTA D. C."/>
    <s v="Ra-115273147899"/>
    <s v="DiL-1152734125638"/>
    <s v="URGENCIAS"/>
    <n v="1"/>
    <s v="4061105566"/>
    <s v="900226715"/>
    <s v="COOSALUD E.P.S"/>
  </r>
  <r>
    <n v="2020"/>
    <n v="4"/>
    <s v="FE1037427"/>
    <s v="FE1037427"/>
    <d v="2020-03-24T00:00:00"/>
    <s v="1100100943"/>
    <s v="860090566"/>
    <x v="0"/>
    <x v="0"/>
    <m/>
    <n v="1"/>
    <s v="EVENTO"/>
    <m/>
    <n v="2"/>
    <s v="POS II NIVEL"/>
    <s v="NA"/>
    <s v="NA"/>
    <n v="61979"/>
    <m/>
    <n v="61979"/>
    <m/>
    <m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6T00:00:00"/>
    <d v="2020-04-06T00:00:00"/>
    <d v="2020-04-23T00:00:00"/>
    <s v="11001195317"/>
    <s v="CC"/>
    <s v="1013695106"/>
    <s v="MOLINA"/>
    <s v="PEREZ"/>
    <s v="CANDY"/>
    <s v="CAROLINA"/>
    <s v="F"/>
    <d v="1996-01-20T00:00:00"/>
    <n v="24"/>
    <s v="Entre 15 y 44 años"/>
    <m/>
    <s v="11"/>
    <s v="SANTAFE DE BOGOTA D. C."/>
    <s v="11"/>
    <s v="SANTAFE DE BOGOTA D. C."/>
    <s v="001"/>
    <s v="BOGOTA"/>
    <s v="S"/>
    <s v="Subsidiado Total"/>
    <n v="2020"/>
    <n v="3"/>
    <d v="2020-03-23T00:00:00"/>
    <d v="2020-03-23T00:00:00"/>
    <n v="0"/>
    <s v="Vivo"/>
    <s v="R102"/>
    <s v="DOLOR PELVICO Y PERINEAL"/>
    <s v="Síntomas, signos y hallazgos anormales clínicos y de laboratorio, no clasificados en otra parte"/>
    <s v="Síntomas y signos que involucran el sistema digestivo y el abdomen (R10-R19)"/>
    <s v="HALLAZGOS ANORMALES NCOP"/>
    <m/>
    <m/>
    <m/>
    <s v="890750"/>
    <s v="CONSULTA DE URGENCIAS, POR ESPECIALISTA EN GINECOLOGIA Y OBSTETRICIA"/>
    <m/>
    <m/>
    <m/>
    <m/>
    <m/>
    <m/>
    <m/>
    <s v="SANTAFE DE BOGOTA D. C."/>
    <s v="Ra-115273147902"/>
    <s v="DiL-1152734125638"/>
    <s v="URGENCIAS"/>
    <n v="1"/>
    <s v="4061105566"/>
    <s v="900226715"/>
    <s v="COOSALUD E.P.S"/>
  </r>
  <r>
    <n v="2020"/>
    <n v="4"/>
    <s v="FE1037810"/>
    <s v="FE1037810"/>
    <d v="2020-03-25T00:00:00"/>
    <s v="1100100943"/>
    <s v="860090566"/>
    <x v="0"/>
    <x v="0"/>
    <m/>
    <n v="1"/>
    <s v="EVENTO"/>
    <m/>
    <n v="2"/>
    <s v="POS I NIVEL"/>
    <s v="NA"/>
    <s v="NA"/>
    <n v="123378"/>
    <n v="123378"/>
    <m/>
    <m/>
    <m/>
    <m/>
    <m/>
    <n v="0"/>
    <n v="0"/>
    <s v="NA"/>
    <m/>
    <m/>
    <n v="0"/>
    <n v="0"/>
    <n v="0"/>
    <n v="0"/>
    <m/>
    <m/>
    <m/>
    <m/>
    <m/>
    <m/>
    <m/>
    <m/>
    <m/>
    <s v="Contabilidad"/>
    <m/>
    <m/>
    <m/>
    <d v="2020-04-06T00:00:00"/>
    <d v="2020-04-06T00:00:00"/>
    <d v="2020-04-23T00:00:00"/>
    <s v="11001160685"/>
    <s v="CC"/>
    <s v="51871441"/>
    <s v="BARRERA"/>
    <s v="GARCIA"/>
    <s v="MARTA"/>
    <s v="STELLA"/>
    <s v="F"/>
    <d v="1966-10-08T00:00:00"/>
    <n v="53"/>
    <s v="Entre 45 y 59 años"/>
    <m/>
    <s v="11"/>
    <s v="SANTAFE DE BOGOTA D. C."/>
    <s v="11"/>
    <s v="SANTAFE DE BOGOTA D. C."/>
    <s v="001"/>
    <s v="BOGOTA"/>
    <s v="S"/>
    <s v="Subsidiado Total"/>
    <n v="2020"/>
    <n v="3"/>
    <d v="2020-03-24T00:00:00"/>
    <d v="2020-03-24T00:00:00"/>
    <n v="0"/>
    <s v="Vivo"/>
    <s v="R101"/>
    <s v="DOLOR ABDOMINAL LOCALIZADO EN PARTE SUPERIOR"/>
    <s v="Síntomas, signos y hallazgos anormales clínicos y de laboratorio, no clasificados en otra parte"/>
    <s v="Síntomas y signos que involucran el sistema digestivo y el abdomen (R10-R19)"/>
    <s v="HALLAZGOS ANORMALES NCOP"/>
    <m/>
    <m/>
    <m/>
    <s v="903439"/>
    <s v="TROPONINA T, CUANTITATIVA"/>
    <m/>
    <m/>
    <m/>
    <m/>
    <m/>
    <m/>
    <m/>
    <s v="SANTAFE DE BOGOTA D. C."/>
    <s v="Ra-115273147903"/>
    <s v="DiL-1152734125638"/>
    <s v="URGENCIAS"/>
    <n v="1"/>
    <s v="4061105566"/>
    <s v="900226715"/>
    <s v="COOSALUD E.P.S"/>
  </r>
  <r>
    <n v="2020"/>
    <n v="4"/>
    <s v="FE1013348"/>
    <s v="FE1013348"/>
    <d v="2020-02-08T00:00:00"/>
    <s v="1100100943"/>
    <s v="860090566"/>
    <x v="0"/>
    <x v="0"/>
    <m/>
    <n v="1"/>
    <s v="EVENTO"/>
    <m/>
    <n v="2"/>
    <s v="POS III NIVEL"/>
    <s v="NA"/>
    <s v="NA"/>
    <n v="818623"/>
    <m/>
    <m/>
    <n v="818623"/>
    <m/>
    <m/>
    <m/>
    <n v="0"/>
    <n v="0"/>
    <s v="NA"/>
    <m/>
    <m/>
    <n v="0"/>
    <n v="40470"/>
    <n v="0"/>
    <n v="40470"/>
    <m/>
    <n v="40470"/>
    <n v="40470"/>
    <m/>
    <m/>
    <m/>
    <m/>
    <m/>
    <m/>
    <s v="Contabilidad"/>
    <s v="GL-055555564731521"/>
    <m/>
    <m/>
    <d v="2020-04-10T00:00:00"/>
    <d v="2020-04-10T00:00:00"/>
    <d v="2020-04-23T00:00:00"/>
    <s v="11001164568"/>
    <s v="TI"/>
    <s v="1027522066"/>
    <s v="AVILA"/>
    <s v="LEON"/>
    <s v="LUZ"/>
    <s v="ANGELICA"/>
    <s v="F"/>
    <d v="2001-09-29T00:00:00"/>
    <n v="18"/>
    <s v="Entre 15 y 44 años"/>
    <m/>
    <s v="11"/>
    <s v="SANTAFE DE BOGOTA D. C."/>
    <s v="11"/>
    <s v="SANTAFE DE BOGOTA D. C."/>
    <s v="001"/>
    <s v="BOGOTA"/>
    <s v="S"/>
    <s v="Subsidiado Total"/>
    <n v="2020"/>
    <n v="1"/>
    <d v="2020-01-28T00:00:00"/>
    <d v="2020-01-31T00:00:00"/>
    <n v="3"/>
    <s v="Vivo"/>
    <s v="O800"/>
    <s v="PARTO UNICO ESPONTANEO, PRESENTACION CEFALICA DE VERTICE"/>
    <s v="Embarazo, parto y puerperio"/>
    <s v="Parto (O80-O84)"/>
    <s v="OBSTETRICIA"/>
    <m/>
    <m/>
    <m/>
    <s v="735300"/>
    <s v="ASISTENCIA DEL PARTO NORMAL CON EPISIORRAFIA Y/O PERINEORRAFIA SOD"/>
    <m/>
    <m/>
    <m/>
    <m/>
    <m/>
    <m/>
    <m/>
    <s v="SANTAFE DE BOGOTA D. C."/>
    <s v="Ra-055555564731521"/>
    <s v="DiL-115200409551436"/>
    <s v="HOSPITALARIO"/>
    <n v="1"/>
    <s v="4101604217"/>
    <s v="900226715"/>
    <s v="COOSALUD E.P.S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C5" firstHeaderRow="0" firstDataRow="1" firstDataCol="1"/>
  <pivotFields count="100">
    <pivotField showAll="0"/>
    <pivotField showAll="0"/>
    <pivotField showAll="0"/>
    <pivotField showAll="0"/>
    <pivotField numFmtId="14" showAll="0"/>
    <pivotField showAll="0"/>
    <pivotField showAll="0"/>
    <pivotField axis="axisRow" showAll="0">
      <items count="2">
        <item x="0"/>
        <item t="default"/>
      </items>
    </pivotField>
    <pivotField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6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14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VR FACTURA" fld="17" baseField="0" baseItem="0" numFmtId="3"/>
    <dataField name="GLOSADO" fld="32" baseField="0" baseItem="0" numFmtId="3"/>
  </dataFields>
  <formats count="3">
    <format dxfId="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97"/>
  <sheetViews>
    <sheetView tabSelected="1" zoomScale="115" zoomScaleNormal="115" workbookViewId="0">
      <pane xSplit="1" ySplit="1" topLeftCell="G41" activePane="bottomRight" state="frozen"/>
      <selection pane="topRight" activeCell="B1" sqref="B1"/>
      <selection pane="bottomLeft" activeCell="A2" sqref="A2"/>
      <selection pane="bottomRight" activeCell="M47" sqref="M47"/>
    </sheetView>
  </sheetViews>
  <sheetFormatPr baseColWidth="10" defaultRowHeight="15.75" x14ac:dyDescent="0.25"/>
  <cols>
    <col min="1" max="1" width="12.85546875" style="29" bestFit="1" customWidth="1"/>
    <col min="2" max="2" width="10.42578125" style="1" hidden="1" customWidth="1"/>
    <col min="3" max="3" width="10.140625" style="1" customWidth="1"/>
    <col min="4" max="4" width="11.7109375" style="1" customWidth="1"/>
    <col min="5" max="5" width="10.85546875" style="1" customWidth="1"/>
    <col min="6" max="6" width="15.140625" style="3" bestFit="1" customWidth="1"/>
    <col min="7" max="7" width="1.85546875" style="1" bestFit="1" customWidth="1"/>
    <col min="8" max="8" width="5.28515625" style="1" bestFit="1" customWidth="1"/>
    <col min="9" max="9" width="13.42578125" style="1" bestFit="1" customWidth="1"/>
    <col min="10" max="11" width="12.28515625" style="1" bestFit="1" customWidth="1"/>
    <col min="12" max="12" width="11.140625" style="1" bestFit="1" customWidth="1"/>
    <col min="13" max="13" width="13.42578125" style="1" bestFit="1" customWidth="1"/>
    <col min="14" max="14" width="11.140625" style="1" bestFit="1" customWidth="1"/>
    <col min="15" max="15" width="12.28515625" style="1" bestFit="1" customWidth="1"/>
    <col min="16" max="16" width="22.85546875" style="1" customWidth="1"/>
    <col min="17" max="17" width="10.85546875" style="2" bestFit="1" customWidth="1"/>
    <col min="18" max="18" width="9" style="1" bestFit="1" customWidth="1"/>
    <col min="19" max="16384" width="11.42578125" style="1"/>
  </cols>
  <sheetData>
    <row r="1" spans="1:23" ht="50.25" customHeight="1" x14ac:dyDescent="0.25">
      <c r="A1" s="28" t="s">
        <v>0</v>
      </c>
      <c r="B1" s="5" t="s">
        <v>1</v>
      </c>
      <c r="C1" s="5" t="s">
        <v>6</v>
      </c>
      <c r="D1" s="5" t="s">
        <v>5</v>
      </c>
      <c r="E1" s="5" t="s">
        <v>4</v>
      </c>
      <c r="F1" s="6" t="s">
        <v>3</v>
      </c>
      <c r="G1" s="5" t="s">
        <v>2</v>
      </c>
      <c r="H1" s="13" t="s">
        <v>7</v>
      </c>
      <c r="I1" s="12" t="s">
        <v>8</v>
      </c>
      <c r="J1" s="12" t="s">
        <v>4714</v>
      </c>
      <c r="K1" s="12" t="s">
        <v>10</v>
      </c>
      <c r="L1" s="12" t="s">
        <v>50</v>
      </c>
      <c r="M1" s="12" t="s">
        <v>14</v>
      </c>
      <c r="N1" s="12" t="s">
        <v>16</v>
      </c>
      <c r="O1" s="12" t="s">
        <v>9</v>
      </c>
      <c r="P1" s="12" t="s">
        <v>11</v>
      </c>
      <c r="Q1" s="26" t="s">
        <v>49</v>
      </c>
      <c r="R1" s="12" t="s">
        <v>12</v>
      </c>
      <c r="S1" s="83" t="s">
        <v>6022</v>
      </c>
      <c r="U1" s="82" t="s">
        <v>5805</v>
      </c>
      <c r="V1" s="82" t="s">
        <v>13</v>
      </c>
      <c r="W1" s="82" t="s">
        <v>82</v>
      </c>
    </row>
    <row r="2" spans="1:23" customFormat="1" x14ac:dyDescent="0.25">
      <c r="A2" s="29">
        <v>1001098</v>
      </c>
      <c r="B2" s="4">
        <v>43846.613043981481</v>
      </c>
      <c r="C2" s="4">
        <v>43864.306944444441</v>
      </c>
      <c r="D2" s="2">
        <v>2334466</v>
      </c>
      <c r="E2" s="2">
        <v>3228</v>
      </c>
      <c r="F2" s="3">
        <v>2576.839999999851</v>
      </c>
      <c r="G2" s="1">
        <v>4</v>
      </c>
      <c r="H2" s="1">
        <v>101</v>
      </c>
      <c r="I2" s="27"/>
      <c r="J2" s="27">
        <v>3228</v>
      </c>
      <c r="K2" s="27">
        <v>0</v>
      </c>
      <c r="L2" s="27"/>
      <c r="M2" s="27"/>
      <c r="N2" s="27"/>
      <c r="O2" s="27"/>
      <c r="P2" s="11"/>
      <c r="Q2" s="27">
        <v>-651</v>
      </c>
      <c r="R2" s="27">
        <f>+F2-I2-J2-K2-L2-M2-N2-O2-Q2</f>
        <v>-0.16000000014901161</v>
      </c>
      <c r="S2">
        <f>VLOOKUP(A2,PEND,2,FALSE)</f>
        <v>3228</v>
      </c>
      <c r="U2" s="10">
        <v>1001098</v>
      </c>
      <c r="V2" s="45">
        <v>3228</v>
      </c>
      <c r="W2" s="10" t="s">
        <v>5806</v>
      </c>
    </row>
    <row r="3" spans="1:23" customFormat="1" x14ac:dyDescent="0.25">
      <c r="A3" s="29">
        <v>1035538</v>
      </c>
      <c r="B3" s="4">
        <v>43908.512685185182</v>
      </c>
      <c r="C3" s="4">
        <v>43924.291666666664</v>
      </c>
      <c r="D3" s="2">
        <v>8056</v>
      </c>
      <c r="E3" s="1">
        <v>0</v>
      </c>
      <c r="F3" s="3">
        <v>8056</v>
      </c>
      <c r="G3" s="1">
        <v>2</v>
      </c>
      <c r="H3" s="1">
        <v>41</v>
      </c>
      <c r="I3" s="27"/>
      <c r="J3" s="27">
        <v>8220</v>
      </c>
      <c r="K3" s="27">
        <v>0</v>
      </c>
      <c r="L3" s="27"/>
      <c r="M3" s="27">
        <v>0</v>
      </c>
      <c r="N3" s="27"/>
      <c r="O3" s="27"/>
      <c r="P3" s="11"/>
      <c r="Q3" s="27">
        <v>-164</v>
      </c>
      <c r="R3" s="27">
        <f>+F3-I3-J3-K3-L3-M3-N3-O3-Q3</f>
        <v>0</v>
      </c>
      <c r="S3">
        <f>VLOOKUP(A3,PEND,2,FALSE)</f>
        <v>8220</v>
      </c>
      <c r="U3" s="10">
        <v>1001328</v>
      </c>
      <c r="V3" s="45">
        <v>6400000</v>
      </c>
      <c r="W3" s="10" t="s">
        <v>3658</v>
      </c>
    </row>
    <row r="4" spans="1:23" customFormat="1" x14ac:dyDescent="0.25">
      <c r="A4" s="29">
        <v>198440</v>
      </c>
      <c r="B4" s="4">
        <v>43790.618530092594</v>
      </c>
      <c r="C4" s="4">
        <v>43809.306944444441</v>
      </c>
      <c r="D4" s="2">
        <v>256213</v>
      </c>
      <c r="E4" s="2">
        <v>9969</v>
      </c>
      <c r="F4" s="3">
        <v>9769.4599999999991</v>
      </c>
      <c r="G4" s="1">
        <v>4</v>
      </c>
      <c r="H4" s="1">
        <v>156</v>
      </c>
      <c r="I4" s="27"/>
      <c r="J4" s="27">
        <v>9632</v>
      </c>
      <c r="K4" s="27">
        <v>0</v>
      </c>
      <c r="L4" s="27">
        <v>137</v>
      </c>
      <c r="M4" s="27"/>
      <c r="N4" s="27"/>
      <c r="O4" s="27"/>
      <c r="P4" s="11"/>
      <c r="Q4" s="27">
        <v>0</v>
      </c>
      <c r="R4" s="27">
        <f>+F4-I4-J4-K4-L4-M4-N4-O4-Q4</f>
        <v>0.45999999999912689</v>
      </c>
      <c r="S4">
        <f>VLOOKUP(A4,PEND,2,FALSE)</f>
        <v>9632</v>
      </c>
      <c r="U4" s="10">
        <v>1006110</v>
      </c>
      <c r="V4" s="45">
        <v>45323</v>
      </c>
      <c r="W4" s="10" t="s">
        <v>5807</v>
      </c>
    </row>
    <row r="5" spans="1:23" customFormat="1" x14ac:dyDescent="0.25">
      <c r="A5" s="29">
        <v>1033270</v>
      </c>
      <c r="B5" s="4">
        <v>43904.556400462963</v>
      </c>
      <c r="C5" s="4">
        <v>43923.291666666664</v>
      </c>
      <c r="D5" s="2">
        <v>18390</v>
      </c>
      <c r="E5" s="2">
        <v>3400</v>
      </c>
      <c r="F5" s="3">
        <v>14990</v>
      </c>
      <c r="G5" s="1">
        <v>4</v>
      </c>
      <c r="H5" s="1">
        <v>42</v>
      </c>
      <c r="I5" s="27"/>
      <c r="J5" s="27">
        <v>15365</v>
      </c>
      <c r="K5" s="27">
        <v>0</v>
      </c>
      <c r="L5" s="27"/>
      <c r="M5" s="27">
        <v>0</v>
      </c>
      <c r="N5" s="27"/>
      <c r="O5" s="27"/>
      <c r="P5" s="11"/>
      <c r="Q5" s="27">
        <v>-375</v>
      </c>
      <c r="R5" s="27">
        <f>+F5-I5-J5-K5-L5-M5-N5-O5-Q5</f>
        <v>0</v>
      </c>
      <c r="S5">
        <f>VLOOKUP(A5,PEND,2,FALSE)</f>
        <v>15365</v>
      </c>
      <c r="U5" s="10">
        <v>1006110</v>
      </c>
      <c r="V5" s="45">
        <v>40470</v>
      </c>
      <c r="W5" s="10" t="s">
        <v>5807</v>
      </c>
    </row>
    <row r="6" spans="1:23" customFormat="1" x14ac:dyDescent="0.25">
      <c r="A6" s="29">
        <v>1035536</v>
      </c>
      <c r="B6" s="4">
        <v>43908.509409722225</v>
      </c>
      <c r="C6" s="4">
        <v>43923.291666666664</v>
      </c>
      <c r="D6" s="2">
        <v>18390</v>
      </c>
      <c r="E6" s="2">
        <v>3400</v>
      </c>
      <c r="F6" s="3">
        <v>18390</v>
      </c>
      <c r="G6" s="1">
        <v>4</v>
      </c>
      <c r="H6" s="1">
        <v>42</v>
      </c>
      <c r="I6" s="27"/>
      <c r="J6" s="27">
        <v>15365</v>
      </c>
      <c r="K6" s="27">
        <v>0</v>
      </c>
      <c r="L6" s="27"/>
      <c r="M6" s="27">
        <v>0</v>
      </c>
      <c r="N6" s="27"/>
      <c r="O6" s="27"/>
      <c r="P6" s="11"/>
      <c r="Q6" s="27"/>
      <c r="R6" s="27">
        <f>+F6-I6-J6-K6-L6-M6-N6-O6-Q6</f>
        <v>3025</v>
      </c>
      <c r="S6">
        <f>VLOOKUP(A6,PEND,2,FALSE)</f>
        <v>15365</v>
      </c>
      <c r="U6" s="10">
        <v>1006951</v>
      </c>
      <c r="V6" s="45">
        <v>35978</v>
      </c>
      <c r="W6" s="10" t="s">
        <v>5808</v>
      </c>
    </row>
    <row r="7" spans="1:23" customFormat="1" x14ac:dyDescent="0.25">
      <c r="A7" s="29">
        <v>1014289</v>
      </c>
      <c r="B7" s="4">
        <v>43871.643483796295</v>
      </c>
      <c r="C7" s="4">
        <v>43896.291666666664</v>
      </c>
      <c r="D7" s="2">
        <v>18390</v>
      </c>
      <c r="E7" s="2">
        <v>3400</v>
      </c>
      <c r="F7" s="3">
        <v>14990</v>
      </c>
      <c r="G7" s="1">
        <v>4</v>
      </c>
      <c r="H7" s="1">
        <v>69</v>
      </c>
      <c r="I7" s="27"/>
      <c r="J7" s="27">
        <v>15365</v>
      </c>
      <c r="K7" s="27">
        <v>0</v>
      </c>
      <c r="L7" s="27"/>
      <c r="M7" s="27"/>
      <c r="N7" s="27"/>
      <c r="O7" s="27"/>
      <c r="P7" s="11"/>
      <c r="Q7" s="27">
        <v>-375</v>
      </c>
      <c r="R7" s="27">
        <f>+F7-I7-J7-K7-L7-M7-N7-O7-Q7</f>
        <v>0</v>
      </c>
      <c r="S7">
        <f>VLOOKUP(A7,PEND,2,FALSE)</f>
        <v>15365</v>
      </c>
      <c r="U7" s="10">
        <v>1008817</v>
      </c>
      <c r="V7" s="45">
        <v>14672578</v>
      </c>
      <c r="W7" s="10" t="s">
        <v>5809</v>
      </c>
    </row>
    <row r="8" spans="1:23" customFormat="1" x14ac:dyDescent="0.25">
      <c r="A8" s="29">
        <v>1018955</v>
      </c>
      <c r="B8" s="4">
        <v>43879.79142361111</v>
      </c>
      <c r="C8" s="4">
        <v>43896.291666666664</v>
      </c>
      <c r="D8" s="2">
        <v>18390</v>
      </c>
      <c r="E8" s="2">
        <v>3400</v>
      </c>
      <c r="F8" s="3">
        <v>14990</v>
      </c>
      <c r="G8" s="1">
        <v>4</v>
      </c>
      <c r="H8" s="1">
        <v>69</v>
      </c>
      <c r="I8" s="27"/>
      <c r="J8" s="27">
        <v>15365</v>
      </c>
      <c r="K8" s="27">
        <v>0</v>
      </c>
      <c r="L8" s="27"/>
      <c r="M8" s="27"/>
      <c r="N8" s="27"/>
      <c r="O8" s="27"/>
      <c r="P8" s="11"/>
      <c r="Q8" s="27">
        <v>-375</v>
      </c>
      <c r="R8" s="27">
        <f>+F8-I8-J8-K8-L8-M8-N8-O8-Q8</f>
        <v>0</v>
      </c>
      <c r="S8">
        <f>VLOOKUP(A8,PEND,2,FALSE)</f>
        <v>15365</v>
      </c>
      <c r="U8" s="10">
        <v>1011517</v>
      </c>
      <c r="V8" s="45">
        <v>6400000</v>
      </c>
      <c r="W8" s="10" t="s">
        <v>5810</v>
      </c>
    </row>
    <row r="9" spans="1:23" customFormat="1" x14ac:dyDescent="0.25">
      <c r="A9" s="29">
        <v>1026776</v>
      </c>
      <c r="B9" s="4">
        <v>43893.649629629632</v>
      </c>
      <c r="C9" s="4">
        <v>43899.291666666664</v>
      </c>
      <c r="D9" s="2">
        <v>18265</v>
      </c>
      <c r="E9" s="1">
        <v>0</v>
      </c>
      <c r="F9" s="3">
        <v>18265</v>
      </c>
      <c r="G9" s="1">
        <v>2</v>
      </c>
      <c r="H9" s="1">
        <v>66</v>
      </c>
      <c r="I9" s="27"/>
      <c r="J9" s="27">
        <v>18638</v>
      </c>
      <c r="K9" s="27">
        <v>0</v>
      </c>
      <c r="L9" s="27"/>
      <c r="M9" s="27"/>
      <c r="N9" s="27"/>
      <c r="O9" s="27"/>
      <c r="P9" s="11"/>
      <c r="Q9" s="27">
        <v>-373</v>
      </c>
      <c r="R9" s="27">
        <f>+F9-I9-J9-K9-L9-M9-N9-O9-Q9</f>
        <v>0</v>
      </c>
      <c r="S9">
        <f>VLOOKUP(A9,PEND,2,FALSE)</f>
        <v>18638</v>
      </c>
      <c r="U9" s="10">
        <v>1012501</v>
      </c>
      <c r="V9" s="45">
        <v>96763</v>
      </c>
      <c r="W9" s="10" t="s">
        <v>5811</v>
      </c>
    </row>
    <row r="10" spans="1:23" customFormat="1" x14ac:dyDescent="0.25">
      <c r="A10" s="29">
        <v>1014212</v>
      </c>
      <c r="B10" s="4">
        <v>43871.628032407411</v>
      </c>
      <c r="C10" s="4">
        <v>43892.284722222219</v>
      </c>
      <c r="D10" s="2">
        <v>18265</v>
      </c>
      <c r="E10" s="1">
        <v>0</v>
      </c>
      <c r="F10" s="3">
        <v>18265</v>
      </c>
      <c r="G10" s="1">
        <v>2</v>
      </c>
      <c r="H10" s="1">
        <v>73</v>
      </c>
      <c r="I10" s="27"/>
      <c r="J10" s="27">
        <v>18638</v>
      </c>
      <c r="K10" s="27">
        <v>0</v>
      </c>
      <c r="L10" s="27"/>
      <c r="M10" s="27"/>
      <c r="N10" s="27"/>
      <c r="O10" s="27"/>
      <c r="P10" s="11"/>
      <c r="Q10" s="27">
        <v>-373</v>
      </c>
      <c r="R10" s="27">
        <f>+F10-I10-J10-K10-L10-M10-N10-O10-Q10</f>
        <v>0</v>
      </c>
      <c r="S10">
        <f>VLOOKUP(A10,PEND,2,FALSE)</f>
        <v>18638</v>
      </c>
      <c r="U10" s="10">
        <v>1012680</v>
      </c>
      <c r="V10" s="45">
        <v>1641947</v>
      </c>
      <c r="W10" s="10" t="s">
        <v>5812</v>
      </c>
    </row>
    <row r="11" spans="1:23" customFormat="1" x14ac:dyDescent="0.25">
      <c r="A11" s="29">
        <v>1037812</v>
      </c>
      <c r="B11" s="4">
        <v>43915.707939814813</v>
      </c>
      <c r="C11" s="4">
        <v>43924.291666666664</v>
      </c>
      <c r="D11" s="2">
        <v>18265</v>
      </c>
      <c r="E11" s="1">
        <v>0</v>
      </c>
      <c r="F11" s="3">
        <v>18265</v>
      </c>
      <c r="G11" s="1">
        <v>2</v>
      </c>
      <c r="H11" s="1">
        <v>41</v>
      </c>
      <c r="I11" s="27"/>
      <c r="J11" s="27">
        <v>18638</v>
      </c>
      <c r="K11" s="27">
        <v>0</v>
      </c>
      <c r="L11" s="27"/>
      <c r="M11" s="27">
        <v>0</v>
      </c>
      <c r="N11" s="27"/>
      <c r="O11" s="27"/>
      <c r="P11" s="11"/>
      <c r="Q11" s="27">
        <v>-373</v>
      </c>
      <c r="R11" s="27">
        <f>+F11-I11-J11-K11-L11-M11-N11-O11-Q11</f>
        <v>0</v>
      </c>
      <c r="S11">
        <f>VLOOKUP(A11,PEND,2,FALSE)</f>
        <v>18638</v>
      </c>
      <c r="U11" s="10">
        <v>1013140</v>
      </c>
      <c r="V11" s="45">
        <v>42913</v>
      </c>
      <c r="W11" s="10" t="s">
        <v>4674</v>
      </c>
    </row>
    <row r="12" spans="1:23" customFormat="1" x14ac:dyDescent="0.25">
      <c r="A12" s="29">
        <v>1018661</v>
      </c>
      <c r="B12" s="4">
        <v>43879.498541666668</v>
      </c>
      <c r="C12" s="4">
        <v>43896.291666666664</v>
      </c>
      <c r="D12" s="2">
        <v>18265</v>
      </c>
      <c r="E12" s="1">
        <v>0</v>
      </c>
      <c r="F12" s="3">
        <v>18265</v>
      </c>
      <c r="G12" s="1">
        <v>2</v>
      </c>
      <c r="H12" s="1">
        <v>69</v>
      </c>
      <c r="I12" s="27"/>
      <c r="J12" s="27">
        <v>18638</v>
      </c>
      <c r="K12" s="27">
        <v>0</v>
      </c>
      <c r="L12" s="27"/>
      <c r="M12" s="27"/>
      <c r="N12" s="27"/>
      <c r="O12" s="27"/>
      <c r="P12" s="11"/>
      <c r="Q12" s="27">
        <v>-373</v>
      </c>
      <c r="R12" s="27">
        <f>+F12-I12-J12-K12-L12-M12-N12-O12-Q12</f>
        <v>0</v>
      </c>
      <c r="S12">
        <f>VLOOKUP(A12,PEND,2,FALSE)</f>
        <v>18638</v>
      </c>
      <c r="U12" s="10">
        <v>1013199</v>
      </c>
      <c r="V12" s="45">
        <v>549053</v>
      </c>
      <c r="W12" s="10" t="s">
        <v>5813</v>
      </c>
    </row>
    <row r="13" spans="1:23" customFormat="1" x14ac:dyDescent="0.25">
      <c r="A13" s="29">
        <v>1016176</v>
      </c>
      <c r="B13" s="4">
        <v>43874.51972222222</v>
      </c>
      <c r="C13" s="4">
        <v>43896.291666666664</v>
      </c>
      <c r="D13" s="2">
        <v>21653</v>
      </c>
      <c r="E13" s="2">
        <v>3400</v>
      </c>
      <c r="F13" s="3">
        <v>18253</v>
      </c>
      <c r="G13" s="1">
        <v>4</v>
      </c>
      <c r="H13" s="1">
        <v>69</v>
      </c>
      <c r="I13" s="27"/>
      <c r="J13" s="27">
        <v>18695</v>
      </c>
      <c r="K13" s="27">
        <v>0</v>
      </c>
      <c r="L13" s="27"/>
      <c r="M13" s="27"/>
      <c r="N13" s="27"/>
      <c r="O13" s="27"/>
      <c r="P13" s="11"/>
      <c r="Q13" s="27">
        <v>-442</v>
      </c>
      <c r="R13" s="27">
        <f>+F13-I13-J13-K13-L13-M13-N13-O13-Q13</f>
        <v>0</v>
      </c>
      <c r="S13">
        <f>VLOOKUP(A13,PEND,2,FALSE)</f>
        <v>18695</v>
      </c>
      <c r="U13" s="10">
        <v>1013248</v>
      </c>
      <c r="V13" s="45">
        <v>549053</v>
      </c>
      <c r="W13" s="10" t="s">
        <v>5814</v>
      </c>
    </row>
    <row r="14" spans="1:23" customFormat="1" x14ac:dyDescent="0.25">
      <c r="A14" s="29">
        <v>1021756</v>
      </c>
      <c r="B14" s="4">
        <v>43885.594444444447</v>
      </c>
      <c r="C14" s="4">
        <v>43896.291666666664</v>
      </c>
      <c r="D14" s="2">
        <v>21653</v>
      </c>
      <c r="E14" s="2">
        <v>3400</v>
      </c>
      <c r="F14" s="3">
        <v>18253</v>
      </c>
      <c r="G14" s="1">
        <v>4</v>
      </c>
      <c r="H14" s="1">
        <v>69</v>
      </c>
      <c r="I14" s="27"/>
      <c r="J14" s="27">
        <v>18695</v>
      </c>
      <c r="K14" s="27">
        <v>0</v>
      </c>
      <c r="L14" s="27"/>
      <c r="M14" s="27"/>
      <c r="N14" s="27"/>
      <c r="O14" s="27"/>
      <c r="P14" s="11"/>
      <c r="Q14" s="27">
        <v>-442</v>
      </c>
      <c r="R14" s="27">
        <f>+F14-I14-J14-K14-L14-M14-N14-O14-Q14</f>
        <v>0</v>
      </c>
      <c r="S14">
        <f>VLOOKUP(A14,PEND,2,FALSE)</f>
        <v>18695</v>
      </c>
      <c r="U14" s="10">
        <v>1013311</v>
      </c>
      <c r="V14" s="45">
        <v>71600</v>
      </c>
      <c r="W14" s="10" t="s">
        <v>5815</v>
      </c>
    </row>
    <row r="15" spans="1:23" customFormat="1" x14ac:dyDescent="0.25">
      <c r="A15" s="29">
        <v>1032434</v>
      </c>
      <c r="B15" s="4">
        <v>43902.657858796294</v>
      </c>
      <c r="C15" s="4">
        <v>43924.291666666664</v>
      </c>
      <c r="D15" s="2">
        <v>18390</v>
      </c>
      <c r="E15" s="1">
        <v>0</v>
      </c>
      <c r="F15" s="3">
        <v>18390</v>
      </c>
      <c r="G15" s="1">
        <v>2</v>
      </c>
      <c r="H15" s="1">
        <v>41</v>
      </c>
      <c r="I15" s="27"/>
      <c r="J15" s="27">
        <v>18765</v>
      </c>
      <c r="K15" s="27">
        <v>0</v>
      </c>
      <c r="L15" s="27"/>
      <c r="M15" s="27">
        <v>0</v>
      </c>
      <c r="N15" s="27"/>
      <c r="O15" s="27"/>
      <c r="P15" s="11"/>
      <c r="Q15" s="27">
        <v>-375</v>
      </c>
      <c r="R15" s="27">
        <f>+F15-I15-J15-K15-L15-M15-N15-O15-Q15</f>
        <v>0</v>
      </c>
      <c r="S15">
        <f>VLOOKUP(A15,PEND,2,FALSE)</f>
        <v>18765</v>
      </c>
      <c r="U15" s="10">
        <v>1013348</v>
      </c>
      <c r="V15" s="45">
        <v>778153</v>
      </c>
      <c r="W15" s="10" t="s">
        <v>5816</v>
      </c>
    </row>
    <row r="16" spans="1:23" customFormat="1" x14ac:dyDescent="0.25">
      <c r="A16" s="29">
        <v>1016386</v>
      </c>
      <c r="B16" s="4">
        <v>43874.667453703703</v>
      </c>
      <c r="C16" s="4">
        <v>43896.291666666664</v>
      </c>
      <c r="D16" s="2">
        <v>18390</v>
      </c>
      <c r="E16" s="1">
        <v>0</v>
      </c>
      <c r="F16" s="3">
        <v>18390</v>
      </c>
      <c r="G16" s="1">
        <v>2</v>
      </c>
      <c r="H16" s="1">
        <v>69</v>
      </c>
      <c r="I16" s="27"/>
      <c r="J16" s="27">
        <v>18765</v>
      </c>
      <c r="K16" s="27">
        <v>0</v>
      </c>
      <c r="L16" s="27"/>
      <c r="M16" s="27"/>
      <c r="N16" s="27"/>
      <c r="O16" s="27"/>
      <c r="P16" s="11"/>
      <c r="Q16" s="27">
        <v>-375</v>
      </c>
      <c r="R16" s="27">
        <f>+F16-I16-J16-K16-L16-M16-N16-O16-Q16</f>
        <v>0</v>
      </c>
      <c r="S16">
        <f>VLOOKUP(A16,PEND,2,FALSE)</f>
        <v>18765</v>
      </c>
      <c r="U16" s="10">
        <v>1013417</v>
      </c>
      <c r="V16" s="45">
        <v>75000</v>
      </c>
      <c r="W16" s="10" t="s">
        <v>5817</v>
      </c>
    </row>
    <row r="17" spans="1:23" customFormat="1" x14ac:dyDescent="0.25">
      <c r="A17" s="29">
        <v>1016772</v>
      </c>
      <c r="B17" s="4">
        <v>43875.528344907405</v>
      </c>
      <c r="C17" s="4">
        <v>43896.291666666664</v>
      </c>
      <c r="D17" s="2">
        <v>18390</v>
      </c>
      <c r="E17" s="1">
        <v>0</v>
      </c>
      <c r="F17" s="3">
        <v>18390</v>
      </c>
      <c r="G17" s="1">
        <v>2</v>
      </c>
      <c r="H17" s="1">
        <v>69</v>
      </c>
      <c r="I17" s="27"/>
      <c r="J17" s="27">
        <v>18765</v>
      </c>
      <c r="K17" s="27">
        <v>0</v>
      </c>
      <c r="L17" s="27"/>
      <c r="M17" s="27"/>
      <c r="N17" s="27"/>
      <c r="O17" s="27"/>
      <c r="P17" s="11"/>
      <c r="Q17" s="27">
        <v>-375</v>
      </c>
      <c r="R17" s="27">
        <f>+F17-I17-J17-K17-L17-M17-N17-O17-Q17</f>
        <v>0</v>
      </c>
      <c r="S17">
        <f>VLOOKUP(A17,PEND,2,FALSE)</f>
        <v>18765</v>
      </c>
      <c r="U17" s="10">
        <v>1013483</v>
      </c>
      <c r="V17" s="45">
        <v>52380</v>
      </c>
      <c r="W17" s="10" t="s">
        <v>3061</v>
      </c>
    </row>
    <row r="18" spans="1:23" customFormat="1" x14ac:dyDescent="0.25">
      <c r="A18" s="29">
        <v>1017167</v>
      </c>
      <c r="B18" s="4">
        <v>43876.510428240741</v>
      </c>
      <c r="C18" s="4">
        <v>43896.291666666664</v>
      </c>
      <c r="D18" s="2">
        <v>18390</v>
      </c>
      <c r="E18" s="1">
        <v>0</v>
      </c>
      <c r="F18" s="3">
        <v>18390</v>
      </c>
      <c r="G18" s="1">
        <v>2</v>
      </c>
      <c r="H18" s="1">
        <v>69</v>
      </c>
      <c r="I18" s="27"/>
      <c r="J18" s="27">
        <v>18765</v>
      </c>
      <c r="K18" s="27">
        <v>0</v>
      </c>
      <c r="L18" s="27"/>
      <c r="M18" s="27"/>
      <c r="N18" s="27"/>
      <c r="O18" s="27"/>
      <c r="P18" s="11"/>
      <c r="Q18" s="27">
        <v>-375</v>
      </c>
      <c r="R18" s="27">
        <f>+F18-I18-J18-K18-L18-M18-N18-O18-Q18</f>
        <v>0</v>
      </c>
      <c r="S18">
        <f>VLOOKUP(A18,PEND,2,FALSE)</f>
        <v>18765</v>
      </c>
      <c r="U18" s="10">
        <v>1013883</v>
      </c>
      <c r="V18" s="45">
        <v>18765</v>
      </c>
      <c r="W18" s="10" t="s">
        <v>5818</v>
      </c>
    </row>
    <row r="19" spans="1:23" customFormat="1" x14ac:dyDescent="0.25">
      <c r="A19" s="29">
        <v>1023262</v>
      </c>
      <c r="B19" s="4">
        <v>43887.547546296293</v>
      </c>
      <c r="C19" s="4">
        <v>43899.291666666664</v>
      </c>
      <c r="D19" s="2">
        <v>18390</v>
      </c>
      <c r="E19" s="1">
        <v>0</v>
      </c>
      <c r="F19" s="3">
        <v>18390</v>
      </c>
      <c r="G19" s="1">
        <v>2</v>
      </c>
      <c r="H19" s="1">
        <v>66</v>
      </c>
      <c r="I19" s="27"/>
      <c r="J19" s="27">
        <v>18765</v>
      </c>
      <c r="K19" s="27">
        <v>0</v>
      </c>
      <c r="L19" s="27"/>
      <c r="M19" s="27"/>
      <c r="N19" s="27"/>
      <c r="O19" s="27"/>
      <c r="P19" s="11"/>
      <c r="Q19" s="27">
        <v>-375</v>
      </c>
      <c r="R19" s="27">
        <f>+F19-I19-J19-K19-L19-M19-N19-O19-Q19</f>
        <v>0</v>
      </c>
      <c r="S19">
        <f>VLOOKUP(A19,PEND,2,FALSE)</f>
        <v>18765</v>
      </c>
      <c r="U19" s="10">
        <v>1013910</v>
      </c>
      <c r="V19" s="45">
        <v>443181</v>
      </c>
      <c r="W19" s="10" t="s">
        <v>5819</v>
      </c>
    </row>
    <row r="20" spans="1:23" customFormat="1" x14ac:dyDescent="0.25">
      <c r="A20" s="29">
        <v>1024561</v>
      </c>
      <c r="B20" s="4">
        <v>43889.504594907405</v>
      </c>
      <c r="C20" s="4">
        <v>43899.291666666664</v>
      </c>
      <c r="D20" s="2">
        <v>18390</v>
      </c>
      <c r="E20" s="1">
        <v>0</v>
      </c>
      <c r="F20" s="3">
        <v>18390</v>
      </c>
      <c r="G20" s="1">
        <v>2</v>
      </c>
      <c r="H20" s="1">
        <v>66</v>
      </c>
      <c r="I20" s="27"/>
      <c r="J20" s="27">
        <v>18765</v>
      </c>
      <c r="K20" s="27">
        <v>0</v>
      </c>
      <c r="L20" s="27"/>
      <c r="M20" s="27"/>
      <c r="N20" s="27"/>
      <c r="O20" s="27"/>
      <c r="P20" s="11"/>
      <c r="Q20" s="27">
        <v>-375</v>
      </c>
      <c r="R20" s="27">
        <f>+F20-I20-J20-K20-L20-M20-N20-O20-Q20</f>
        <v>0</v>
      </c>
      <c r="S20">
        <f>VLOOKUP(A20,PEND,2,FALSE)</f>
        <v>18765</v>
      </c>
      <c r="U20" s="10">
        <v>1013917</v>
      </c>
      <c r="V20" s="45">
        <v>29760</v>
      </c>
      <c r="W20" s="10" t="s">
        <v>5820</v>
      </c>
    </row>
    <row r="21" spans="1:23" customFormat="1" x14ac:dyDescent="0.25">
      <c r="A21" s="29">
        <v>1028154</v>
      </c>
      <c r="B21" s="4">
        <v>43895.739907407406</v>
      </c>
      <c r="C21" s="4">
        <v>43899.291666666664</v>
      </c>
      <c r="D21" s="2">
        <v>18390</v>
      </c>
      <c r="E21" s="1">
        <v>0</v>
      </c>
      <c r="F21" s="3">
        <v>18390</v>
      </c>
      <c r="G21" s="1">
        <v>2</v>
      </c>
      <c r="H21" s="1">
        <v>66</v>
      </c>
      <c r="I21" s="27"/>
      <c r="J21" s="27">
        <v>18765</v>
      </c>
      <c r="K21" s="27">
        <v>0</v>
      </c>
      <c r="L21" s="27"/>
      <c r="M21" s="27"/>
      <c r="N21" s="27"/>
      <c r="O21" s="27"/>
      <c r="P21" s="11"/>
      <c r="Q21" s="27">
        <v>-375</v>
      </c>
      <c r="R21" s="27">
        <f>+F21-I21-J21-K21-L21-M21-N21-O21-Q21</f>
        <v>0</v>
      </c>
      <c r="S21">
        <f>VLOOKUP(A21,PEND,2,FALSE)</f>
        <v>18765</v>
      </c>
      <c r="U21" s="10">
        <v>1014200</v>
      </c>
      <c r="V21" s="45">
        <v>549053</v>
      </c>
      <c r="W21" s="10" t="s">
        <v>5821</v>
      </c>
    </row>
    <row r="22" spans="1:23" customFormat="1" x14ac:dyDescent="0.25">
      <c r="A22" s="29">
        <v>1015490</v>
      </c>
      <c r="B22" s="4">
        <v>43873.445509259262</v>
      </c>
      <c r="C22" s="4">
        <v>43892.284722222219</v>
      </c>
      <c r="D22" s="2">
        <v>18390</v>
      </c>
      <c r="E22" s="1">
        <v>0</v>
      </c>
      <c r="F22" s="3">
        <v>18390</v>
      </c>
      <c r="G22" s="1">
        <v>2</v>
      </c>
      <c r="H22" s="1">
        <v>73</v>
      </c>
      <c r="I22" s="27"/>
      <c r="J22" s="27">
        <v>18765</v>
      </c>
      <c r="K22" s="27">
        <v>0</v>
      </c>
      <c r="L22" s="27"/>
      <c r="M22" s="27"/>
      <c r="N22" s="27"/>
      <c r="O22" s="27"/>
      <c r="P22" s="11"/>
      <c r="Q22" s="27">
        <v>-375</v>
      </c>
      <c r="R22" s="27">
        <f>+F22-I22-J22-K22-L22-M22-N22-O22-Q22</f>
        <v>0</v>
      </c>
      <c r="S22">
        <f>VLOOKUP(A22,PEND,2,FALSE)</f>
        <v>18765</v>
      </c>
      <c r="U22" s="10">
        <v>1014212</v>
      </c>
      <c r="V22" s="45">
        <v>18638</v>
      </c>
      <c r="W22" s="10" t="s">
        <v>3061</v>
      </c>
    </row>
    <row r="23" spans="1:23" customFormat="1" x14ac:dyDescent="0.25">
      <c r="A23" s="29">
        <v>1015865</v>
      </c>
      <c r="B23" s="4">
        <v>43873.68414351852</v>
      </c>
      <c r="C23" s="4">
        <v>43892.284722222219</v>
      </c>
      <c r="D23" s="2">
        <v>18390</v>
      </c>
      <c r="E23" s="1">
        <v>0</v>
      </c>
      <c r="F23" s="3">
        <v>18390</v>
      </c>
      <c r="G23" s="1">
        <v>2</v>
      </c>
      <c r="H23" s="1">
        <v>73</v>
      </c>
      <c r="I23" s="27"/>
      <c r="J23" s="27">
        <v>18765</v>
      </c>
      <c r="K23" s="27">
        <v>0</v>
      </c>
      <c r="L23" s="27"/>
      <c r="M23" s="27"/>
      <c r="N23" s="27"/>
      <c r="O23" s="27"/>
      <c r="P23" s="11"/>
      <c r="Q23" s="27">
        <v>-375</v>
      </c>
      <c r="R23" s="27">
        <f>+F23-I23-J23-K23-L23-M23-N23-O23-Q23</f>
        <v>0</v>
      </c>
      <c r="S23">
        <f>VLOOKUP(A23,PEND,2,FALSE)</f>
        <v>18765</v>
      </c>
      <c r="U23" s="10">
        <v>1014273</v>
      </c>
      <c r="V23" s="45">
        <v>549053</v>
      </c>
      <c r="W23" s="10" t="s">
        <v>5822</v>
      </c>
    </row>
    <row r="24" spans="1:23" x14ac:dyDescent="0.25">
      <c r="A24" s="29">
        <v>1017291</v>
      </c>
      <c r="B24" s="4">
        <v>43876.700694444444</v>
      </c>
      <c r="C24" s="4">
        <v>43892.284722222219</v>
      </c>
      <c r="D24" s="2">
        <v>18390</v>
      </c>
      <c r="E24" s="1">
        <v>0</v>
      </c>
      <c r="F24" s="3">
        <v>18390</v>
      </c>
      <c r="G24" s="1">
        <v>2</v>
      </c>
      <c r="H24" s="1">
        <v>73</v>
      </c>
      <c r="I24" s="27"/>
      <c r="J24" s="27">
        <v>18765</v>
      </c>
      <c r="K24" s="27">
        <v>0</v>
      </c>
      <c r="L24" s="27"/>
      <c r="M24" s="27"/>
      <c r="N24" s="27"/>
      <c r="O24" s="27"/>
      <c r="P24" s="11"/>
      <c r="Q24" s="27">
        <v>-375</v>
      </c>
      <c r="R24" s="27">
        <f>+F24-I24-J24-K24-L24-M24-N24-O24-Q24</f>
        <v>0</v>
      </c>
      <c r="S24">
        <f>VLOOKUP(A24,PEND,2,FALSE)</f>
        <v>18765</v>
      </c>
      <c r="U24" s="10">
        <v>1014289</v>
      </c>
      <c r="V24" s="45">
        <v>15365</v>
      </c>
      <c r="W24" s="10" t="s">
        <v>4394</v>
      </c>
    </row>
    <row r="25" spans="1:23" x14ac:dyDescent="0.25">
      <c r="A25" s="29">
        <v>1019095</v>
      </c>
      <c r="B25" s="4">
        <v>43880.422662037039</v>
      </c>
      <c r="C25" s="4">
        <v>43892.284722222219</v>
      </c>
      <c r="D25" s="2">
        <v>18390</v>
      </c>
      <c r="E25" s="1">
        <v>0</v>
      </c>
      <c r="F25" s="3">
        <v>18390</v>
      </c>
      <c r="G25" s="1">
        <v>2</v>
      </c>
      <c r="H25" s="1">
        <v>73</v>
      </c>
      <c r="I25" s="27"/>
      <c r="J25" s="27">
        <v>18765</v>
      </c>
      <c r="K25" s="27">
        <v>0</v>
      </c>
      <c r="L25" s="27"/>
      <c r="M25" s="27"/>
      <c r="N25" s="27"/>
      <c r="O25" s="27"/>
      <c r="P25" s="11"/>
      <c r="Q25" s="27">
        <v>-375</v>
      </c>
      <c r="R25" s="27">
        <f>+F25-I25-J25-K25-L25-M25-N25-O25-Q25</f>
        <v>0</v>
      </c>
      <c r="S25">
        <f>VLOOKUP(A25,PEND,2,FALSE)</f>
        <v>18765</v>
      </c>
      <c r="U25" s="10">
        <v>1014297</v>
      </c>
      <c r="V25" s="45">
        <v>18765</v>
      </c>
      <c r="W25" s="10" t="s">
        <v>3710</v>
      </c>
    </row>
    <row r="26" spans="1:23" x14ac:dyDescent="0.25">
      <c r="A26" s="29">
        <v>1019816</v>
      </c>
      <c r="B26" s="4">
        <v>43881.480682870373</v>
      </c>
      <c r="C26" s="4">
        <v>43892.284722222219</v>
      </c>
      <c r="D26" s="2">
        <v>18390</v>
      </c>
      <c r="E26" s="1">
        <v>0</v>
      </c>
      <c r="F26" s="3">
        <v>18390</v>
      </c>
      <c r="G26" s="1">
        <v>2</v>
      </c>
      <c r="H26" s="1">
        <v>73</v>
      </c>
      <c r="I26" s="27"/>
      <c r="J26" s="27">
        <v>18765</v>
      </c>
      <c r="K26" s="27">
        <v>0</v>
      </c>
      <c r="L26" s="27"/>
      <c r="M26" s="27"/>
      <c r="N26" s="27"/>
      <c r="O26" s="27"/>
      <c r="P26" s="11"/>
      <c r="Q26" s="27">
        <v>-375</v>
      </c>
      <c r="R26" s="27">
        <f>+F26-I26-J26-K26-L26-M26-N26-O26-Q26</f>
        <v>0</v>
      </c>
      <c r="S26">
        <f>VLOOKUP(A26,PEND,2,FALSE)</f>
        <v>18765</v>
      </c>
      <c r="U26" s="10">
        <v>1014448</v>
      </c>
      <c r="V26" s="45">
        <v>420930</v>
      </c>
      <c r="W26" s="10" t="s">
        <v>5823</v>
      </c>
    </row>
    <row r="27" spans="1:23" x14ac:dyDescent="0.25">
      <c r="A27" s="29">
        <v>1024026</v>
      </c>
      <c r="B27" s="4">
        <v>43888.624895833331</v>
      </c>
      <c r="C27" s="4">
        <v>43892.284722222219</v>
      </c>
      <c r="D27" s="2">
        <v>80850</v>
      </c>
      <c r="E27" s="2">
        <v>80850</v>
      </c>
      <c r="F27" s="3">
        <v>17115</v>
      </c>
      <c r="G27" s="1">
        <v>4</v>
      </c>
      <c r="H27" s="1">
        <v>73</v>
      </c>
      <c r="I27" s="27"/>
      <c r="J27" s="27">
        <v>18765</v>
      </c>
      <c r="K27" s="27">
        <v>0</v>
      </c>
      <c r="L27" s="27"/>
      <c r="M27" s="27"/>
      <c r="N27" s="27"/>
      <c r="O27" s="27"/>
      <c r="P27" s="11"/>
      <c r="Q27" s="27">
        <v>-65385</v>
      </c>
      <c r="R27" s="27">
        <f>+F27-I27-J27-K27-L27-M27-N27-O27-Q27</f>
        <v>63735</v>
      </c>
      <c r="S27">
        <f>VLOOKUP(A27,PEND,2,FALSE)</f>
        <v>18765</v>
      </c>
      <c r="U27" s="10">
        <v>1015043</v>
      </c>
      <c r="V27" s="45">
        <v>549053</v>
      </c>
      <c r="W27" s="10" t="s">
        <v>5824</v>
      </c>
    </row>
    <row r="28" spans="1:23" x14ac:dyDescent="0.25">
      <c r="A28" s="29">
        <v>1024030</v>
      </c>
      <c r="B28" s="4">
        <v>43888.626805555556</v>
      </c>
      <c r="C28" s="4">
        <v>43892.284722222219</v>
      </c>
      <c r="D28" s="2">
        <v>80850</v>
      </c>
      <c r="E28" s="2">
        <v>80850</v>
      </c>
      <c r="F28" s="3">
        <v>17115</v>
      </c>
      <c r="G28" s="1">
        <v>4</v>
      </c>
      <c r="H28" s="1">
        <v>73</v>
      </c>
      <c r="I28" s="27"/>
      <c r="J28" s="27">
        <v>18765</v>
      </c>
      <c r="K28" s="27">
        <v>0</v>
      </c>
      <c r="L28" s="27"/>
      <c r="M28" s="27"/>
      <c r="N28" s="27"/>
      <c r="O28" s="27"/>
      <c r="P28" s="11"/>
      <c r="Q28" s="27">
        <v>-65385</v>
      </c>
      <c r="R28" s="27">
        <f>+F28-I28-J28-K28-L28-M28-N28-O28-Q28</f>
        <v>63735</v>
      </c>
      <c r="S28">
        <f>VLOOKUP(A28,PEND,2,FALSE)</f>
        <v>18765</v>
      </c>
      <c r="U28" s="10">
        <v>1015181</v>
      </c>
      <c r="V28" s="45">
        <v>549053</v>
      </c>
      <c r="W28" s="10" t="s">
        <v>5825</v>
      </c>
    </row>
    <row r="29" spans="1:23" x14ac:dyDescent="0.25">
      <c r="A29" s="29">
        <v>1013883</v>
      </c>
      <c r="B29" s="4">
        <v>43871.497199074074</v>
      </c>
      <c r="C29" s="4">
        <v>43896.291666666664</v>
      </c>
      <c r="D29" s="2">
        <v>18390</v>
      </c>
      <c r="E29" s="1">
        <v>0</v>
      </c>
      <c r="F29" s="3">
        <v>18390</v>
      </c>
      <c r="G29" s="1">
        <v>2</v>
      </c>
      <c r="H29" s="1">
        <v>69</v>
      </c>
      <c r="I29" s="27"/>
      <c r="J29" s="27">
        <v>18765</v>
      </c>
      <c r="K29" s="27">
        <v>0</v>
      </c>
      <c r="L29" s="27"/>
      <c r="M29" s="27"/>
      <c r="N29" s="27"/>
      <c r="O29" s="27"/>
      <c r="P29" s="11"/>
      <c r="Q29" s="27">
        <v>-375</v>
      </c>
      <c r="R29" s="27">
        <f>+F29-I29-J29-K29-L29-M29-N29-O29-Q29</f>
        <v>0</v>
      </c>
      <c r="S29">
        <f>VLOOKUP(A29,PEND,2,FALSE)</f>
        <v>18765</v>
      </c>
      <c r="U29" s="10">
        <v>1015312</v>
      </c>
      <c r="V29" s="45">
        <v>618434</v>
      </c>
      <c r="W29" s="10" t="s">
        <v>5826</v>
      </c>
    </row>
    <row r="30" spans="1:23" x14ac:dyDescent="0.25">
      <c r="A30" s="29">
        <v>1014297</v>
      </c>
      <c r="B30" s="4">
        <v>43871.645682870374</v>
      </c>
      <c r="C30" s="4">
        <v>43896.291666666664</v>
      </c>
      <c r="D30" s="2">
        <v>18390</v>
      </c>
      <c r="E30" s="1">
        <v>0</v>
      </c>
      <c r="F30" s="3">
        <v>18390</v>
      </c>
      <c r="G30" s="1">
        <v>2</v>
      </c>
      <c r="H30" s="1">
        <v>69</v>
      </c>
      <c r="I30" s="27"/>
      <c r="J30" s="27">
        <v>18765</v>
      </c>
      <c r="K30" s="27">
        <v>0</v>
      </c>
      <c r="L30" s="27"/>
      <c r="M30" s="27"/>
      <c r="N30" s="27"/>
      <c r="O30" s="27"/>
      <c r="P30" s="11"/>
      <c r="Q30" s="27">
        <v>-375</v>
      </c>
      <c r="R30" s="27">
        <f>+F30-I30-J30-K30-L30-M30-N30-O30-Q30</f>
        <v>0</v>
      </c>
      <c r="S30">
        <f>VLOOKUP(A30,PEND,2,FALSE)</f>
        <v>18765</v>
      </c>
      <c r="U30" s="10">
        <v>1015473</v>
      </c>
      <c r="V30" s="45">
        <v>57849</v>
      </c>
      <c r="W30" s="10" t="s">
        <v>5827</v>
      </c>
    </row>
    <row r="31" spans="1:23" x14ac:dyDescent="0.25">
      <c r="A31" s="29">
        <v>1030322</v>
      </c>
      <c r="B31" s="4">
        <v>43899.765474537038</v>
      </c>
      <c r="C31" s="4">
        <v>43923.291666666664</v>
      </c>
      <c r="D31" s="2">
        <v>18390</v>
      </c>
      <c r="E31" s="1">
        <v>0</v>
      </c>
      <c r="F31" s="3">
        <v>18390</v>
      </c>
      <c r="G31" s="1">
        <v>2</v>
      </c>
      <c r="H31" s="1">
        <v>42</v>
      </c>
      <c r="I31" s="27"/>
      <c r="J31" s="27">
        <v>18765</v>
      </c>
      <c r="K31" s="27">
        <v>0</v>
      </c>
      <c r="L31" s="27"/>
      <c r="M31" s="27"/>
      <c r="N31" s="27"/>
      <c r="O31" s="27"/>
      <c r="P31" s="11"/>
      <c r="Q31" s="27"/>
      <c r="R31" s="27">
        <f>+F31-I31-J31-K31-L31-M31-N31-O31-Q31</f>
        <v>-375</v>
      </c>
      <c r="S31">
        <f>VLOOKUP(A31,PEND,2,FALSE)</f>
        <v>18765</v>
      </c>
      <c r="U31" s="10">
        <v>1015488</v>
      </c>
      <c r="V31" s="45">
        <v>85432</v>
      </c>
      <c r="W31" s="10" t="s">
        <v>4641</v>
      </c>
    </row>
    <row r="32" spans="1:23" x14ac:dyDescent="0.25">
      <c r="A32" s="29">
        <v>1031184</v>
      </c>
      <c r="B32" s="4">
        <v>43900.9377662037</v>
      </c>
      <c r="C32" s="4">
        <v>43923.291666666664</v>
      </c>
      <c r="D32" s="2">
        <v>18390</v>
      </c>
      <c r="E32" s="1">
        <v>0</v>
      </c>
      <c r="F32" s="3">
        <v>18390</v>
      </c>
      <c r="G32" s="1">
        <v>2</v>
      </c>
      <c r="H32" s="1">
        <v>42</v>
      </c>
      <c r="I32" s="27"/>
      <c r="J32" s="27">
        <v>18765</v>
      </c>
      <c r="K32" s="27">
        <v>0</v>
      </c>
      <c r="L32" s="27"/>
      <c r="M32" s="27"/>
      <c r="N32" s="27"/>
      <c r="O32" s="27"/>
      <c r="P32" s="11"/>
      <c r="Q32" s="27"/>
      <c r="R32" s="27">
        <f>+F32-I32-J32-K32-L32-M32-N32-O32-Q32</f>
        <v>-375</v>
      </c>
      <c r="S32">
        <f>VLOOKUP(A32,PEND,2,FALSE)</f>
        <v>18765</v>
      </c>
      <c r="U32" s="10">
        <v>1015490</v>
      </c>
      <c r="V32" s="45">
        <v>18765</v>
      </c>
      <c r="W32" s="10" t="s">
        <v>5828</v>
      </c>
    </row>
    <row r="33" spans="1:23" x14ac:dyDescent="0.25">
      <c r="A33" s="29">
        <v>1031629</v>
      </c>
      <c r="B33" s="4">
        <v>43901.636932870373</v>
      </c>
      <c r="C33" s="4">
        <v>43923.291666666664</v>
      </c>
      <c r="D33" s="2">
        <v>18390</v>
      </c>
      <c r="E33" s="1">
        <v>0</v>
      </c>
      <c r="F33" s="3">
        <v>18390</v>
      </c>
      <c r="G33" s="1">
        <v>2</v>
      </c>
      <c r="H33" s="1">
        <v>42</v>
      </c>
      <c r="I33" s="27"/>
      <c r="J33" s="27">
        <v>18765</v>
      </c>
      <c r="K33" s="27">
        <v>0</v>
      </c>
      <c r="L33" s="27"/>
      <c r="M33" s="27"/>
      <c r="N33" s="27"/>
      <c r="O33" s="27"/>
      <c r="P33" s="11"/>
      <c r="Q33" s="27"/>
      <c r="R33" s="27">
        <f>+F33-I33-J33-K33-L33-M33-N33-O33-Q33</f>
        <v>-375</v>
      </c>
      <c r="S33">
        <f>VLOOKUP(A33,PEND,2,FALSE)</f>
        <v>18765</v>
      </c>
      <c r="U33" s="10">
        <v>1015496</v>
      </c>
      <c r="V33" s="45">
        <v>552615</v>
      </c>
      <c r="W33" s="10" t="s">
        <v>5829</v>
      </c>
    </row>
    <row r="34" spans="1:23" x14ac:dyDescent="0.25">
      <c r="A34" s="29">
        <v>1032085</v>
      </c>
      <c r="B34" s="4">
        <v>43902.460474537038</v>
      </c>
      <c r="C34" s="4">
        <v>43923.291666666664</v>
      </c>
      <c r="D34" s="2">
        <v>18390</v>
      </c>
      <c r="E34" s="1">
        <v>0</v>
      </c>
      <c r="F34" s="3">
        <v>18390</v>
      </c>
      <c r="G34" s="1">
        <v>2</v>
      </c>
      <c r="H34" s="1">
        <v>42</v>
      </c>
      <c r="I34" s="27"/>
      <c r="J34" s="27">
        <v>18765</v>
      </c>
      <c r="K34" s="27">
        <v>0</v>
      </c>
      <c r="L34" s="27"/>
      <c r="M34" s="27"/>
      <c r="N34" s="27"/>
      <c r="O34" s="27"/>
      <c r="P34" s="11"/>
      <c r="Q34" s="27"/>
      <c r="R34" s="27">
        <f>+F34-I34-J34-K34-L34-M34-N34-O34-Q34</f>
        <v>-375</v>
      </c>
      <c r="S34">
        <f>VLOOKUP(A34,PEND,2,FALSE)</f>
        <v>18765</v>
      </c>
      <c r="U34" s="10">
        <v>1015496</v>
      </c>
      <c r="V34" s="45">
        <v>319419</v>
      </c>
      <c r="W34" s="10" t="s">
        <v>5830</v>
      </c>
    </row>
    <row r="35" spans="1:23" x14ac:dyDescent="0.25">
      <c r="A35" s="29">
        <v>1032863</v>
      </c>
      <c r="B35" s="4">
        <v>43903.546215277776</v>
      </c>
      <c r="C35" s="4">
        <v>43923.291666666664</v>
      </c>
      <c r="D35" s="2">
        <v>18390</v>
      </c>
      <c r="E35" s="1">
        <v>0</v>
      </c>
      <c r="F35" s="3">
        <v>18390</v>
      </c>
      <c r="G35" s="1">
        <v>2</v>
      </c>
      <c r="H35" s="1">
        <v>42</v>
      </c>
      <c r="I35" s="27"/>
      <c r="J35" s="27">
        <v>18765</v>
      </c>
      <c r="K35" s="27">
        <v>0</v>
      </c>
      <c r="L35" s="27"/>
      <c r="M35" s="27"/>
      <c r="N35" s="27"/>
      <c r="O35" s="27"/>
      <c r="P35" s="11"/>
      <c r="Q35" s="27"/>
      <c r="R35" s="27">
        <f>+F35-I35-J35-K35-L35-M35-N35-O35-Q35</f>
        <v>-375</v>
      </c>
      <c r="S35">
        <f>VLOOKUP(A35,PEND,2,FALSE)</f>
        <v>18765</v>
      </c>
      <c r="U35" s="10">
        <v>1015742</v>
      </c>
      <c r="V35" s="45">
        <v>156388</v>
      </c>
      <c r="W35" s="10" t="s">
        <v>5831</v>
      </c>
    </row>
    <row r="36" spans="1:23" x14ac:dyDescent="0.25">
      <c r="A36" s="29">
        <v>1033069</v>
      </c>
      <c r="B36" s="4">
        <v>43903.737569444442</v>
      </c>
      <c r="C36" s="4">
        <v>43923.291666666664</v>
      </c>
      <c r="D36" s="2">
        <v>18390</v>
      </c>
      <c r="E36" s="1">
        <v>0</v>
      </c>
      <c r="F36" s="3">
        <v>18390</v>
      </c>
      <c r="G36" s="1">
        <v>2</v>
      </c>
      <c r="H36" s="1">
        <v>42</v>
      </c>
      <c r="I36" s="27"/>
      <c r="J36" s="27">
        <v>18765</v>
      </c>
      <c r="K36" s="27">
        <v>0</v>
      </c>
      <c r="L36" s="27"/>
      <c r="M36" s="27"/>
      <c r="N36" s="27"/>
      <c r="O36" s="27"/>
      <c r="P36" s="11"/>
      <c r="Q36" s="27"/>
      <c r="R36" s="27">
        <f>+F36-I36-J36-K36-L36-M36-N36-O36-Q36</f>
        <v>-375</v>
      </c>
      <c r="S36">
        <f>VLOOKUP(A36,PEND,2,FALSE)</f>
        <v>18765</v>
      </c>
      <c r="U36" s="10">
        <v>1015747</v>
      </c>
      <c r="V36" s="45">
        <v>199305</v>
      </c>
      <c r="W36" s="10" t="s">
        <v>5832</v>
      </c>
    </row>
    <row r="37" spans="1:23" x14ac:dyDescent="0.25">
      <c r="A37" s="29">
        <v>1033072</v>
      </c>
      <c r="B37" s="4">
        <v>43903.738576388889</v>
      </c>
      <c r="C37" s="4">
        <v>43923.291666666664</v>
      </c>
      <c r="D37" s="2">
        <v>18390</v>
      </c>
      <c r="E37" s="1">
        <v>0</v>
      </c>
      <c r="F37" s="3">
        <v>18390</v>
      </c>
      <c r="G37" s="1">
        <v>2</v>
      </c>
      <c r="H37" s="1">
        <v>42</v>
      </c>
      <c r="I37" s="27"/>
      <c r="J37" s="27">
        <v>18765</v>
      </c>
      <c r="K37" s="27">
        <v>0</v>
      </c>
      <c r="L37" s="27"/>
      <c r="M37" s="27"/>
      <c r="N37" s="27"/>
      <c r="O37" s="27"/>
      <c r="P37" s="11"/>
      <c r="Q37" s="27"/>
      <c r="R37" s="27">
        <f>+F37-I37-J37-K37-L37-M37-N37-O37-Q37</f>
        <v>-375</v>
      </c>
      <c r="S37">
        <f>VLOOKUP(A37,PEND,2,FALSE)</f>
        <v>18765</v>
      </c>
      <c r="U37" s="10">
        <v>1015824</v>
      </c>
      <c r="V37" s="45">
        <v>248228</v>
      </c>
      <c r="W37" s="10" t="s">
        <v>2938</v>
      </c>
    </row>
    <row r="38" spans="1:23" x14ac:dyDescent="0.25">
      <c r="A38" s="29">
        <v>1034784</v>
      </c>
      <c r="B38" s="4">
        <v>43907.441041666665</v>
      </c>
      <c r="C38" s="4">
        <v>43923.291666666664</v>
      </c>
      <c r="D38" s="2">
        <v>18390</v>
      </c>
      <c r="E38" s="1">
        <v>0</v>
      </c>
      <c r="F38" s="3">
        <v>18390</v>
      </c>
      <c r="G38" s="1">
        <v>2</v>
      </c>
      <c r="H38" s="1">
        <v>42</v>
      </c>
      <c r="I38" s="27"/>
      <c r="J38" s="27">
        <v>18765</v>
      </c>
      <c r="K38" s="27">
        <v>0</v>
      </c>
      <c r="L38" s="27"/>
      <c r="M38" s="27"/>
      <c r="N38" s="27"/>
      <c r="O38" s="27"/>
      <c r="P38" s="11"/>
      <c r="Q38" s="27"/>
      <c r="R38" s="27">
        <f>+F38-I38-J38-K38-L38-M38-N38-O38-Q38</f>
        <v>-375</v>
      </c>
      <c r="S38">
        <f>VLOOKUP(A38,PEND,2,FALSE)</f>
        <v>18765</v>
      </c>
      <c r="U38" s="10">
        <v>1015865</v>
      </c>
      <c r="V38" s="45">
        <v>18765</v>
      </c>
      <c r="W38" s="10" t="s">
        <v>5833</v>
      </c>
    </row>
    <row r="39" spans="1:23" x14ac:dyDescent="0.25">
      <c r="A39" s="29">
        <v>1036866</v>
      </c>
      <c r="B39" s="4">
        <v>43911.725694444445</v>
      </c>
      <c r="C39" s="4">
        <v>43923.291666666664</v>
      </c>
      <c r="D39" s="2">
        <v>18390</v>
      </c>
      <c r="E39" s="1">
        <v>0</v>
      </c>
      <c r="F39" s="3">
        <v>18390</v>
      </c>
      <c r="G39" s="1">
        <v>2</v>
      </c>
      <c r="H39" s="1">
        <v>42</v>
      </c>
      <c r="I39" s="27"/>
      <c r="J39" s="27">
        <v>18765</v>
      </c>
      <c r="K39" s="27">
        <v>0</v>
      </c>
      <c r="L39" s="27"/>
      <c r="M39" s="27"/>
      <c r="N39" s="27"/>
      <c r="O39" s="27"/>
      <c r="P39" s="11"/>
      <c r="Q39" s="27"/>
      <c r="R39" s="27">
        <f>+F39-I39-J39-K39-L39-M39-N39-O39-Q39</f>
        <v>-375</v>
      </c>
      <c r="S39">
        <f>VLOOKUP(A39,PEND,2,FALSE)</f>
        <v>18765</v>
      </c>
      <c r="U39" s="10">
        <v>1015940</v>
      </c>
      <c r="V39" s="45">
        <v>549053</v>
      </c>
      <c r="W39" s="10" t="s">
        <v>5834</v>
      </c>
    </row>
    <row r="40" spans="1:23" x14ac:dyDescent="0.25">
      <c r="A40" s="29">
        <v>1037787</v>
      </c>
      <c r="B40" s="4">
        <v>43915.674560185187</v>
      </c>
      <c r="C40" s="4">
        <v>43929</v>
      </c>
      <c r="D40" s="2">
        <v>18390</v>
      </c>
      <c r="E40" s="1">
        <v>0</v>
      </c>
      <c r="F40" s="3">
        <v>18390</v>
      </c>
      <c r="G40" s="1">
        <v>2</v>
      </c>
      <c r="H40" s="1">
        <v>37</v>
      </c>
      <c r="I40" s="27"/>
      <c r="J40" s="27">
        <v>18765</v>
      </c>
      <c r="K40" s="27">
        <v>0</v>
      </c>
      <c r="L40" s="27"/>
      <c r="M40" s="27">
        <v>0</v>
      </c>
      <c r="N40" s="27"/>
      <c r="O40" s="27"/>
      <c r="P40" s="11"/>
      <c r="Q40" s="27"/>
      <c r="R40" s="27">
        <f>+F40-I40-J40-K40-L40-M40-N40-O40-Q40</f>
        <v>-375</v>
      </c>
      <c r="S40">
        <f>VLOOKUP(A40,PEND,2,FALSE)</f>
        <v>18765</v>
      </c>
      <c r="U40" s="10">
        <v>1016060</v>
      </c>
      <c r="V40" s="45">
        <v>142168</v>
      </c>
      <c r="W40" s="10" t="s">
        <v>5835</v>
      </c>
    </row>
    <row r="41" spans="1:23" x14ac:dyDescent="0.25">
      <c r="A41" s="29">
        <v>1041967</v>
      </c>
      <c r="B41" s="4">
        <v>43936.655277777776</v>
      </c>
      <c r="C41" s="4">
        <v>43960.291666666664</v>
      </c>
      <c r="D41" s="2">
        <v>18390</v>
      </c>
      <c r="E41" s="1">
        <v>0</v>
      </c>
      <c r="F41" s="3">
        <v>18390</v>
      </c>
      <c r="G41" s="1">
        <v>2</v>
      </c>
      <c r="H41" s="1">
        <v>5</v>
      </c>
      <c r="I41" s="27"/>
      <c r="J41" s="27">
        <v>18765</v>
      </c>
      <c r="K41" s="27">
        <v>0</v>
      </c>
      <c r="L41" s="27"/>
      <c r="M41" s="27"/>
      <c r="N41" s="27"/>
      <c r="O41" s="27"/>
      <c r="P41" s="11"/>
      <c r="Q41" s="27"/>
      <c r="R41" s="27">
        <f>+F41-I41-J41-K41-L41-M41-N41-O41-Q41</f>
        <v>-375</v>
      </c>
      <c r="S41">
        <f>VLOOKUP(A41,PEND,2,FALSE)</f>
        <v>18765</v>
      </c>
      <c r="U41" s="10">
        <v>1016063</v>
      </c>
      <c r="V41" s="45">
        <v>22095</v>
      </c>
      <c r="W41" s="10" t="s">
        <v>5836</v>
      </c>
    </row>
    <row r="42" spans="1:23" x14ac:dyDescent="0.25">
      <c r="A42" s="29">
        <v>219994</v>
      </c>
      <c r="B42" s="4">
        <v>43838.700381944444</v>
      </c>
      <c r="C42" s="4">
        <v>43845.306944444441</v>
      </c>
      <c r="D42" s="2">
        <v>18390</v>
      </c>
      <c r="E42" s="2">
        <v>18390</v>
      </c>
      <c r="F42" s="3">
        <v>18390</v>
      </c>
      <c r="G42" s="1">
        <v>4</v>
      </c>
      <c r="H42" s="1">
        <v>120</v>
      </c>
      <c r="I42" s="27"/>
      <c r="J42" s="27">
        <v>18765</v>
      </c>
      <c r="K42" s="27">
        <v>0</v>
      </c>
      <c r="L42" s="27"/>
      <c r="M42" s="27"/>
      <c r="N42" s="27"/>
      <c r="O42" s="27"/>
      <c r="P42" s="11"/>
      <c r="Q42" s="27"/>
      <c r="R42" s="27">
        <f>+F42-I42-J42-K42-L42-M42-N42-O42-Q42</f>
        <v>-375</v>
      </c>
      <c r="S42">
        <f>VLOOKUP(A42,PEND,2,FALSE)</f>
        <v>18765</v>
      </c>
      <c r="U42" s="10">
        <v>1016073</v>
      </c>
      <c r="V42" s="45">
        <v>47330</v>
      </c>
      <c r="W42" s="10" t="s">
        <v>5837</v>
      </c>
    </row>
    <row r="43" spans="1:23" x14ac:dyDescent="0.25">
      <c r="A43" s="29">
        <v>221674</v>
      </c>
      <c r="B43" s="4">
        <v>43841.637928240743</v>
      </c>
      <c r="C43" s="4">
        <v>43845.306944444441</v>
      </c>
      <c r="D43" s="2">
        <v>18390</v>
      </c>
      <c r="E43" s="2">
        <v>18390</v>
      </c>
      <c r="F43" s="3">
        <v>18390</v>
      </c>
      <c r="G43" s="1">
        <v>4</v>
      </c>
      <c r="H43" s="1">
        <v>120</v>
      </c>
      <c r="I43" s="27"/>
      <c r="J43" s="27">
        <v>18765</v>
      </c>
      <c r="K43" s="27">
        <v>0</v>
      </c>
      <c r="L43" s="27"/>
      <c r="M43" s="27"/>
      <c r="N43" s="27"/>
      <c r="O43" s="27"/>
      <c r="P43" s="11"/>
      <c r="Q43" s="27"/>
      <c r="R43" s="27">
        <f>+F43-I43-J43-K43-L43-M43-N43-O43-Q43</f>
        <v>-375</v>
      </c>
      <c r="S43">
        <f>VLOOKUP(A43,PEND,2,FALSE)</f>
        <v>18765</v>
      </c>
      <c r="U43" s="10">
        <v>1016085</v>
      </c>
      <c r="V43" s="45">
        <v>839830</v>
      </c>
      <c r="W43" s="10" t="s">
        <v>4530</v>
      </c>
    </row>
    <row r="44" spans="1:23" x14ac:dyDescent="0.25">
      <c r="A44" s="29">
        <v>1019677</v>
      </c>
      <c r="B44" s="4">
        <v>43881.363495370373</v>
      </c>
      <c r="C44" s="4">
        <v>43892.284722222219</v>
      </c>
      <c r="D44" s="2">
        <v>18390</v>
      </c>
      <c r="E44" s="1">
        <v>0</v>
      </c>
      <c r="F44" s="3">
        <v>18390</v>
      </c>
      <c r="G44" s="1">
        <v>2</v>
      </c>
      <c r="H44" s="1">
        <v>73</v>
      </c>
      <c r="I44" s="27"/>
      <c r="J44" s="27">
        <v>18765</v>
      </c>
      <c r="K44" s="27">
        <v>0</v>
      </c>
      <c r="L44" s="27"/>
      <c r="M44" s="27"/>
      <c r="N44" s="27"/>
      <c r="O44" s="27"/>
      <c r="P44" s="11"/>
      <c r="Q44" s="27"/>
      <c r="R44" s="27">
        <f>+F44-I44-J44-K44-L44-M44-N44-O44-Q44</f>
        <v>-375</v>
      </c>
      <c r="S44">
        <f>VLOOKUP(A44,PEND,2,FALSE)</f>
        <v>18765</v>
      </c>
      <c r="U44" s="10">
        <v>1016085</v>
      </c>
      <c r="V44" s="45">
        <v>6665477</v>
      </c>
      <c r="W44" s="10" t="s">
        <v>5838</v>
      </c>
    </row>
    <row r="45" spans="1:23" x14ac:dyDescent="0.25">
      <c r="A45" s="29">
        <v>1024408</v>
      </c>
      <c r="B45" s="4">
        <v>43889.447696759256</v>
      </c>
      <c r="C45" s="4">
        <v>43899.291666666664</v>
      </c>
      <c r="D45" s="2">
        <v>18390</v>
      </c>
      <c r="E45" s="1">
        <v>0</v>
      </c>
      <c r="F45" s="3">
        <v>18390</v>
      </c>
      <c r="G45" s="1">
        <v>2</v>
      </c>
      <c r="H45" s="1">
        <v>66</v>
      </c>
      <c r="I45" s="27"/>
      <c r="J45" s="27">
        <v>18765</v>
      </c>
      <c r="K45" s="27">
        <v>0</v>
      </c>
      <c r="L45" s="27"/>
      <c r="M45" s="27"/>
      <c r="N45" s="27"/>
      <c r="O45" s="27"/>
      <c r="P45" s="11"/>
      <c r="Q45" s="27"/>
      <c r="R45" s="27">
        <f>+F45-I45-J45-K45-L45-M45-N45-O45-Q45</f>
        <v>-375</v>
      </c>
      <c r="S45">
        <f>VLOOKUP(A45,PEND,2,FALSE)</f>
        <v>18765</v>
      </c>
      <c r="U45" s="10">
        <v>1016158</v>
      </c>
      <c r="V45" s="45">
        <v>50000</v>
      </c>
      <c r="W45" s="10" t="s">
        <v>5839</v>
      </c>
    </row>
    <row r="46" spans="1:23" x14ac:dyDescent="0.25">
      <c r="A46" s="29">
        <v>1027202</v>
      </c>
      <c r="B46" s="4">
        <v>43894.494004629632</v>
      </c>
      <c r="C46" s="4">
        <v>43899.291666666664</v>
      </c>
      <c r="D46" s="2">
        <v>18390</v>
      </c>
      <c r="E46" s="1">
        <v>0</v>
      </c>
      <c r="F46" s="3">
        <v>18390</v>
      </c>
      <c r="G46" s="1">
        <v>2</v>
      </c>
      <c r="H46" s="1">
        <v>66</v>
      </c>
      <c r="I46" s="27"/>
      <c r="J46" s="27">
        <v>18765</v>
      </c>
      <c r="K46" s="27">
        <v>0</v>
      </c>
      <c r="L46" s="27"/>
      <c r="M46" s="27"/>
      <c r="N46" s="27"/>
      <c r="O46" s="27"/>
      <c r="P46" s="11"/>
      <c r="Q46" s="27"/>
      <c r="R46" s="27">
        <f>+F46-I46-J46-K46-L46-M46-N46-O46-Q46</f>
        <v>-375</v>
      </c>
      <c r="S46">
        <f>VLOOKUP(A46,PEND,2,FALSE)</f>
        <v>18765</v>
      </c>
      <c r="U46" s="10">
        <v>1016167</v>
      </c>
      <c r="V46" s="45">
        <v>451350</v>
      </c>
      <c r="W46" s="10" t="s">
        <v>5840</v>
      </c>
    </row>
    <row r="47" spans="1:23" x14ac:dyDescent="0.25">
      <c r="A47" s="29">
        <v>1027311</v>
      </c>
      <c r="B47" s="4">
        <v>43894.569305555553</v>
      </c>
      <c r="C47" s="4">
        <v>43899.291666666664</v>
      </c>
      <c r="D47" s="2">
        <v>18390</v>
      </c>
      <c r="E47" s="1">
        <v>0</v>
      </c>
      <c r="F47" s="3">
        <v>18390</v>
      </c>
      <c r="G47" s="1">
        <v>2</v>
      </c>
      <c r="H47" s="1">
        <v>66</v>
      </c>
      <c r="I47" s="27"/>
      <c r="J47" s="27">
        <v>18765</v>
      </c>
      <c r="K47" s="27">
        <v>0</v>
      </c>
      <c r="L47" s="27"/>
      <c r="M47" s="27"/>
      <c r="N47" s="27"/>
      <c r="O47" s="27"/>
      <c r="P47" s="11"/>
      <c r="Q47" s="27"/>
      <c r="R47" s="27">
        <f>+F47-I47-J47-K47-L47-M47-N47-O47-Q47</f>
        <v>-375</v>
      </c>
      <c r="S47">
        <f>VLOOKUP(A47,PEND,2,FALSE)</f>
        <v>18765</v>
      </c>
      <c r="U47" s="10">
        <v>1016170</v>
      </c>
      <c r="V47" s="45">
        <v>120800</v>
      </c>
      <c r="W47" s="10" t="s">
        <v>5841</v>
      </c>
    </row>
    <row r="48" spans="1:23" x14ac:dyDescent="0.25">
      <c r="A48" s="29">
        <v>1044336</v>
      </c>
      <c r="B48" s="4">
        <v>43946.765104166669</v>
      </c>
      <c r="C48" s="4">
        <v>43960.291666666664</v>
      </c>
      <c r="D48" s="2">
        <v>19003</v>
      </c>
      <c r="E48" s="1">
        <v>0</v>
      </c>
      <c r="F48" s="3">
        <v>19003</v>
      </c>
      <c r="G48" s="1">
        <v>2</v>
      </c>
      <c r="H48" s="1">
        <v>5</v>
      </c>
      <c r="I48" s="27"/>
      <c r="J48" s="27">
        <v>0</v>
      </c>
      <c r="K48" s="27">
        <v>0</v>
      </c>
      <c r="L48" s="27"/>
      <c r="M48" s="27">
        <v>19003</v>
      </c>
      <c r="N48" s="27"/>
      <c r="O48" s="27"/>
      <c r="P48" s="11"/>
      <c r="Q48" s="27"/>
      <c r="R48" s="27">
        <f>+F48-I48-J48-K48-L48-M48-N48-O48-Q48</f>
        <v>0</v>
      </c>
      <c r="S48">
        <f>VLOOKUP(A48,PEND,2,FALSE)</f>
        <v>19391</v>
      </c>
      <c r="U48" s="10">
        <v>1016176</v>
      </c>
      <c r="V48" s="45">
        <v>18695</v>
      </c>
      <c r="W48" s="10" t="s">
        <v>5842</v>
      </c>
    </row>
    <row r="49" spans="1:23" x14ac:dyDescent="0.25">
      <c r="A49" s="29">
        <v>1030608</v>
      </c>
      <c r="B49" s="4">
        <v>43900.45826388889</v>
      </c>
      <c r="C49" s="4">
        <v>43929.291666666664</v>
      </c>
      <c r="D49" s="2">
        <v>21445</v>
      </c>
      <c r="E49" s="1">
        <v>0</v>
      </c>
      <c r="F49" s="3">
        <v>21445</v>
      </c>
      <c r="G49" s="1">
        <v>2</v>
      </c>
      <c r="H49" s="1">
        <v>36</v>
      </c>
      <c r="I49" s="27"/>
      <c r="J49" s="27">
        <v>21445</v>
      </c>
      <c r="K49" s="27">
        <v>0</v>
      </c>
      <c r="L49" s="27"/>
      <c r="M49" s="27">
        <v>0</v>
      </c>
      <c r="N49" s="27"/>
      <c r="O49" s="27"/>
      <c r="P49" s="11"/>
      <c r="Q49" s="27"/>
      <c r="R49" s="27">
        <f>+F49-I49-J49-K49-L49-M49-N49-O49-Q49</f>
        <v>0</v>
      </c>
      <c r="S49">
        <f>VLOOKUP(A49,PEND,2,FALSE)</f>
        <v>21883</v>
      </c>
      <c r="U49" s="10">
        <v>1016360</v>
      </c>
      <c r="V49" s="45">
        <v>75000</v>
      </c>
      <c r="W49" s="10" t="s">
        <v>5843</v>
      </c>
    </row>
    <row r="50" spans="1:23" x14ac:dyDescent="0.25">
      <c r="A50" s="29">
        <v>1039658</v>
      </c>
      <c r="B50" s="4">
        <v>43924.493483796294</v>
      </c>
      <c r="C50" s="4">
        <v>43958.291666666664</v>
      </c>
      <c r="D50" s="2">
        <v>21478</v>
      </c>
      <c r="E50" s="1">
        <v>0</v>
      </c>
      <c r="F50" s="3">
        <v>21478</v>
      </c>
      <c r="G50" s="1">
        <v>2</v>
      </c>
      <c r="H50" s="1">
        <v>7</v>
      </c>
      <c r="I50" s="27"/>
      <c r="J50" s="27">
        <v>0</v>
      </c>
      <c r="K50" s="27">
        <v>0</v>
      </c>
      <c r="L50" s="27"/>
      <c r="M50" s="27">
        <v>21478</v>
      </c>
      <c r="N50" s="27"/>
      <c r="O50" s="27"/>
      <c r="P50" s="11"/>
      <c r="Q50" s="27"/>
      <c r="R50" s="27">
        <f>+F50-I50-J50-K50-L50-M50-N50-O50-Q50</f>
        <v>0</v>
      </c>
      <c r="S50">
        <f>VLOOKUP(A50,PEND,2,FALSE)</f>
        <v>21916</v>
      </c>
      <c r="U50" s="10">
        <v>1016362</v>
      </c>
      <c r="V50" s="45">
        <v>145568</v>
      </c>
      <c r="W50" s="10" t="s">
        <v>5844</v>
      </c>
    </row>
    <row r="51" spans="1:23" x14ac:dyDescent="0.25">
      <c r="A51" s="29">
        <v>1016063</v>
      </c>
      <c r="B51" s="4">
        <v>43874.469155092593</v>
      </c>
      <c r="C51" s="4">
        <v>43896.291666666664</v>
      </c>
      <c r="D51" s="2">
        <v>21653</v>
      </c>
      <c r="E51" s="1">
        <v>0</v>
      </c>
      <c r="F51" s="3">
        <v>21653</v>
      </c>
      <c r="G51" s="1">
        <v>2</v>
      </c>
      <c r="H51" s="1">
        <v>69</v>
      </c>
      <c r="I51" s="27"/>
      <c r="J51" s="27">
        <v>22095</v>
      </c>
      <c r="K51" s="27">
        <v>0</v>
      </c>
      <c r="L51" s="27"/>
      <c r="M51" s="27"/>
      <c r="N51" s="27"/>
      <c r="O51" s="27"/>
      <c r="P51" s="11"/>
      <c r="Q51" s="27">
        <v>-442</v>
      </c>
      <c r="R51" s="27">
        <f>+F51-I51-J51-K51-L51-M51-N51-O51-Q51</f>
        <v>0</v>
      </c>
      <c r="S51">
        <f>VLOOKUP(A51,PEND,2,FALSE)</f>
        <v>22095</v>
      </c>
      <c r="U51" s="10">
        <v>1016370</v>
      </c>
      <c r="V51" s="45">
        <v>1101668</v>
      </c>
      <c r="W51" s="10" t="s">
        <v>5845</v>
      </c>
    </row>
    <row r="52" spans="1:23" x14ac:dyDescent="0.25">
      <c r="A52" s="29">
        <v>1027559</v>
      </c>
      <c r="B52" s="4">
        <v>43894.691574074073</v>
      </c>
      <c r="C52" s="4">
        <v>43899.291666666664</v>
      </c>
      <c r="D52" s="2">
        <v>46346</v>
      </c>
      <c r="E52" s="2">
        <v>22889</v>
      </c>
      <c r="F52" s="3">
        <v>46346</v>
      </c>
      <c r="G52" s="1">
        <v>4</v>
      </c>
      <c r="H52" s="1">
        <v>66</v>
      </c>
      <c r="I52" s="27">
        <v>46346</v>
      </c>
      <c r="J52" s="27">
        <v>0</v>
      </c>
      <c r="K52" s="27">
        <v>0</v>
      </c>
      <c r="L52" s="27"/>
      <c r="M52" s="27"/>
      <c r="N52" s="27"/>
      <c r="O52" s="27"/>
      <c r="P52" s="11"/>
      <c r="Q52" s="27"/>
      <c r="R52" s="27">
        <f>+F52-I52-J52-K52-L52-M52-N52-O52-Q52</f>
        <v>0</v>
      </c>
      <c r="S52">
        <f>VLOOKUP(A52,PEND,2,FALSE)</f>
        <v>24403</v>
      </c>
      <c r="U52" s="10">
        <v>1016370</v>
      </c>
      <c r="V52" s="45">
        <v>632189</v>
      </c>
      <c r="W52" s="10" t="s">
        <v>5846</v>
      </c>
    </row>
    <row r="53" spans="1:23" x14ac:dyDescent="0.25">
      <c r="A53" s="29">
        <v>1022133</v>
      </c>
      <c r="B53" s="4">
        <v>43885.716331018521</v>
      </c>
      <c r="C53" s="4">
        <v>43896.291666666664</v>
      </c>
      <c r="D53" s="2">
        <v>28062</v>
      </c>
      <c r="E53" s="2">
        <v>3400</v>
      </c>
      <c r="F53" s="3">
        <v>24662</v>
      </c>
      <c r="G53" s="1">
        <v>4</v>
      </c>
      <c r="H53" s="1">
        <v>69</v>
      </c>
      <c r="I53" s="27">
        <v>24662</v>
      </c>
      <c r="J53" s="27">
        <v>0</v>
      </c>
      <c r="K53" s="27">
        <v>0</v>
      </c>
      <c r="L53" s="27"/>
      <c r="M53" s="27"/>
      <c r="N53" s="27"/>
      <c r="O53" s="27"/>
      <c r="P53" s="11"/>
      <c r="Q53" s="27"/>
      <c r="R53" s="27">
        <f>+F53-I53-J53-K53-L53-M53-N53-O53-Q53</f>
        <v>0</v>
      </c>
      <c r="S53">
        <f>VLOOKUP(A53,PEND,2,FALSE)</f>
        <v>25235</v>
      </c>
      <c r="U53" s="10">
        <v>1016386</v>
      </c>
      <c r="V53" s="45">
        <v>18765</v>
      </c>
      <c r="W53" s="10" t="s">
        <v>5847</v>
      </c>
    </row>
    <row r="54" spans="1:23" x14ac:dyDescent="0.25">
      <c r="A54" s="29">
        <v>1016584</v>
      </c>
      <c r="B54" s="4">
        <v>43875.410532407404</v>
      </c>
      <c r="C54" s="4">
        <v>43896.291666666664</v>
      </c>
      <c r="D54" s="2">
        <v>29165</v>
      </c>
      <c r="E54" s="2">
        <v>3400</v>
      </c>
      <c r="F54" s="3">
        <v>25765</v>
      </c>
      <c r="G54" s="1">
        <v>4</v>
      </c>
      <c r="H54" s="1">
        <v>69</v>
      </c>
      <c r="I54" s="27">
        <v>25765</v>
      </c>
      <c r="J54" s="27">
        <v>0</v>
      </c>
      <c r="K54" s="27">
        <v>0</v>
      </c>
      <c r="L54" s="27"/>
      <c r="M54" s="27"/>
      <c r="N54" s="27"/>
      <c r="O54" s="27"/>
      <c r="P54" s="11"/>
      <c r="Q54" s="27"/>
      <c r="R54" s="27">
        <f>+F54-I54-J54-K54-L54-M54-N54-O54-Q54</f>
        <v>0</v>
      </c>
      <c r="S54">
        <f>VLOOKUP(A54,PEND,2,FALSE)</f>
        <v>26360</v>
      </c>
      <c r="U54" s="10">
        <v>1016531</v>
      </c>
      <c r="V54" s="45">
        <v>451596</v>
      </c>
      <c r="W54" s="10" t="s">
        <v>5848</v>
      </c>
    </row>
    <row r="55" spans="1:23" x14ac:dyDescent="0.25">
      <c r="A55" s="29">
        <v>1023235</v>
      </c>
      <c r="B55" s="4">
        <v>43887.520868055559</v>
      </c>
      <c r="C55" s="4">
        <v>43896.291666666664</v>
      </c>
      <c r="D55" s="2">
        <v>26350</v>
      </c>
      <c r="E55" s="1">
        <v>0</v>
      </c>
      <c r="F55" s="3">
        <v>26350</v>
      </c>
      <c r="G55" s="1">
        <v>2</v>
      </c>
      <c r="H55" s="1">
        <v>69</v>
      </c>
      <c r="I55" s="27"/>
      <c r="J55" s="27">
        <v>26888</v>
      </c>
      <c r="K55" s="27">
        <v>0</v>
      </c>
      <c r="L55" s="27"/>
      <c r="M55" s="27"/>
      <c r="N55" s="27"/>
      <c r="O55" s="27"/>
      <c r="P55" s="11"/>
      <c r="Q55" s="27">
        <v>-538</v>
      </c>
      <c r="R55" s="27">
        <f>+F55-I55-J55-K55-L55-M55-N55-O55-Q55</f>
        <v>0</v>
      </c>
      <c r="S55">
        <f>VLOOKUP(A55,PEND,2,FALSE)</f>
        <v>26888</v>
      </c>
      <c r="U55" s="10">
        <v>1016584</v>
      </c>
      <c r="V55" s="45">
        <v>26360</v>
      </c>
      <c r="W55" s="10" t="s">
        <v>5849</v>
      </c>
    </row>
    <row r="56" spans="1:23" x14ac:dyDescent="0.25">
      <c r="A56" s="29">
        <v>1030643</v>
      </c>
      <c r="B56" s="4">
        <v>43900.470150462963</v>
      </c>
      <c r="C56" s="4">
        <v>43924.291666666664</v>
      </c>
      <c r="D56" s="2">
        <v>26739</v>
      </c>
      <c r="E56" s="1">
        <v>0</v>
      </c>
      <c r="F56" s="3">
        <v>26739</v>
      </c>
      <c r="G56" s="1">
        <v>2</v>
      </c>
      <c r="H56" s="1">
        <v>41</v>
      </c>
      <c r="I56" s="27"/>
      <c r="J56" s="27">
        <v>0</v>
      </c>
      <c r="K56" s="27">
        <v>0</v>
      </c>
      <c r="L56" s="27"/>
      <c r="M56" s="27">
        <v>26739</v>
      </c>
      <c r="N56" s="27"/>
      <c r="O56" s="27"/>
      <c r="P56" s="11"/>
      <c r="Q56" s="27"/>
      <c r="R56" s="27">
        <f>+F56-I56-J56-K56-L56-M56-N56-O56-Q56</f>
        <v>0</v>
      </c>
      <c r="S56">
        <f>VLOOKUP(A56,PEND,2,FALSE)</f>
        <v>27285</v>
      </c>
      <c r="U56" s="10">
        <v>1016772</v>
      </c>
      <c r="V56" s="45">
        <v>18765</v>
      </c>
      <c r="W56" s="10" t="s">
        <v>5818</v>
      </c>
    </row>
    <row r="57" spans="1:23" x14ac:dyDescent="0.25">
      <c r="A57" s="29">
        <v>1021761</v>
      </c>
      <c r="B57" s="4">
        <v>43885.596631944441</v>
      </c>
      <c r="C57" s="4">
        <v>43896.291666666664</v>
      </c>
      <c r="D57" s="2">
        <v>27360</v>
      </c>
      <c r="E57" s="1">
        <v>0</v>
      </c>
      <c r="F57" s="3">
        <v>27360</v>
      </c>
      <c r="G57" s="1">
        <v>2</v>
      </c>
      <c r="H57" s="1">
        <v>69</v>
      </c>
      <c r="I57" s="27"/>
      <c r="J57" s="27">
        <v>27918</v>
      </c>
      <c r="K57" s="27">
        <v>0</v>
      </c>
      <c r="L57" s="27"/>
      <c r="M57" s="27"/>
      <c r="N57" s="27"/>
      <c r="O57" s="27"/>
      <c r="P57" s="11"/>
      <c r="Q57" s="27">
        <v>-558</v>
      </c>
      <c r="R57" s="27">
        <f>+F57-I57-J57-K57-L57-M57-N57-O57-Q57</f>
        <v>0</v>
      </c>
      <c r="S57">
        <f>VLOOKUP(A57,PEND,2,FALSE)</f>
        <v>27918</v>
      </c>
      <c r="U57" s="10">
        <v>1017167</v>
      </c>
      <c r="V57" s="45">
        <v>18765</v>
      </c>
      <c r="W57" s="10" t="s">
        <v>3710</v>
      </c>
    </row>
    <row r="58" spans="1:23" x14ac:dyDescent="0.25">
      <c r="A58" s="29">
        <v>1026536</v>
      </c>
      <c r="B58" s="4">
        <v>43893.496851851851</v>
      </c>
      <c r="C58" s="4">
        <v>43899.291666666664</v>
      </c>
      <c r="D58" s="2">
        <v>28210</v>
      </c>
      <c r="E58" s="1">
        <v>0</v>
      </c>
      <c r="F58" s="3">
        <v>28210</v>
      </c>
      <c r="G58" s="1">
        <v>2</v>
      </c>
      <c r="H58" s="1">
        <v>66</v>
      </c>
      <c r="I58" s="27">
        <v>28210</v>
      </c>
      <c r="J58" s="27">
        <v>0</v>
      </c>
      <c r="K58" s="27">
        <v>0</v>
      </c>
      <c r="L58" s="27"/>
      <c r="M58" s="27"/>
      <c r="N58" s="27"/>
      <c r="O58" s="27"/>
      <c r="P58" s="11"/>
      <c r="Q58" s="27"/>
      <c r="R58" s="27">
        <f>+F58-I58-J58-K58-L58-M58-N58-O58-Q58</f>
        <v>0</v>
      </c>
      <c r="S58">
        <f>VLOOKUP(A58,PEND,2,FALSE)</f>
        <v>28786</v>
      </c>
      <c r="U58" s="10">
        <v>1017203</v>
      </c>
      <c r="V58" s="45">
        <v>320374</v>
      </c>
      <c r="W58" s="10" t="s">
        <v>4659</v>
      </c>
    </row>
    <row r="59" spans="1:23" x14ac:dyDescent="0.25">
      <c r="A59" s="29">
        <v>1022642</v>
      </c>
      <c r="B59" s="4">
        <v>43886.565659722219</v>
      </c>
      <c r="C59" s="4">
        <v>43896.291666666664</v>
      </c>
      <c r="D59" s="2">
        <v>32340</v>
      </c>
      <c r="E59" s="2">
        <v>3400</v>
      </c>
      <c r="F59" s="3">
        <v>28940</v>
      </c>
      <c r="G59" s="1">
        <v>4</v>
      </c>
      <c r="H59" s="1">
        <v>69</v>
      </c>
      <c r="I59" s="27">
        <v>28940</v>
      </c>
      <c r="J59" s="27">
        <v>0</v>
      </c>
      <c r="K59" s="27">
        <v>0</v>
      </c>
      <c r="L59" s="27"/>
      <c r="M59" s="27"/>
      <c r="N59" s="27"/>
      <c r="O59" s="27"/>
      <c r="P59" s="11"/>
      <c r="Q59" s="27"/>
      <c r="R59" s="27">
        <f>+F59-I59-J59-K59-L59-M59-N59-O59-Q59</f>
        <v>0</v>
      </c>
      <c r="S59">
        <f>VLOOKUP(A59,PEND,2,FALSE)</f>
        <v>29600</v>
      </c>
      <c r="U59" s="10">
        <v>1017291</v>
      </c>
      <c r="V59" s="45">
        <v>18765</v>
      </c>
      <c r="W59" s="10" t="s">
        <v>5850</v>
      </c>
    </row>
    <row r="60" spans="1:23" x14ac:dyDescent="0.25">
      <c r="A60" s="29">
        <v>1013917</v>
      </c>
      <c r="B60" s="4">
        <v>43871.503784722219</v>
      </c>
      <c r="C60" s="4">
        <v>43896.291666666664</v>
      </c>
      <c r="D60" s="2">
        <v>29165</v>
      </c>
      <c r="E60" s="1">
        <v>0</v>
      </c>
      <c r="F60" s="3">
        <v>29165</v>
      </c>
      <c r="G60" s="1">
        <v>2</v>
      </c>
      <c r="H60" s="1">
        <v>69</v>
      </c>
      <c r="I60" s="27">
        <v>29165</v>
      </c>
      <c r="J60" s="27">
        <v>0</v>
      </c>
      <c r="K60" s="27">
        <v>0</v>
      </c>
      <c r="L60" s="27"/>
      <c r="M60" s="27"/>
      <c r="N60" s="27"/>
      <c r="O60" s="27"/>
      <c r="P60" s="11"/>
      <c r="Q60" s="27"/>
      <c r="R60" s="27">
        <f>+F60-I60-J60-K60-L60-M60-N60-O60-Q60</f>
        <v>0</v>
      </c>
      <c r="S60">
        <f>VLOOKUP(A60,PEND,2,FALSE)</f>
        <v>29760</v>
      </c>
      <c r="U60" s="10">
        <v>1017704</v>
      </c>
      <c r="V60" s="45">
        <v>176290</v>
      </c>
      <c r="W60" s="10" t="s">
        <v>5851</v>
      </c>
    </row>
    <row r="61" spans="1:23" x14ac:dyDescent="0.25">
      <c r="A61" s="29">
        <v>1032505</v>
      </c>
      <c r="B61" s="4">
        <v>43902.685428240744</v>
      </c>
      <c r="C61" s="4">
        <v>43924.291666666664</v>
      </c>
      <c r="D61" s="2">
        <v>30286</v>
      </c>
      <c r="E61" s="1">
        <v>0</v>
      </c>
      <c r="F61" s="3">
        <v>30286</v>
      </c>
      <c r="G61" s="1">
        <v>2</v>
      </c>
      <c r="H61" s="1">
        <v>41</v>
      </c>
      <c r="I61" s="27"/>
      <c r="J61" s="27">
        <v>0</v>
      </c>
      <c r="K61" s="27">
        <v>0</v>
      </c>
      <c r="L61" s="27"/>
      <c r="M61" s="27">
        <v>30286</v>
      </c>
      <c r="N61" s="27"/>
      <c r="O61" s="27"/>
      <c r="P61" s="11"/>
      <c r="Q61" s="27"/>
      <c r="R61" s="27">
        <f>+F61-I61-J61-K61-L61-M61-N61-O61-Q61</f>
        <v>0</v>
      </c>
      <c r="S61">
        <f>VLOOKUP(A61,PEND,2,FALSE)</f>
        <v>30904</v>
      </c>
      <c r="U61" s="10">
        <v>1018289</v>
      </c>
      <c r="V61" s="45">
        <v>163213</v>
      </c>
      <c r="W61" s="10" t="s">
        <v>5852</v>
      </c>
    </row>
    <row r="62" spans="1:23" x14ac:dyDescent="0.25">
      <c r="A62" s="29">
        <v>1033541</v>
      </c>
      <c r="B62" s="4">
        <v>43905.49013888889</v>
      </c>
      <c r="C62" s="4">
        <v>43923.291666666664</v>
      </c>
      <c r="D62" s="2">
        <v>30370</v>
      </c>
      <c r="E62" s="1">
        <v>0</v>
      </c>
      <c r="F62" s="3">
        <v>30370</v>
      </c>
      <c r="G62" s="1">
        <v>2</v>
      </c>
      <c r="H62" s="1">
        <v>42</v>
      </c>
      <c r="I62" s="27"/>
      <c r="J62" s="27">
        <v>0</v>
      </c>
      <c r="K62" s="27">
        <v>0</v>
      </c>
      <c r="L62" s="27"/>
      <c r="M62" s="27">
        <v>30370</v>
      </c>
      <c r="N62" s="27"/>
      <c r="O62" s="27"/>
      <c r="P62" s="11"/>
      <c r="Q62" s="27"/>
      <c r="R62" s="27">
        <f>+F62-I62-J62-K62-L62-M62-N62-O62-Q62</f>
        <v>0</v>
      </c>
      <c r="S62">
        <f>VLOOKUP(A62,PEND,2,FALSE)</f>
        <v>30990</v>
      </c>
      <c r="U62" s="10">
        <v>1018328</v>
      </c>
      <c r="V62" s="45">
        <v>420930</v>
      </c>
      <c r="W62" s="10" t="s">
        <v>5853</v>
      </c>
    </row>
    <row r="63" spans="1:23" x14ac:dyDescent="0.25">
      <c r="A63" s="29">
        <v>1019186</v>
      </c>
      <c r="B63" s="4">
        <v>43880.477025462962</v>
      </c>
      <c r="C63" s="4">
        <v>43896.291666666664</v>
      </c>
      <c r="D63" s="2">
        <v>30370</v>
      </c>
      <c r="E63" s="1">
        <v>0</v>
      </c>
      <c r="F63" s="3">
        <v>30370</v>
      </c>
      <c r="G63" s="1">
        <v>2</v>
      </c>
      <c r="H63" s="1">
        <v>69</v>
      </c>
      <c r="I63" s="27">
        <v>30370</v>
      </c>
      <c r="J63" s="27">
        <v>0</v>
      </c>
      <c r="K63" s="27">
        <v>0</v>
      </c>
      <c r="L63" s="27"/>
      <c r="M63" s="27"/>
      <c r="N63" s="27"/>
      <c r="O63" s="27"/>
      <c r="P63" s="11"/>
      <c r="Q63" s="27"/>
      <c r="R63" s="27">
        <f>+F63-I63-J63-K63-L63-M63-N63-O63-Q63</f>
        <v>0</v>
      </c>
      <c r="S63">
        <f>VLOOKUP(A63,PEND,2,FALSE)</f>
        <v>30990</v>
      </c>
      <c r="U63" s="10">
        <v>1018549</v>
      </c>
      <c r="V63" s="45">
        <v>253868</v>
      </c>
      <c r="W63" s="10" t="s">
        <v>5854</v>
      </c>
    </row>
    <row r="64" spans="1:23" x14ac:dyDescent="0.25">
      <c r="A64" s="29">
        <v>1034550</v>
      </c>
      <c r="B64" s="4">
        <v>43906.78806712963</v>
      </c>
      <c r="C64" s="4">
        <v>43924.291666666664</v>
      </c>
      <c r="D64" s="2">
        <v>30447</v>
      </c>
      <c r="E64" s="1">
        <v>0</v>
      </c>
      <c r="F64" s="3">
        <v>30447</v>
      </c>
      <c r="G64" s="1">
        <v>2</v>
      </c>
      <c r="H64" s="1">
        <v>41</v>
      </c>
      <c r="I64" s="27"/>
      <c r="J64" s="27">
        <v>0</v>
      </c>
      <c r="K64" s="27">
        <v>0</v>
      </c>
      <c r="L64" s="27"/>
      <c r="M64" s="27">
        <v>30447</v>
      </c>
      <c r="N64" s="27"/>
      <c r="O64" s="27"/>
      <c r="P64" s="11"/>
      <c r="Q64" s="27"/>
      <c r="R64" s="27">
        <f>+F64-I64-J64-K64-L64-M64-N64-O64-Q64</f>
        <v>0</v>
      </c>
      <c r="S64">
        <f>VLOOKUP(A64,PEND,2,FALSE)</f>
        <v>31068</v>
      </c>
      <c r="U64" s="10">
        <v>1018661</v>
      </c>
      <c r="V64" s="45">
        <v>18638</v>
      </c>
      <c r="W64" s="10" t="s">
        <v>5855</v>
      </c>
    </row>
    <row r="65" spans="1:23" x14ac:dyDescent="0.25">
      <c r="A65" s="29">
        <v>1020163</v>
      </c>
      <c r="B65" s="4">
        <v>43881.644143518519</v>
      </c>
      <c r="C65" s="4">
        <v>43924.291666666664</v>
      </c>
      <c r="D65" s="2">
        <v>30533</v>
      </c>
      <c r="E65" s="1">
        <v>0</v>
      </c>
      <c r="F65" s="3">
        <v>30533</v>
      </c>
      <c r="G65" s="1">
        <v>2</v>
      </c>
      <c r="H65" s="1">
        <v>41</v>
      </c>
      <c r="I65" s="27"/>
      <c r="J65" s="27">
        <v>31156</v>
      </c>
      <c r="K65" s="27">
        <v>0</v>
      </c>
      <c r="L65" s="27"/>
      <c r="M65" s="27">
        <v>0</v>
      </c>
      <c r="N65" s="27"/>
      <c r="O65" s="27"/>
      <c r="P65" s="11"/>
      <c r="Q65" s="27">
        <v>-623</v>
      </c>
      <c r="R65" s="27">
        <f>+F65-I65-J65-K65-L65-M65-N65-O65-Q65</f>
        <v>0</v>
      </c>
      <c r="S65">
        <f>VLOOKUP(A65,PEND,2,FALSE)</f>
        <v>31156</v>
      </c>
      <c r="U65" s="10">
        <v>1018704</v>
      </c>
      <c r="V65" s="45">
        <v>75000</v>
      </c>
      <c r="W65" s="10" t="s">
        <v>5856</v>
      </c>
    </row>
    <row r="66" spans="1:23" x14ac:dyDescent="0.25">
      <c r="A66" s="29">
        <v>1020419</v>
      </c>
      <c r="B66" s="4">
        <v>43882.309803240743</v>
      </c>
      <c r="C66" s="4">
        <v>43892.284722222219</v>
      </c>
      <c r="D66" s="2">
        <v>30552</v>
      </c>
      <c r="E66" s="1">
        <v>0</v>
      </c>
      <c r="F66" s="3">
        <v>30552</v>
      </c>
      <c r="G66" s="1">
        <v>2</v>
      </c>
      <c r="H66" s="1">
        <v>73</v>
      </c>
      <c r="I66" s="27"/>
      <c r="J66" s="27">
        <v>31176</v>
      </c>
      <c r="K66" s="27">
        <v>0</v>
      </c>
      <c r="L66" s="27"/>
      <c r="M66" s="27"/>
      <c r="N66" s="27"/>
      <c r="O66" s="27"/>
      <c r="P66" s="11"/>
      <c r="Q66" s="27">
        <v>-624</v>
      </c>
      <c r="R66" s="27">
        <f>+F66-I66-J66-K66-L66-M66-N66-O66-Q66</f>
        <v>0</v>
      </c>
      <c r="S66">
        <f>VLOOKUP(A66,PEND,2,FALSE)</f>
        <v>31176</v>
      </c>
      <c r="U66" s="10">
        <v>1018707</v>
      </c>
      <c r="V66" s="45">
        <v>50000</v>
      </c>
      <c r="W66" s="10" t="s">
        <v>3696</v>
      </c>
    </row>
    <row r="67" spans="1:23" x14ac:dyDescent="0.25">
      <c r="A67" s="29">
        <v>1020845</v>
      </c>
      <c r="B67" s="4">
        <v>43882.695960648147</v>
      </c>
      <c r="C67" s="4">
        <v>43896.291666666664</v>
      </c>
      <c r="D67" s="2">
        <v>30552</v>
      </c>
      <c r="E67" s="1">
        <v>0</v>
      </c>
      <c r="F67" s="3">
        <v>30552</v>
      </c>
      <c r="G67" s="1">
        <v>2</v>
      </c>
      <c r="H67" s="1">
        <v>69</v>
      </c>
      <c r="I67" s="27">
        <v>30552</v>
      </c>
      <c r="J67" s="27">
        <v>0</v>
      </c>
      <c r="K67" s="27">
        <v>0</v>
      </c>
      <c r="L67" s="27"/>
      <c r="M67" s="27"/>
      <c r="N67" s="27"/>
      <c r="O67" s="27"/>
      <c r="P67" s="11"/>
      <c r="Q67" s="27"/>
      <c r="R67" s="27">
        <f>+F67-I67-J67-K67-L67-M67-N67-O67-Q67</f>
        <v>0</v>
      </c>
      <c r="S67">
        <f>VLOOKUP(A67,PEND,2,FALSE)</f>
        <v>31176</v>
      </c>
      <c r="U67" s="10">
        <v>1018955</v>
      </c>
      <c r="V67" s="45">
        <v>15365</v>
      </c>
      <c r="W67" s="10" t="s">
        <v>5857</v>
      </c>
    </row>
    <row r="68" spans="1:23" x14ac:dyDescent="0.25">
      <c r="A68" s="29">
        <v>1023816</v>
      </c>
      <c r="B68" s="4">
        <v>43888.448842592596</v>
      </c>
      <c r="C68" s="4">
        <v>43896.291666666664</v>
      </c>
      <c r="D68" s="2">
        <v>30552</v>
      </c>
      <c r="E68" s="1">
        <v>0</v>
      </c>
      <c r="F68" s="3">
        <v>30552</v>
      </c>
      <c r="G68" s="1">
        <v>2</v>
      </c>
      <c r="H68" s="1">
        <v>69</v>
      </c>
      <c r="I68" s="27">
        <v>30552</v>
      </c>
      <c r="J68" s="27">
        <v>0</v>
      </c>
      <c r="K68" s="27">
        <v>0</v>
      </c>
      <c r="L68" s="27"/>
      <c r="M68" s="27"/>
      <c r="N68" s="27"/>
      <c r="O68" s="27"/>
      <c r="P68" s="11"/>
      <c r="Q68" s="27"/>
      <c r="R68" s="27">
        <f>+F68-I68-J68-K68-L68-M68-N68-O68-Q68</f>
        <v>0</v>
      </c>
      <c r="S68">
        <f>VLOOKUP(A68,PEND,2,FALSE)</f>
        <v>31176</v>
      </c>
      <c r="U68" s="10">
        <v>1019095</v>
      </c>
      <c r="V68" s="45">
        <v>18765</v>
      </c>
      <c r="W68" s="10" t="s">
        <v>3848</v>
      </c>
    </row>
    <row r="69" spans="1:23" x14ac:dyDescent="0.25">
      <c r="A69" s="29">
        <v>1028569</v>
      </c>
      <c r="B69" s="4">
        <v>43896.634050925924</v>
      </c>
      <c r="C69" s="4">
        <v>43923.291666666664</v>
      </c>
      <c r="D69" s="2">
        <v>86447</v>
      </c>
      <c r="E69" s="2">
        <v>55625</v>
      </c>
      <c r="F69" s="3">
        <v>86447</v>
      </c>
      <c r="G69" s="1">
        <v>4</v>
      </c>
      <c r="H69" s="1">
        <v>42</v>
      </c>
      <c r="I69" s="27"/>
      <c r="J69" s="27">
        <v>0</v>
      </c>
      <c r="K69" s="27">
        <v>0</v>
      </c>
      <c r="L69" s="27"/>
      <c r="M69" s="27">
        <v>86447</v>
      </c>
      <c r="N69" s="27"/>
      <c r="O69" s="27"/>
      <c r="P69" s="11"/>
      <c r="Q69" s="27"/>
      <c r="R69" s="27">
        <f>+F69-I69-J69-K69-L69-M69-N69-O69-Q69</f>
        <v>0</v>
      </c>
      <c r="S69">
        <f>VLOOKUP(A69,PEND,2,FALSE)</f>
        <v>32586</v>
      </c>
      <c r="U69" s="10">
        <v>1019141</v>
      </c>
      <c r="V69" s="45">
        <v>549053</v>
      </c>
      <c r="W69" s="10" t="s">
        <v>5858</v>
      </c>
    </row>
    <row r="70" spans="1:23" x14ac:dyDescent="0.25">
      <c r="A70" s="29">
        <v>1021578</v>
      </c>
      <c r="B70" s="4">
        <v>43885.510266203702</v>
      </c>
      <c r="C70" s="4">
        <v>43896.291666666664</v>
      </c>
      <c r="D70" s="2">
        <v>32557</v>
      </c>
      <c r="E70" s="1">
        <v>0</v>
      </c>
      <c r="F70" s="3">
        <v>32557</v>
      </c>
      <c r="G70" s="1">
        <v>2</v>
      </c>
      <c r="H70" s="1">
        <v>69</v>
      </c>
      <c r="I70" s="27"/>
      <c r="J70" s="27">
        <v>33221</v>
      </c>
      <c r="K70" s="27">
        <v>0</v>
      </c>
      <c r="L70" s="27"/>
      <c r="M70" s="27"/>
      <c r="N70" s="27"/>
      <c r="O70" s="27"/>
      <c r="P70" s="11"/>
      <c r="Q70" s="27">
        <v>-664</v>
      </c>
      <c r="R70" s="27">
        <f>+F70-I70-J70-K70-L70-M70-N70-O70-Q70</f>
        <v>0</v>
      </c>
      <c r="S70">
        <f>VLOOKUP(A70,PEND,2,FALSE)</f>
        <v>33221</v>
      </c>
      <c r="U70" s="10">
        <v>1019144</v>
      </c>
      <c r="V70" s="45">
        <v>549053</v>
      </c>
      <c r="W70" s="10" t="s">
        <v>5859</v>
      </c>
    </row>
    <row r="71" spans="1:23" x14ac:dyDescent="0.25">
      <c r="A71" s="29">
        <v>1026592</v>
      </c>
      <c r="B71" s="4">
        <v>43893.528136574074</v>
      </c>
      <c r="C71" s="4">
        <v>43899.291666666664</v>
      </c>
      <c r="D71" s="2">
        <v>35244</v>
      </c>
      <c r="E71" s="1">
        <v>0</v>
      </c>
      <c r="F71" s="3">
        <v>35244</v>
      </c>
      <c r="G71" s="1">
        <v>2</v>
      </c>
      <c r="H71" s="1">
        <v>66</v>
      </c>
      <c r="I71" s="27">
        <v>35244</v>
      </c>
      <c r="J71" s="27">
        <v>0</v>
      </c>
      <c r="K71" s="27">
        <v>0</v>
      </c>
      <c r="L71" s="27"/>
      <c r="M71" s="27"/>
      <c r="N71" s="27"/>
      <c r="O71" s="27"/>
      <c r="P71" s="11"/>
      <c r="Q71" s="27"/>
      <c r="R71" s="27">
        <f>+F71-I71-J71-K71-L71-M71-N71-O71-Q71</f>
        <v>0</v>
      </c>
      <c r="S71">
        <f>VLOOKUP(A71,PEND,2,FALSE)</f>
        <v>35963</v>
      </c>
      <c r="U71" s="10">
        <v>1019186</v>
      </c>
      <c r="V71" s="45">
        <v>30990</v>
      </c>
      <c r="W71" s="10" t="s">
        <v>4421</v>
      </c>
    </row>
    <row r="72" spans="1:23" x14ac:dyDescent="0.25">
      <c r="A72" s="29">
        <v>1006951</v>
      </c>
      <c r="B72" s="4">
        <v>43857.674155092594</v>
      </c>
      <c r="C72" s="4">
        <v>43871.306944444441</v>
      </c>
      <c r="D72" s="2">
        <v>4182381</v>
      </c>
      <c r="E72" s="2">
        <v>35978</v>
      </c>
      <c r="F72" s="3">
        <v>35258.160000000149</v>
      </c>
      <c r="G72" s="1">
        <v>4</v>
      </c>
      <c r="H72" s="1">
        <v>94</v>
      </c>
      <c r="I72" s="27"/>
      <c r="J72" s="27">
        <v>0</v>
      </c>
      <c r="K72" s="27">
        <v>35978</v>
      </c>
      <c r="L72" s="27"/>
      <c r="M72" s="27"/>
      <c r="N72" s="27"/>
      <c r="O72" s="27"/>
      <c r="P72" s="11"/>
      <c r="Q72" s="27">
        <v>-719.83999999985099</v>
      </c>
      <c r="R72" s="27">
        <f>+F72-I72-J72-K72-L72-M72-N72-O72-Q72</f>
        <v>0</v>
      </c>
      <c r="S72">
        <f>VLOOKUP(A72,PEND,2,FALSE)</f>
        <v>35978</v>
      </c>
      <c r="U72" s="10">
        <v>1019241</v>
      </c>
      <c r="V72" s="45">
        <v>119098</v>
      </c>
      <c r="W72" s="10" t="s">
        <v>5860</v>
      </c>
    </row>
    <row r="73" spans="1:23" x14ac:dyDescent="0.25">
      <c r="A73" s="29">
        <v>1034493</v>
      </c>
      <c r="B73" s="4">
        <v>43906.735497685186</v>
      </c>
      <c r="C73" s="4">
        <v>43924.291666666664</v>
      </c>
      <c r="D73" s="2">
        <v>39481</v>
      </c>
      <c r="E73" s="1">
        <v>0</v>
      </c>
      <c r="F73" s="3">
        <v>39481</v>
      </c>
      <c r="G73" s="1">
        <v>2</v>
      </c>
      <c r="H73" s="1">
        <v>41</v>
      </c>
      <c r="I73" s="27"/>
      <c r="J73" s="27">
        <v>0</v>
      </c>
      <c r="K73" s="27">
        <v>0</v>
      </c>
      <c r="L73" s="27"/>
      <c r="M73" s="27">
        <v>39481</v>
      </c>
      <c r="N73" s="27"/>
      <c r="O73" s="27"/>
      <c r="P73" s="11"/>
      <c r="Q73" s="27"/>
      <c r="R73" s="27">
        <f>+F73-I73-J73-K73-L73-M73-N73-O73-Q73</f>
        <v>0</v>
      </c>
      <c r="S73">
        <f>VLOOKUP(A73,PEND,2,FALSE)</f>
        <v>40287</v>
      </c>
      <c r="U73" s="10">
        <v>1019246</v>
      </c>
      <c r="V73" s="45">
        <v>63923</v>
      </c>
      <c r="W73" s="10" t="s">
        <v>5861</v>
      </c>
    </row>
    <row r="74" spans="1:23" x14ac:dyDescent="0.25">
      <c r="A74" s="29">
        <v>1044298</v>
      </c>
      <c r="B74" s="4">
        <v>43946.726342592592</v>
      </c>
      <c r="C74" s="4">
        <v>43960.291666666664</v>
      </c>
      <c r="D74" s="2">
        <v>39866</v>
      </c>
      <c r="E74" s="1">
        <v>0</v>
      </c>
      <c r="F74" s="3">
        <v>39866</v>
      </c>
      <c r="G74" s="1">
        <v>2</v>
      </c>
      <c r="H74" s="1">
        <v>5</v>
      </c>
      <c r="I74" s="27"/>
      <c r="J74" s="27">
        <v>0</v>
      </c>
      <c r="K74" s="27">
        <v>0</v>
      </c>
      <c r="L74" s="27"/>
      <c r="M74" s="27">
        <v>39866</v>
      </c>
      <c r="N74" s="27"/>
      <c r="O74" s="27"/>
      <c r="P74" s="11"/>
      <c r="Q74" s="27"/>
      <c r="R74" s="27">
        <f>+F74-I74-J74-K74-L74-M74-N74-O74-Q74</f>
        <v>0</v>
      </c>
      <c r="S74">
        <f>VLOOKUP(A74,PEND,2,FALSE)</f>
        <v>40680</v>
      </c>
      <c r="U74" s="10">
        <v>1019543</v>
      </c>
      <c r="V74" s="45">
        <v>45688</v>
      </c>
      <c r="W74" s="10" t="s">
        <v>5862</v>
      </c>
    </row>
    <row r="75" spans="1:23" x14ac:dyDescent="0.25">
      <c r="A75" s="29">
        <v>1026338</v>
      </c>
      <c r="B75" s="4">
        <v>43893.278611111113</v>
      </c>
      <c r="C75" s="4">
        <v>43899.291666666664</v>
      </c>
      <c r="D75" s="2">
        <v>40907</v>
      </c>
      <c r="E75" s="1">
        <v>0</v>
      </c>
      <c r="F75" s="3">
        <v>40907</v>
      </c>
      <c r="G75" s="1">
        <v>2</v>
      </c>
      <c r="H75" s="1">
        <v>66</v>
      </c>
      <c r="I75" s="27"/>
      <c r="J75" s="27">
        <v>41742</v>
      </c>
      <c r="K75" s="27">
        <v>0</v>
      </c>
      <c r="L75" s="27"/>
      <c r="M75" s="27"/>
      <c r="N75" s="27"/>
      <c r="O75" s="27"/>
      <c r="P75" s="11"/>
      <c r="Q75" s="27">
        <v>-835</v>
      </c>
      <c r="R75" s="27">
        <f>+F75-I75-J75-K75-L75-M75-N75-O75-Q75</f>
        <v>0</v>
      </c>
      <c r="S75">
        <f>VLOOKUP(A75,PEND,2,FALSE)</f>
        <v>41742</v>
      </c>
      <c r="U75" s="10">
        <v>1019571</v>
      </c>
      <c r="V75" s="45">
        <v>113402</v>
      </c>
      <c r="W75" s="10" t="s">
        <v>5863</v>
      </c>
    </row>
    <row r="76" spans="1:23" x14ac:dyDescent="0.25">
      <c r="A76" s="29">
        <v>1013140</v>
      </c>
      <c r="B76" s="4">
        <v>43868.683240740742</v>
      </c>
      <c r="C76" s="4">
        <v>43871.306944444441</v>
      </c>
      <c r="D76" s="2">
        <v>42055</v>
      </c>
      <c r="E76" s="1">
        <v>0</v>
      </c>
      <c r="F76" s="3">
        <v>42055</v>
      </c>
      <c r="G76" s="1">
        <v>2</v>
      </c>
      <c r="H76" s="1">
        <v>94</v>
      </c>
      <c r="I76" s="27"/>
      <c r="J76" s="27">
        <v>42913</v>
      </c>
      <c r="K76" s="27">
        <v>0</v>
      </c>
      <c r="L76" s="27"/>
      <c r="M76" s="27"/>
      <c r="N76" s="27"/>
      <c r="O76" s="27"/>
      <c r="P76" s="11"/>
      <c r="Q76" s="27">
        <v>-858</v>
      </c>
      <c r="R76" s="27">
        <f>+F76-I76-J76-K76-L76-M76-N76-O76-Q76</f>
        <v>0</v>
      </c>
      <c r="S76">
        <f>VLOOKUP(A76,PEND,2,FALSE)</f>
        <v>42913</v>
      </c>
      <c r="U76" s="10">
        <v>1019677</v>
      </c>
      <c r="V76" s="45">
        <v>18765</v>
      </c>
      <c r="W76" s="10" t="s">
        <v>5864</v>
      </c>
    </row>
    <row r="77" spans="1:23" x14ac:dyDescent="0.25">
      <c r="A77" s="29">
        <v>1027711</v>
      </c>
      <c r="B77" s="4">
        <v>43894.938935185186</v>
      </c>
      <c r="C77" s="4">
        <v>43899.291666666664</v>
      </c>
      <c r="D77" s="2">
        <v>42932</v>
      </c>
      <c r="E77" s="1">
        <v>0</v>
      </c>
      <c r="F77" s="3">
        <v>42932</v>
      </c>
      <c r="G77" s="1">
        <v>2</v>
      </c>
      <c r="H77" s="1">
        <v>66</v>
      </c>
      <c r="I77" s="27"/>
      <c r="J77" s="27">
        <v>43808</v>
      </c>
      <c r="K77" s="27">
        <v>0</v>
      </c>
      <c r="L77" s="27"/>
      <c r="M77" s="27"/>
      <c r="N77" s="27"/>
      <c r="O77" s="27"/>
      <c r="P77" s="11"/>
      <c r="Q77" s="27">
        <v>-876</v>
      </c>
      <c r="R77" s="27">
        <f>+F77-I77-J77-K77-L77-M77-N77-O77-Q77</f>
        <v>0</v>
      </c>
      <c r="S77">
        <f>VLOOKUP(A77,PEND,2,FALSE)</f>
        <v>43808</v>
      </c>
      <c r="U77" s="10">
        <v>1019816</v>
      </c>
      <c r="V77" s="45">
        <v>18765</v>
      </c>
      <c r="W77" s="10" t="s">
        <v>3042</v>
      </c>
    </row>
    <row r="78" spans="1:23" x14ac:dyDescent="0.25">
      <c r="A78" s="29">
        <v>1027352</v>
      </c>
      <c r="B78" s="4">
        <v>43894.595289351855</v>
      </c>
      <c r="C78" s="4">
        <v>43899.291666666664</v>
      </c>
      <c r="D78" s="2">
        <v>43130</v>
      </c>
      <c r="E78" s="1">
        <v>0</v>
      </c>
      <c r="F78" s="3">
        <v>43130</v>
      </c>
      <c r="G78" s="1">
        <v>2</v>
      </c>
      <c r="H78" s="1">
        <v>66</v>
      </c>
      <c r="I78" s="27"/>
      <c r="J78" s="27">
        <v>44010</v>
      </c>
      <c r="K78" s="27">
        <v>0</v>
      </c>
      <c r="L78" s="27"/>
      <c r="M78" s="27"/>
      <c r="N78" s="27"/>
      <c r="O78" s="27"/>
      <c r="P78" s="11"/>
      <c r="Q78" s="27">
        <v>-880</v>
      </c>
      <c r="R78" s="27">
        <f>+F78-I78-J78-K78-L78-M78-N78-O78-Q78</f>
        <v>0</v>
      </c>
      <c r="S78">
        <f>VLOOKUP(A78,PEND,2,FALSE)</f>
        <v>44010</v>
      </c>
      <c r="U78" s="10">
        <v>1019964</v>
      </c>
      <c r="V78" s="45">
        <v>16380099</v>
      </c>
      <c r="W78" s="10" t="s">
        <v>3672</v>
      </c>
    </row>
    <row r="79" spans="1:23" x14ac:dyDescent="0.25">
      <c r="A79" s="29">
        <v>1023636</v>
      </c>
      <c r="B79" s="4">
        <v>43887.929247685184</v>
      </c>
      <c r="C79" s="4">
        <v>43892.284722222219</v>
      </c>
      <c r="D79" s="2">
        <v>43130</v>
      </c>
      <c r="E79" s="1">
        <v>0</v>
      </c>
      <c r="F79" s="3">
        <v>43130</v>
      </c>
      <c r="G79" s="1">
        <v>2</v>
      </c>
      <c r="H79" s="1">
        <v>73</v>
      </c>
      <c r="I79" s="27"/>
      <c r="J79" s="27">
        <v>44010</v>
      </c>
      <c r="K79" s="27">
        <v>0</v>
      </c>
      <c r="L79" s="27"/>
      <c r="M79" s="27"/>
      <c r="N79" s="27"/>
      <c r="O79" s="27"/>
      <c r="P79" s="11"/>
      <c r="Q79" s="27">
        <v>-880</v>
      </c>
      <c r="R79" s="27">
        <f>+F79-I79-J79-K79-L79-M79-N79-O79-Q79</f>
        <v>0</v>
      </c>
      <c r="S79">
        <f>VLOOKUP(A79,PEND,2,FALSE)</f>
        <v>44010</v>
      </c>
      <c r="U79" s="10">
        <v>1019991</v>
      </c>
      <c r="V79" s="45">
        <v>75000</v>
      </c>
      <c r="W79" s="10" t="s">
        <v>5865</v>
      </c>
    </row>
    <row r="80" spans="1:23" x14ac:dyDescent="0.25">
      <c r="A80" s="29">
        <v>1025568</v>
      </c>
      <c r="B80" s="4">
        <v>43892.516458333332</v>
      </c>
      <c r="C80" s="4">
        <v>43899.291666666664</v>
      </c>
      <c r="D80" s="2">
        <v>44145</v>
      </c>
      <c r="E80" s="1">
        <v>0</v>
      </c>
      <c r="F80" s="3">
        <v>44145</v>
      </c>
      <c r="G80" s="1">
        <v>2</v>
      </c>
      <c r="H80" s="1">
        <v>66</v>
      </c>
      <c r="I80" s="27"/>
      <c r="J80" s="27">
        <v>45046</v>
      </c>
      <c r="K80" s="27">
        <v>0</v>
      </c>
      <c r="L80" s="27"/>
      <c r="M80" s="27"/>
      <c r="N80" s="27"/>
      <c r="O80" s="27"/>
      <c r="P80" s="11"/>
      <c r="Q80" s="27">
        <v>-901</v>
      </c>
      <c r="R80" s="27">
        <f>+F80-I80-J80-K80-L80-M80-N80-O80-Q80</f>
        <v>0</v>
      </c>
      <c r="S80">
        <f>VLOOKUP(A80,PEND,2,FALSE)</f>
        <v>45046</v>
      </c>
      <c r="U80" s="10">
        <v>1020015</v>
      </c>
      <c r="V80" s="45">
        <v>82988</v>
      </c>
      <c r="W80" s="10" t="s">
        <v>5866</v>
      </c>
    </row>
    <row r="81" spans="1:23" x14ac:dyDescent="0.25">
      <c r="A81" s="29">
        <v>1006110</v>
      </c>
      <c r="B81" s="4">
        <v>43856.991840277777</v>
      </c>
      <c r="C81" s="4">
        <v>43871.306944444441</v>
      </c>
      <c r="D81" s="2">
        <v>710341</v>
      </c>
      <c r="E81" s="2">
        <v>40470</v>
      </c>
      <c r="F81" s="3">
        <v>84076.900000000023</v>
      </c>
      <c r="G81" s="1">
        <v>4</v>
      </c>
      <c r="H81" s="1">
        <v>94</v>
      </c>
      <c r="I81" s="27"/>
      <c r="J81" s="27">
        <v>0</v>
      </c>
      <c r="K81" s="27">
        <v>85793</v>
      </c>
      <c r="L81" s="27"/>
      <c r="M81" s="27"/>
      <c r="N81" s="27"/>
      <c r="O81" s="27"/>
      <c r="P81" s="11"/>
      <c r="Q81" s="27">
        <v>-1716.0999999999767</v>
      </c>
      <c r="R81" s="27">
        <f>+F81-I81-J81-K81-L81-M81-N81-O81-Q81</f>
        <v>0</v>
      </c>
      <c r="S81">
        <f>VLOOKUP(A81,PEND,2,FALSE)</f>
        <v>45323</v>
      </c>
      <c r="U81" s="10">
        <v>1020015</v>
      </c>
      <c r="V81" s="45">
        <v>9016</v>
      </c>
      <c r="W81" s="10" t="s">
        <v>5867</v>
      </c>
    </row>
    <row r="82" spans="1:23" x14ac:dyDescent="0.25">
      <c r="A82" s="29">
        <v>1019543</v>
      </c>
      <c r="B82" s="4">
        <v>43880.739131944443</v>
      </c>
      <c r="C82" s="4">
        <v>43896.291666666664</v>
      </c>
      <c r="D82" s="2">
        <v>44774</v>
      </c>
      <c r="E82" s="1">
        <v>0</v>
      </c>
      <c r="F82" s="3">
        <v>44774</v>
      </c>
      <c r="G82" s="1">
        <v>2</v>
      </c>
      <c r="H82" s="1">
        <v>69</v>
      </c>
      <c r="I82" s="27">
        <v>44774</v>
      </c>
      <c r="J82" s="27">
        <v>0</v>
      </c>
      <c r="K82" s="27">
        <v>0</v>
      </c>
      <c r="L82" s="27"/>
      <c r="M82" s="27"/>
      <c r="N82" s="27"/>
      <c r="O82" s="27"/>
      <c r="P82" s="11"/>
      <c r="Q82" s="27"/>
      <c r="R82" s="27">
        <f>+F82-I82-J82-K82-L82-M82-N82-O82-Q82</f>
        <v>0</v>
      </c>
      <c r="S82">
        <f>VLOOKUP(A82,PEND,2,FALSE)</f>
        <v>45688</v>
      </c>
      <c r="U82" s="10">
        <v>1020146</v>
      </c>
      <c r="V82" s="45">
        <v>69564</v>
      </c>
      <c r="W82" s="10" t="s">
        <v>4421</v>
      </c>
    </row>
    <row r="83" spans="1:23" x14ac:dyDescent="0.25">
      <c r="A83" s="29">
        <v>1031366</v>
      </c>
      <c r="B83" s="4">
        <v>43901.43949074074</v>
      </c>
      <c r="C83" s="4">
        <v>43923.291666666664</v>
      </c>
      <c r="D83" s="2">
        <v>49000</v>
      </c>
      <c r="E83" s="2">
        <v>3400</v>
      </c>
      <c r="F83" s="3">
        <v>45600</v>
      </c>
      <c r="G83" s="1">
        <v>4</v>
      </c>
      <c r="H83" s="1">
        <v>42</v>
      </c>
      <c r="I83" s="27"/>
      <c r="J83" s="27">
        <v>0</v>
      </c>
      <c r="K83" s="27">
        <v>0</v>
      </c>
      <c r="L83" s="27"/>
      <c r="M83" s="27">
        <v>45600</v>
      </c>
      <c r="N83" s="27"/>
      <c r="O83" s="27"/>
      <c r="P83" s="11"/>
      <c r="Q83" s="27"/>
      <c r="R83" s="27">
        <f>+F83-I83-J83-K83-L83-M83-N83-O83-Q83</f>
        <v>0</v>
      </c>
      <c r="S83">
        <f>VLOOKUP(A83,PEND,2,FALSE)</f>
        <v>46600</v>
      </c>
      <c r="U83" s="10">
        <v>1020160</v>
      </c>
      <c r="V83" s="45">
        <v>142168</v>
      </c>
      <c r="W83" s="10" t="s">
        <v>5868</v>
      </c>
    </row>
    <row r="84" spans="1:23" x14ac:dyDescent="0.25">
      <c r="A84" s="29">
        <v>1035409</v>
      </c>
      <c r="B84" s="4">
        <v>43908.426261574074</v>
      </c>
      <c r="C84" s="4">
        <v>43924.291666666664</v>
      </c>
      <c r="D84" s="2">
        <v>46328</v>
      </c>
      <c r="E84" s="1">
        <v>0</v>
      </c>
      <c r="F84" s="3">
        <v>46328</v>
      </c>
      <c r="G84" s="1">
        <v>2</v>
      </c>
      <c r="H84" s="1">
        <v>41</v>
      </c>
      <c r="I84" s="27"/>
      <c r="J84" s="27">
        <v>0</v>
      </c>
      <c r="K84" s="27">
        <v>0</v>
      </c>
      <c r="L84" s="27"/>
      <c r="M84" s="27">
        <v>46328</v>
      </c>
      <c r="N84" s="27"/>
      <c r="O84" s="27"/>
      <c r="P84" s="11"/>
      <c r="Q84" s="27"/>
      <c r="R84" s="27">
        <f>+F84-I84-J84-K84-L84-M84-N84-O84-Q84</f>
        <v>0</v>
      </c>
      <c r="S84">
        <f>VLOOKUP(A84,PEND,2,FALSE)</f>
        <v>47273</v>
      </c>
      <c r="U84" s="10">
        <v>1020163</v>
      </c>
      <c r="V84" s="45">
        <v>31156</v>
      </c>
      <c r="W84" s="10" t="s">
        <v>5869</v>
      </c>
    </row>
    <row r="85" spans="1:23" x14ac:dyDescent="0.25">
      <c r="A85" s="29">
        <v>1016073</v>
      </c>
      <c r="B85" s="4">
        <v>43874.477777777778</v>
      </c>
      <c r="C85" s="4">
        <v>43896.291666666664</v>
      </c>
      <c r="D85" s="2">
        <v>49715</v>
      </c>
      <c r="E85" s="2">
        <v>3400</v>
      </c>
      <c r="F85" s="3">
        <v>46315</v>
      </c>
      <c r="G85" s="1">
        <v>4</v>
      </c>
      <c r="H85" s="1">
        <v>69</v>
      </c>
      <c r="I85" s="27">
        <v>46315</v>
      </c>
      <c r="J85" s="27">
        <v>0</v>
      </c>
      <c r="K85" s="27">
        <v>0</v>
      </c>
      <c r="L85" s="27"/>
      <c r="M85" s="27"/>
      <c r="N85" s="27"/>
      <c r="O85" s="27"/>
      <c r="P85" s="11"/>
      <c r="Q85" s="27"/>
      <c r="R85" s="27">
        <f>+F85-I85-J85-K85-L85-M85-N85-O85-Q85</f>
        <v>0</v>
      </c>
      <c r="S85">
        <f>VLOOKUP(A85,PEND,2,FALSE)</f>
        <v>47330</v>
      </c>
      <c r="U85" s="10">
        <v>1020219</v>
      </c>
      <c r="V85" s="45">
        <v>87153</v>
      </c>
      <c r="W85" s="10" t="s">
        <v>5870</v>
      </c>
    </row>
    <row r="86" spans="1:23" x14ac:dyDescent="0.25">
      <c r="A86" s="29">
        <v>1036898</v>
      </c>
      <c r="B86" s="4">
        <v>43911.784837962965</v>
      </c>
      <c r="C86" s="4">
        <v>43929</v>
      </c>
      <c r="D86" s="2">
        <v>46614</v>
      </c>
      <c r="E86" s="1">
        <v>0</v>
      </c>
      <c r="F86" s="3">
        <v>46614</v>
      </c>
      <c r="G86" s="1">
        <v>2</v>
      </c>
      <c r="H86" s="1">
        <v>37</v>
      </c>
      <c r="I86" s="27"/>
      <c r="J86" s="27">
        <v>0</v>
      </c>
      <c r="K86" s="27">
        <v>0</v>
      </c>
      <c r="L86" s="27"/>
      <c r="M86" s="27">
        <v>46614</v>
      </c>
      <c r="N86" s="27"/>
      <c r="O86" s="27"/>
      <c r="P86" s="11"/>
      <c r="Q86" s="27"/>
      <c r="R86" s="27">
        <f>+F86-I86-J86-K86-L86-M86-N86-O86-Q86</f>
        <v>0</v>
      </c>
      <c r="S86">
        <f>VLOOKUP(A86,PEND,2,FALSE)</f>
        <v>47565</v>
      </c>
      <c r="U86" s="10">
        <v>1020249</v>
      </c>
      <c r="V86" s="45">
        <v>5655305</v>
      </c>
      <c r="W86" s="10" t="s">
        <v>3672</v>
      </c>
    </row>
    <row r="87" spans="1:23" x14ac:dyDescent="0.25">
      <c r="A87" s="29">
        <v>1035457</v>
      </c>
      <c r="B87" s="4">
        <v>43908.451365740744</v>
      </c>
      <c r="C87" s="4">
        <v>43924.291666666664</v>
      </c>
      <c r="D87" s="2">
        <v>47011</v>
      </c>
      <c r="E87" s="1">
        <v>0</v>
      </c>
      <c r="F87" s="3">
        <v>47011</v>
      </c>
      <c r="G87" s="1">
        <v>2</v>
      </c>
      <c r="H87" s="1">
        <v>41</v>
      </c>
      <c r="I87" s="27"/>
      <c r="J87" s="27">
        <v>0</v>
      </c>
      <c r="K87" s="27">
        <v>0</v>
      </c>
      <c r="L87" s="27"/>
      <c r="M87" s="27">
        <v>47011</v>
      </c>
      <c r="N87" s="27"/>
      <c r="O87" s="27"/>
      <c r="P87" s="11"/>
      <c r="Q87" s="27"/>
      <c r="R87" s="27">
        <f>+F87-I87-J87-K87-L87-M87-N87-O87-Q87</f>
        <v>0</v>
      </c>
      <c r="S87">
        <f>VLOOKUP(A87,PEND,2,FALSE)</f>
        <v>47970</v>
      </c>
      <c r="U87" s="10">
        <v>1020249</v>
      </c>
      <c r="V87" s="45">
        <v>231689</v>
      </c>
      <c r="W87" s="10" t="s">
        <v>5871</v>
      </c>
    </row>
    <row r="88" spans="1:23" x14ac:dyDescent="0.25">
      <c r="A88" s="29">
        <v>1016158</v>
      </c>
      <c r="B88" s="4">
        <v>43874.511643518519</v>
      </c>
      <c r="C88" s="4">
        <v>43892.284722222219</v>
      </c>
      <c r="D88" s="2">
        <v>49000</v>
      </c>
      <c r="E88" s="1">
        <v>0</v>
      </c>
      <c r="F88" s="3">
        <v>49000</v>
      </c>
      <c r="G88" s="1">
        <v>2</v>
      </c>
      <c r="H88" s="1">
        <v>73</v>
      </c>
      <c r="I88" s="27"/>
      <c r="J88" s="27">
        <v>50000</v>
      </c>
      <c r="K88" s="27">
        <v>0</v>
      </c>
      <c r="L88" s="27"/>
      <c r="M88" s="27"/>
      <c r="N88" s="27"/>
      <c r="O88" s="27"/>
      <c r="P88" s="11"/>
      <c r="Q88" s="27">
        <v>-1000</v>
      </c>
      <c r="R88" s="27">
        <f>+F88-I88-J88-K88-L88-M88-N88-O88-Q88</f>
        <v>0</v>
      </c>
      <c r="S88">
        <f>VLOOKUP(A88,PEND,2,FALSE)</f>
        <v>50000</v>
      </c>
      <c r="U88" s="10">
        <v>1020275</v>
      </c>
      <c r="V88" s="45">
        <v>61347</v>
      </c>
      <c r="W88" s="10" t="s">
        <v>5872</v>
      </c>
    </row>
    <row r="89" spans="1:23" x14ac:dyDescent="0.25">
      <c r="A89" s="29">
        <v>1018707</v>
      </c>
      <c r="B89" s="4">
        <v>43879.5315162037</v>
      </c>
      <c r="C89" s="4">
        <v>43892.284722222219</v>
      </c>
      <c r="D89" s="2">
        <v>49000</v>
      </c>
      <c r="E89" s="1">
        <v>0</v>
      </c>
      <c r="F89" s="3">
        <v>49000</v>
      </c>
      <c r="G89" s="1">
        <v>2</v>
      </c>
      <c r="H89" s="1">
        <v>73</v>
      </c>
      <c r="I89" s="27"/>
      <c r="J89" s="27">
        <v>50000</v>
      </c>
      <c r="K89" s="27">
        <v>0</v>
      </c>
      <c r="L89" s="27"/>
      <c r="M89" s="27"/>
      <c r="N89" s="27"/>
      <c r="O89" s="27"/>
      <c r="P89" s="11"/>
      <c r="Q89" s="27">
        <v>-1000</v>
      </c>
      <c r="R89" s="27">
        <f>+F89-I89-J89-K89-L89-M89-N89-O89-Q89</f>
        <v>0</v>
      </c>
      <c r="S89">
        <f>VLOOKUP(A89,PEND,2,FALSE)</f>
        <v>50000</v>
      </c>
      <c r="U89" s="10">
        <v>1020419</v>
      </c>
      <c r="V89" s="45">
        <v>31176</v>
      </c>
      <c r="W89" s="10" t="s">
        <v>5873</v>
      </c>
    </row>
    <row r="90" spans="1:23" x14ac:dyDescent="0.25">
      <c r="A90" s="29">
        <v>1032687</v>
      </c>
      <c r="B90" s="4">
        <v>43903.374236111114</v>
      </c>
      <c r="C90" s="4">
        <v>43923.291666666664</v>
      </c>
      <c r="D90" s="2">
        <v>49000</v>
      </c>
      <c r="E90" s="1">
        <v>0</v>
      </c>
      <c r="F90" s="3">
        <v>49000</v>
      </c>
      <c r="G90" s="1">
        <v>2</v>
      </c>
      <c r="H90" s="1">
        <v>42</v>
      </c>
      <c r="I90" s="27"/>
      <c r="J90" s="27">
        <v>0</v>
      </c>
      <c r="K90" s="27">
        <v>0</v>
      </c>
      <c r="L90" s="27"/>
      <c r="M90" s="27">
        <v>49000</v>
      </c>
      <c r="N90" s="27"/>
      <c r="O90" s="27"/>
      <c r="P90" s="11"/>
      <c r="Q90" s="27"/>
      <c r="R90" s="27">
        <f>+F90-I90-J90-K90-L90-M90-N90-O90-Q90</f>
        <v>0</v>
      </c>
      <c r="S90">
        <f>VLOOKUP(A90,PEND,2,FALSE)</f>
        <v>50000</v>
      </c>
      <c r="U90" s="10">
        <v>1020689</v>
      </c>
      <c r="V90" s="45">
        <v>176472</v>
      </c>
      <c r="W90" s="10" t="s">
        <v>5874</v>
      </c>
    </row>
    <row r="91" spans="1:23" x14ac:dyDescent="0.25">
      <c r="A91" s="29">
        <v>1036723</v>
      </c>
      <c r="B91" s="4">
        <v>43911.471250000002</v>
      </c>
      <c r="C91" s="4">
        <v>43923.291666666664</v>
      </c>
      <c r="D91" s="2">
        <v>49000</v>
      </c>
      <c r="E91" s="1">
        <v>0</v>
      </c>
      <c r="F91" s="3">
        <v>49000</v>
      </c>
      <c r="G91" s="1">
        <v>2</v>
      </c>
      <c r="H91" s="1">
        <v>42</v>
      </c>
      <c r="I91" s="27"/>
      <c r="J91" s="27">
        <v>0</v>
      </c>
      <c r="K91" s="27">
        <v>0</v>
      </c>
      <c r="L91" s="27"/>
      <c r="M91" s="27">
        <v>49000</v>
      </c>
      <c r="N91" s="27"/>
      <c r="O91" s="27"/>
      <c r="P91" s="11"/>
      <c r="Q91" s="27"/>
      <c r="R91" s="27">
        <f>+F91-I91-J91-K91-L91-M91-N91-O91-Q91</f>
        <v>0</v>
      </c>
      <c r="S91">
        <f>VLOOKUP(A91,PEND,2,FALSE)</f>
        <v>50000</v>
      </c>
      <c r="U91" s="10">
        <v>1020780</v>
      </c>
      <c r="V91" s="45">
        <v>288592</v>
      </c>
      <c r="W91" s="10" t="s">
        <v>4376</v>
      </c>
    </row>
    <row r="92" spans="1:23" x14ac:dyDescent="0.25">
      <c r="A92" s="29">
        <v>1036540</v>
      </c>
      <c r="B92" s="4">
        <v>43910.627581018518</v>
      </c>
      <c r="C92" s="4">
        <v>43924.291666666664</v>
      </c>
      <c r="D92" s="2">
        <v>49000</v>
      </c>
      <c r="E92" s="1">
        <v>0</v>
      </c>
      <c r="F92" s="3">
        <v>49000</v>
      </c>
      <c r="G92" s="1">
        <v>2</v>
      </c>
      <c r="H92" s="1">
        <v>41</v>
      </c>
      <c r="I92" s="27"/>
      <c r="J92" s="27">
        <v>0</v>
      </c>
      <c r="K92" s="27">
        <v>0</v>
      </c>
      <c r="L92" s="27"/>
      <c r="M92" s="27">
        <v>49000</v>
      </c>
      <c r="N92" s="27"/>
      <c r="O92" s="27"/>
      <c r="P92" s="11"/>
      <c r="Q92" s="27"/>
      <c r="R92" s="27">
        <f>+F92-I92-J92-K92-L92-M92-N92-O92-Q92</f>
        <v>0</v>
      </c>
      <c r="S92">
        <f>VLOOKUP(A92,PEND,2,FALSE)</f>
        <v>50000</v>
      </c>
      <c r="U92" s="10">
        <v>1020840</v>
      </c>
      <c r="V92" s="45">
        <v>512163</v>
      </c>
      <c r="W92" s="10" t="s">
        <v>4638</v>
      </c>
    </row>
    <row r="93" spans="1:23" x14ac:dyDescent="0.25">
      <c r="A93" s="29">
        <v>1025043</v>
      </c>
      <c r="B93" s="4">
        <v>43890.546597222223</v>
      </c>
      <c r="C93" s="4">
        <v>43899.291666666664</v>
      </c>
      <c r="D93" s="2">
        <v>49013</v>
      </c>
      <c r="E93" s="1">
        <v>0</v>
      </c>
      <c r="F93" s="3">
        <v>49013</v>
      </c>
      <c r="G93" s="1">
        <v>2</v>
      </c>
      <c r="H93" s="1">
        <v>66</v>
      </c>
      <c r="I93" s="27"/>
      <c r="J93" s="27">
        <v>50013</v>
      </c>
      <c r="K93" s="27">
        <v>0</v>
      </c>
      <c r="L93" s="27"/>
      <c r="M93" s="27"/>
      <c r="N93" s="27"/>
      <c r="O93" s="27"/>
      <c r="P93" s="11"/>
      <c r="Q93" s="27">
        <v>-1000</v>
      </c>
      <c r="R93" s="27">
        <f>+F93-I93-J93-K93-L93-M93-N93-O93-Q93</f>
        <v>0</v>
      </c>
      <c r="S93">
        <f>VLOOKUP(A93,PEND,2,FALSE)</f>
        <v>50013</v>
      </c>
      <c r="U93" s="10">
        <v>1020845</v>
      </c>
      <c r="V93" s="45">
        <v>31176</v>
      </c>
      <c r="W93" s="10" t="s">
        <v>5875</v>
      </c>
    </row>
    <row r="94" spans="1:23" x14ac:dyDescent="0.25">
      <c r="A94" s="29">
        <v>1013483</v>
      </c>
      <c r="B94" s="4">
        <v>43869.755740740744</v>
      </c>
      <c r="C94" s="4">
        <v>43892.284722222219</v>
      </c>
      <c r="D94" s="2">
        <v>51332</v>
      </c>
      <c r="E94" s="1">
        <v>0</v>
      </c>
      <c r="F94" s="3">
        <v>51332</v>
      </c>
      <c r="G94" s="1">
        <v>2</v>
      </c>
      <c r="H94" s="1">
        <v>73</v>
      </c>
      <c r="I94" s="27"/>
      <c r="J94" s="27">
        <v>52380</v>
      </c>
      <c r="K94" s="27">
        <v>0</v>
      </c>
      <c r="L94" s="27"/>
      <c r="M94" s="27"/>
      <c r="N94" s="27"/>
      <c r="O94" s="27"/>
      <c r="P94" s="11"/>
      <c r="Q94" s="27">
        <v>-1048</v>
      </c>
      <c r="R94" s="27">
        <f>+F94-I94-J94-K94-L94-M94-N94-O94-Q94</f>
        <v>0</v>
      </c>
      <c r="S94">
        <f>VLOOKUP(A94,PEND,2,FALSE)</f>
        <v>52380</v>
      </c>
      <c r="U94" s="10">
        <v>1020874</v>
      </c>
      <c r="V94" s="45">
        <v>457001</v>
      </c>
      <c r="W94" s="10" t="s">
        <v>5876</v>
      </c>
    </row>
    <row r="95" spans="1:23" x14ac:dyDescent="0.25">
      <c r="A95" s="29">
        <v>1031487</v>
      </c>
      <c r="B95" s="4">
        <v>43901.53292824074</v>
      </c>
      <c r="C95" s="4">
        <v>43924.291666666664</v>
      </c>
      <c r="D95" s="2">
        <v>64793</v>
      </c>
      <c r="E95" s="2">
        <v>11520</v>
      </c>
      <c r="F95" s="3">
        <v>64793</v>
      </c>
      <c r="G95" s="1">
        <v>4</v>
      </c>
      <c r="H95" s="1">
        <v>41</v>
      </c>
      <c r="I95" s="27"/>
      <c r="J95" s="27">
        <v>0</v>
      </c>
      <c r="K95" s="27">
        <v>0</v>
      </c>
      <c r="L95" s="27"/>
      <c r="M95" s="27">
        <v>64793</v>
      </c>
      <c r="N95" s="27"/>
      <c r="O95" s="27"/>
      <c r="P95" s="11"/>
      <c r="Q95" s="27"/>
      <c r="R95" s="27">
        <f>+F95-I95-J95-K95-L95-M95-N95-O95-Q95</f>
        <v>0</v>
      </c>
      <c r="S95">
        <f>VLOOKUP(A95,PEND,2,FALSE)</f>
        <v>54595</v>
      </c>
      <c r="U95" s="10">
        <v>1021011</v>
      </c>
      <c r="V95" s="45">
        <v>182660</v>
      </c>
      <c r="W95" s="10" t="s">
        <v>5877</v>
      </c>
    </row>
    <row r="96" spans="1:23" x14ac:dyDescent="0.25">
      <c r="A96" s="29">
        <v>1022780</v>
      </c>
      <c r="B96" s="4">
        <v>43886.656956018516</v>
      </c>
      <c r="C96" s="4">
        <v>43896.291666666664</v>
      </c>
      <c r="D96" s="2">
        <v>56231</v>
      </c>
      <c r="E96" s="1">
        <v>0</v>
      </c>
      <c r="F96" s="3">
        <v>56231</v>
      </c>
      <c r="G96" s="1">
        <v>2</v>
      </c>
      <c r="H96" s="1">
        <v>69</v>
      </c>
      <c r="I96" s="27"/>
      <c r="J96" s="27">
        <v>57379</v>
      </c>
      <c r="K96" s="27">
        <v>0</v>
      </c>
      <c r="L96" s="27"/>
      <c r="M96" s="27"/>
      <c r="N96" s="27"/>
      <c r="O96" s="27"/>
      <c r="P96" s="11"/>
      <c r="Q96" s="27">
        <v>-1148</v>
      </c>
      <c r="R96" s="27">
        <f>+F96-I96-J96-K96-L96-M96-N96-O96-Q96</f>
        <v>0</v>
      </c>
      <c r="S96">
        <f>VLOOKUP(A96,PEND,2,FALSE)</f>
        <v>57379</v>
      </c>
      <c r="U96" s="10">
        <v>1021106</v>
      </c>
      <c r="V96" s="45">
        <v>7827911</v>
      </c>
      <c r="W96" s="10" t="s">
        <v>4509</v>
      </c>
    </row>
    <row r="97" spans="1:23" x14ac:dyDescent="0.25">
      <c r="A97" s="29">
        <v>1015473</v>
      </c>
      <c r="B97" s="4">
        <v>43873.439108796294</v>
      </c>
      <c r="C97" s="4">
        <v>43896.291666666664</v>
      </c>
      <c r="D97" s="2">
        <v>60024</v>
      </c>
      <c r="E97" s="2">
        <v>3400</v>
      </c>
      <c r="F97" s="3">
        <v>56624</v>
      </c>
      <c r="G97" s="1">
        <v>4</v>
      </c>
      <c r="H97" s="1">
        <v>69</v>
      </c>
      <c r="I97" s="27">
        <v>56624</v>
      </c>
      <c r="J97" s="27">
        <v>0</v>
      </c>
      <c r="K97" s="27">
        <v>0</v>
      </c>
      <c r="L97" s="27"/>
      <c r="M97" s="27"/>
      <c r="N97" s="27"/>
      <c r="O97" s="27"/>
      <c r="P97" s="11"/>
      <c r="Q97" s="27"/>
      <c r="R97" s="27">
        <f>+F97-I97-J97-K97-L97-M97-N97-O97-Q97</f>
        <v>0</v>
      </c>
      <c r="S97">
        <f>VLOOKUP(A97,PEND,2,FALSE)</f>
        <v>57849</v>
      </c>
      <c r="U97" s="10">
        <v>1021163</v>
      </c>
      <c r="V97" s="45">
        <v>104945</v>
      </c>
      <c r="W97" s="10" t="s">
        <v>5878</v>
      </c>
    </row>
    <row r="98" spans="1:23" x14ac:dyDescent="0.25">
      <c r="A98" s="29">
        <v>1037573</v>
      </c>
      <c r="B98" s="4">
        <v>43915.370717592596</v>
      </c>
      <c r="C98" s="4">
        <v>43929.291666666664</v>
      </c>
      <c r="D98" s="2">
        <v>59536</v>
      </c>
      <c r="E98" s="1">
        <v>0</v>
      </c>
      <c r="F98" s="3">
        <v>59536</v>
      </c>
      <c r="G98" s="1">
        <v>2</v>
      </c>
      <c r="H98" s="1">
        <v>36</v>
      </c>
      <c r="I98" s="27"/>
      <c r="J98" s="27">
        <v>0</v>
      </c>
      <c r="K98" s="27">
        <v>0</v>
      </c>
      <c r="L98" s="27"/>
      <c r="M98" s="27">
        <v>59536</v>
      </c>
      <c r="N98" s="27"/>
      <c r="O98" s="27"/>
      <c r="P98" s="11"/>
      <c r="Q98" s="27"/>
      <c r="R98" s="27">
        <f>+F98-I98-J98-K98-L98-M98-N98-O98-Q98</f>
        <v>0</v>
      </c>
      <c r="S98">
        <f>VLOOKUP(A98,PEND,2,FALSE)</f>
        <v>60751</v>
      </c>
      <c r="U98" s="10">
        <v>1021170</v>
      </c>
      <c r="V98" s="45">
        <v>5982657</v>
      </c>
      <c r="W98" s="10" t="s">
        <v>3081</v>
      </c>
    </row>
    <row r="99" spans="1:23" x14ac:dyDescent="0.25">
      <c r="A99" s="29">
        <v>1023102</v>
      </c>
      <c r="B99" s="4">
        <v>43887.461817129632</v>
      </c>
      <c r="C99" s="4">
        <v>43899.291666666664</v>
      </c>
      <c r="D99" s="2">
        <v>59912</v>
      </c>
      <c r="E99" s="1">
        <v>0</v>
      </c>
      <c r="F99" s="3">
        <v>59912</v>
      </c>
      <c r="G99" s="1">
        <v>2</v>
      </c>
      <c r="H99" s="1">
        <v>66</v>
      </c>
      <c r="I99" s="27"/>
      <c r="J99" s="27">
        <v>61135</v>
      </c>
      <c r="K99" s="27">
        <v>0</v>
      </c>
      <c r="L99" s="27"/>
      <c r="M99" s="27"/>
      <c r="N99" s="27"/>
      <c r="O99" s="27"/>
      <c r="P99" s="11"/>
      <c r="Q99" s="27">
        <v>-1223</v>
      </c>
      <c r="R99" s="27">
        <f>+F99-I99-J99-K99-L99-M99-N99-O99-Q99</f>
        <v>0</v>
      </c>
      <c r="S99">
        <f>VLOOKUP(A99,PEND,2,FALSE)</f>
        <v>61135</v>
      </c>
      <c r="U99" s="10">
        <v>1021170</v>
      </c>
      <c r="V99" s="45">
        <v>601588</v>
      </c>
      <c r="W99" s="10" t="s">
        <v>5879</v>
      </c>
    </row>
    <row r="100" spans="1:23" x14ac:dyDescent="0.25">
      <c r="A100" s="29">
        <v>1020275</v>
      </c>
      <c r="B100" s="4">
        <v>43881.699849537035</v>
      </c>
      <c r="C100" s="4">
        <v>43892.284722222219</v>
      </c>
      <c r="D100" s="2">
        <v>60120</v>
      </c>
      <c r="E100" s="1">
        <v>0</v>
      </c>
      <c r="F100" s="3">
        <v>60120</v>
      </c>
      <c r="G100" s="1">
        <v>2</v>
      </c>
      <c r="H100" s="1">
        <v>73</v>
      </c>
      <c r="I100" s="27">
        <v>60120</v>
      </c>
      <c r="J100" s="27">
        <v>0</v>
      </c>
      <c r="K100" s="27">
        <v>0</v>
      </c>
      <c r="L100" s="27"/>
      <c r="M100" s="27"/>
      <c r="N100" s="27"/>
      <c r="O100" s="27"/>
      <c r="P100" s="11"/>
      <c r="Q100" s="27"/>
      <c r="R100" s="27">
        <f>+F100-I100-J100-K100-L100-M100-N100-O100-Q100</f>
        <v>0</v>
      </c>
      <c r="S100">
        <f>VLOOKUP(A100,PEND,2,FALSE)</f>
        <v>61347</v>
      </c>
      <c r="U100" s="10">
        <v>1021213</v>
      </c>
      <c r="V100" s="45">
        <v>971172</v>
      </c>
      <c r="W100" s="10" t="s">
        <v>5880</v>
      </c>
    </row>
    <row r="101" spans="1:23" x14ac:dyDescent="0.25">
      <c r="A101" s="29">
        <v>1037427</v>
      </c>
      <c r="B101" s="4">
        <v>43914.618935185186</v>
      </c>
      <c r="C101" s="4">
        <v>43924.291666666664</v>
      </c>
      <c r="D101" s="2">
        <v>60739</v>
      </c>
      <c r="E101" s="1">
        <v>0</v>
      </c>
      <c r="F101" s="3">
        <v>60739</v>
      </c>
      <c r="G101" s="1">
        <v>2</v>
      </c>
      <c r="H101" s="1">
        <v>41</v>
      </c>
      <c r="I101" s="27"/>
      <c r="J101" s="27">
        <v>0</v>
      </c>
      <c r="K101" s="27">
        <v>0</v>
      </c>
      <c r="L101" s="27"/>
      <c r="M101" s="27">
        <v>60739</v>
      </c>
      <c r="N101" s="27"/>
      <c r="O101" s="27"/>
      <c r="P101" s="11"/>
      <c r="Q101" s="27"/>
      <c r="R101" s="27">
        <f>+F101-I101-J101-K101-L101-M101-N101-O101-Q101</f>
        <v>0</v>
      </c>
      <c r="S101">
        <f>VLOOKUP(A101,PEND,2,FALSE)</f>
        <v>61979</v>
      </c>
      <c r="U101" s="10">
        <v>1021213</v>
      </c>
      <c r="V101" s="45">
        <v>23100</v>
      </c>
      <c r="W101" s="10" t="s">
        <v>5881</v>
      </c>
    </row>
    <row r="102" spans="1:23" x14ac:dyDescent="0.25">
      <c r="A102" s="29">
        <v>1019246</v>
      </c>
      <c r="B102" s="4">
        <v>43880.510694444441</v>
      </c>
      <c r="C102" s="4">
        <v>43896.291666666664</v>
      </c>
      <c r="D102" s="2">
        <v>62645</v>
      </c>
      <c r="E102" s="1">
        <v>0</v>
      </c>
      <c r="F102" s="3">
        <v>62645</v>
      </c>
      <c r="G102" s="1">
        <v>2</v>
      </c>
      <c r="H102" s="1">
        <v>69</v>
      </c>
      <c r="I102" s="27">
        <v>62645</v>
      </c>
      <c r="J102" s="27">
        <v>0</v>
      </c>
      <c r="K102" s="27">
        <v>0</v>
      </c>
      <c r="L102" s="27"/>
      <c r="M102" s="27"/>
      <c r="N102" s="27"/>
      <c r="O102" s="27"/>
      <c r="P102" s="11"/>
      <c r="Q102" s="27"/>
      <c r="R102" s="27">
        <f>+F102-I102-J102-K102-L102-M102-N102-O102-Q102</f>
        <v>0</v>
      </c>
      <c r="S102">
        <f>VLOOKUP(A102,PEND,2,FALSE)</f>
        <v>63923</v>
      </c>
      <c r="U102" s="10">
        <v>1021213</v>
      </c>
      <c r="V102" s="45">
        <v>38470</v>
      </c>
      <c r="W102" s="10" t="s">
        <v>5882</v>
      </c>
    </row>
    <row r="103" spans="1:23" x14ac:dyDescent="0.25">
      <c r="A103" s="29">
        <v>1033687</v>
      </c>
      <c r="B103" s="4">
        <v>43906.36818287037</v>
      </c>
      <c r="C103" s="4">
        <v>43924.291666666664</v>
      </c>
      <c r="D103" s="2">
        <v>64680</v>
      </c>
      <c r="E103" s="1">
        <v>0</v>
      </c>
      <c r="F103" s="3">
        <v>64680</v>
      </c>
      <c r="G103" s="1">
        <v>2</v>
      </c>
      <c r="H103" s="1">
        <v>41</v>
      </c>
      <c r="I103" s="27"/>
      <c r="J103" s="27">
        <v>0</v>
      </c>
      <c r="K103" s="27">
        <v>0</v>
      </c>
      <c r="L103" s="27"/>
      <c r="M103" s="27">
        <v>64680</v>
      </c>
      <c r="N103" s="27"/>
      <c r="O103" s="27"/>
      <c r="P103" s="11"/>
      <c r="Q103" s="27"/>
      <c r="R103" s="27">
        <f>+F103-I103-J103-K103-L103-M103-N103-O103-Q103</f>
        <v>0</v>
      </c>
      <c r="S103">
        <f>VLOOKUP(A103,PEND,2,FALSE)</f>
        <v>66000</v>
      </c>
      <c r="U103" s="10">
        <v>1021578</v>
      </c>
      <c r="V103" s="45">
        <v>33221</v>
      </c>
      <c r="W103" s="10" t="s">
        <v>5883</v>
      </c>
    </row>
    <row r="104" spans="1:23" x14ac:dyDescent="0.25">
      <c r="A104" s="29">
        <v>1020146</v>
      </c>
      <c r="B104" s="4">
        <v>43881.637754629628</v>
      </c>
      <c r="C104" s="4">
        <v>43896.291666666664</v>
      </c>
      <c r="D104" s="2">
        <v>68173</v>
      </c>
      <c r="E104" s="1">
        <v>0</v>
      </c>
      <c r="F104" s="3">
        <v>68173</v>
      </c>
      <c r="G104" s="1">
        <v>2</v>
      </c>
      <c r="H104" s="1">
        <v>69</v>
      </c>
      <c r="I104" s="27">
        <v>68173</v>
      </c>
      <c r="J104" s="27">
        <v>0</v>
      </c>
      <c r="K104" s="27">
        <v>0</v>
      </c>
      <c r="L104" s="27"/>
      <c r="M104" s="27"/>
      <c r="N104" s="27"/>
      <c r="O104" s="27"/>
      <c r="P104" s="11"/>
      <c r="Q104" s="27"/>
      <c r="R104" s="27">
        <f>+F104-I104-J104-K104-L104-M104-N104-O104-Q104</f>
        <v>0</v>
      </c>
      <c r="S104">
        <f>VLOOKUP(A104,PEND,2,FALSE)</f>
        <v>69564</v>
      </c>
      <c r="U104" s="10">
        <v>1021649</v>
      </c>
      <c r="V104" s="45">
        <v>200175</v>
      </c>
      <c r="W104" s="10" t="s">
        <v>5848</v>
      </c>
    </row>
    <row r="105" spans="1:23" x14ac:dyDescent="0.25">
      <c r="A105" s="29">
        <v>1027715</v>
      </c>
      <c r="B105" s="4">
        <v>43894.955335648148</v>
      </c>
      <c r="C105" s="4">
        <v>43899.291666666664</v>
      </c>
      <c r="D105" s="2">
        <v>68600</v>
      </c>
      <c r="E105" s="1">
        <v>0</v>
      </c>
      <c r="F105" s="3">
        <v>68600</v>
      </c>
      <c r="G105" s="1">
        <v>2</v>
      </c>
      <c r="H105" s="1">
        <v>66</v>
      </c>
      <c r="I105" s="27">
        <v>68600</v>
      </c>
      <c r="J105" s="27">
        <v>0</v>
      </c>
      <c r="K105" s="27">
        <v>0</v>
      </c>
      <c r="L105" s="27"/>
      <c r="M105" s="27"/>
      <c r="N105" s="27"/>
      <c r="O105" s="27"/>
      <c r="P105" s="11"/>
      <c r="Q105" s="27"/>
      <c r="R105" s="27">
        <f>+F105-I105-J105-K105-L105-M105-N105-O105-Q105</f>
        <v>0</v>
      </c>
      <c r="S105">
        <f>VLOOKUP(A105,PEND,2,FALSE)</f>
        <v>70000</v>
      </c>
      <c r="U105" s="10">
        <v>1021746</v>
      </c>
      <c r="V105" s="45">
        <v>98399</v>
      </c>
      <c r="W105" s="10" t="s">
        <v>5884</v>
      </c>
    </row>
    <row r="106" spans="1:23" x14ac:dyDescent="0.25">
      <c r="A106" s="29">
        <v>1013311</v>
      </c>
      <c r="B106" s="4">
        <v>43869.429282407407</v>
      </c>
      <c r="C106" s="4">
        <v>43896.291666666664</v>
      </c>
      <c r="D106" s="2">
        <v>73500</v>
      </c>
      <c r="E106" s="2">
        <v>3400</v>
      </c>
      <c r="F106" s="3">
        <v>70100</v>
      </c>
      <c r="G106" s="1">
        <v>4</v>
      </c>
      <c r="H106" s="1">
        <v>69</v>
      </c>
      <c r="I106" s="27">
        <v>70100</v>
      </c>
      <c r="J106" s="27">
        <v>0</v>
      </c>
      <c r="K106" s="27">
        <v>0</v>
      </c>
      <c r="L106" s="27"/>
      <c r="M106" s="27"/>
      <c r="N106" s="27"/>
      <c r="O106" s="27"/>
      <c r="P106" s="11"/>
      <c r="Q106" s="27"/>
      <c r="R106" s="27">
        <f>+F106-I106-J106-K106-L106-M106-N106-O106-Q106</f>
        <v>0</v>
      </c>
      <c r="S106">
        <f>VLOOKUP(A106,PEND,2,FALSE)</f>
        <v>71600</v>
      </c>
      <c r="U106" s="10">
        <v>1021756</v>
      </c>
      <c r="V106" s="45">
        <v>18695</v>
      </c>
      <c r="W106" s="10" t="s">
        <v>5885</v>
      </c>
    </row>
    <row r="107" spans="1:23" x14ac:dyDescent="0.25">
      <c r="A107" s="29">
        <v>1035934</v>
      </c>
      <c r="B107" s="4">
        <v>43909.460069444445</v>
      </c>
      <c r="C107" s="4">
        <v>43924.291666666664</v>
      </c>
      <c r="D107" s="2">
        <v>73500</v>
      </c>
      <c r="E107" s="1">
        <v>0</v>
      </c>
      <c r="F107" s="3">
        <v>73500</v>
      </c>
      <c r="G107" s="1">
        <v>2</v>
      </c>
      <c r="H107" s="1">
        <v>41</v>
      </c>
      <c r="I107" s="27"/>
      <c r="J107" s="27">
        <v>75000</v>
      </c>
      <c r="K107" s="27">
        <v>0</v>
      </c>
      <c r="L107" s="27"/>
      <c r="M107" s="27">
        <v>0</v>
      </c>
      <c r="N107" s="27"/>
      <c r="O107" s="27"/>
      <c r="P107" s="11"/>
      <c r="Q107" s="27">
        <v>-1500</v>
      </c>
      <c r="R107" s="27">
        <f>+F107-I107-J107-K107-L107-M107-N107-O107-Q107</f>
        <v>0</v>
      </c>
      <c r="S107">
        <f>VLOOKUP(A107,PEND,2,FALSE)</f>
        <v>75000</v>
      </c>
      <c r="U107" s="10">
        <v>1021761</v>
      </c>
      <c r="V107" s="45">
        <v>27918</v>
      </c>
      <c r="W107" s="10" t="s">
        <v>5886</v>
      </c>
    </row>
    <row r="108" spans="1:23" x14ac:dyDescent="0.25">
      <c r="A108" s="29">
        <v>1016360</v>
      </c>
      <c r="B108" s="4">
        <v>43874.644699074073</v>
      </c>
      <c r="C108" s="4">
        <v>43892.284722222219</v>
      </c>
      <c r="D108" s="2">
        <v>73500</v>
      </c>
      <c r="E108" s="1">
        <v>0</v>
      </c>
      <c r="F108" s="3">
        <v>73500</v>
      </c>
      <c r="G108" s="1">
        <v>2</v>
      </c>
      <c r="H108" s="1">
        <v>73</v>
      </c>
      <c r="I108" s="27"/>
      <c r="J108" s="27">
        <v>75000</v>
      </c>
      <c r="K108" s="27">
        <v>0</v>
      </c>
      <c r="L108" s="27"/>
      <c r="M108" s="27"/>
      <c r="N108" s="27"/>
      <c r="O108" s="27"/>
      <c r="P108" s="11"/>
      <c r="Q108" s="27">
        <v>-1500</v>
      </c>
      <c r="R108" s="27">
        <f>+F108-I108-J108-K108-L108-M108-N108-O108-Q108</f>
        <v>0</v>
      </c>
      <c r="S108">
        <f>VLOOKUP(A108,PEND,2,FALSE)</f>
        <v>75000</v>
      </c>
      <c r="U108" s="10">
        <v>1021876</v>
      </c>
      <c r="V108" s="45">
        <v>342794</v>
      </c>
      <c r="W108" s="10" t="s">
        <v>5887</v>
      </c>
    </row>
    <row r="109" spans="1:23" x14ac:dyDescent="0.25">
      <c r="A109" s="29">
        <v>1018704</v>
      </c>
      <c r="B109" s="4">
        <v>43879.530763888892</v>
      </c>
      <c r="C109" s="4">
        <v>43892.284722222219</v>
      </c>
      <c r="D109" s="2">
        <v>73500</v>
      </c>
      <c r="E109" s="1">
        <v>0</v>
      </c>
      <c r="F109" s="3">
        <v>73500</v>
      </c>
      <c r="G109" s="1">
        <v>2</v>
      </c>
      <c r="H109" s="1">
        <v>73</v>
      </c>
      <c r="I109" s="27"/>
      <c r="J109" s="27">
        <v>75000</v>
      </c>
      <c r="K109" s="27">
        <v>0</v>
      </c>
      <c r="L109" s="27"/>
      <c r="M109" s="27"/>
      <c r="N109" s="27"/>
      <c r="O109" s="27"/>
      <c r="P109" s="11"/>
      <c r="Q109" s="27">
        <v>-1500</v>
      </c>
      <c r="R109" s="27">
        <f>+F109-I109-J109-K109-L109-M109-N109-O109-Q109</f>
        <v>0</v>
      </c>
      <c r="S109">
        <f>VLOOKUP(A109,PEND,2,FALSE)</f>
        <v>75000</v>
      </c>
      <c r="U109" s="10">
        <v>1022133</v>
      </c>
      <c r="V109" s="45">
        <v>25235</v>
      </c>
      <c r="W109" s="10" t="s">
        <v>4394</v>
      </c>
    </row>
    <row r="110" spans="1:23" x14ac:dyDescent="0.25">
      <c r="A110" s="29">
        <v>1034920</v>
      </c>
      <c r="B110" s="4">
        <v>43907.505902777775</v>
      </c>
      <c r="C110" s="4">
        <v>43923.291666666664</v>
      </c>
      <c r="D110" s="2">
        <v>73500</v>
      </c>
      <c r="E110" s="1">
        <v>0</v>
      </c>
      <c r="F110" s="3">
        <v>73500</v>
      </c>
      <c r="G110" s="1">
        <v>2</v>
      </c>
      <c r="H110" s="1">
        <v>42</v>
      </c>
      <c r="I110" s="27"/>
      <c r="J110" s="27">
        <v>0</v>
      </c>
      <c r="K110" s="27">
        <v>0</v>
      </c>
      <c r="L110" s="27"/>
      <c r="M110" s="27">
        <v>73500</v>
      </c>
      <c r="N110" s="27"/>
      <c r="O110" s="27"/>
      <c r="P110" s="11"/>
      <c r="Q110" s="27"/>
      <c r="R110" s="27">
        <f>+F110-I110-J110-K110-L110-M110-N110-O110-Q110</f>
        <v>0</v>
      </c>
      <c r="S110">
        <f>VLOOKUP(A110,PEND,2,FALSE)</f>
        <v>75000</v>
      </c>
      <c r="U110" s="10">
        <v>1022142</v>
      </c>
      <c r="V110" s="45">
        <v>642526</v>
      </c>
      <c r="W110" s="10" t="s">
        <v>5888</v>
      </c>
    </row>
    <row r="111" spans="1:23" x14ac:dyDescent="0.25">
      <c r="A111" s="29">
        <v>1019991</v>
      </c>
      <c r="B111" s="4">
        <v>43881.570671296293</v>
      </c>
      <c r="C111" s="4">
        <v>43892.284722222219</v>
      </c>
      <c r="D111" s="2">
        <v>73500</v>
      </c>
      <c r="E111" s="1">
        <v>0</v>
      </c>
      <c r="F111" s="3">
        <v>73500</v>
      </c>
      <c r="G111" s="1">
        <v>2</v>
      </c>
      <c r="H111" s="1">
        <v>73</v>
      </c>
      <c r="I111" s="27">
        <v>73500</v>
      </c>
      <c r="J111" s="27">
        <v>0</v>
      </c>
      <c r="K111" s="27">
        <v>0</v>
      </c>
      <c r="L111" s="27"/>
      <c r="M111" s="27"/>
      <c r="N111" s="27"/>
      <c r="O111" s="27"/>
      <c r="P111" s="11"/>
      <c r="Q111" s="27"/>
      <c r="R111" s="27">
        <f>+F111-I111-J111-K111-L111-M111-N111-O111-Q111</f>
        <v>0</v>
      </c>
      <c r="S111">
        <f>VLOOKUP(A111,PEND,2,FALSE)</f>
        <v>75000</v>
      </c>
      <c r="U111" s="10">
        <v>1022144</v>
      </c>
      <c r="V111" s="45">
        <v>10698341</v>
      </c>
      <c r="W111" s="10" t="s">
        <v>2938</v>
      </c>
    </row>
    <row r="112" spans="1:23" x14ac:dyDescent="0.25">
      <c r="A112" s="29">
        <v>1013417</v>
      </c>
      <c r="B112" s="4">
        <v>43869.65221064815</v>
      </c>
      <c r="C112" s="4">
        <v>43896.291666666664</v>
      </c>
      <c r="D112" s="2">
        <v>73500</v>
      </c>
      <c r="E112" s="1">
        <v>0</v>
      </c>
      <c r="F112" s="3">
        <v>73500</v>
      </c>
      <c r="G112" s="1">
        <v>2</v>
      </c>
      <c r="H112" s="1">
        <v>69</v>
      </c>
      <c r="I112" s="27">
        <v>73500</v>
      </c>
      <c r="J112" s="27">
        <v>0</v>
      </c>
      <c r="K112" s="27">
        <v>0</v>
      </c>
      <c r="L112" s="27"/>
      <c r="M112" s="27"/>
      <c r="N112" s="27"/>
      <c r="O112" s="27"/>
      <c r="P112" s="11"/>
      <c r="Q112" s="27"/>
      <c r="R112" s="27">
        <f>+F112-I112-J112-K112-L112-M112-N112-O112-Q112</f>
        <v>0</v>
      </c>
      <c r="S112">
        <f>VLOOKUP(A112,PEND,2,FALSE)</f>
        <v>75000</v>
      </c>
      <c r="U112" s="10">
        <v>1022144</v>
      </c>
      <c r="V112" s="45">
        <v>741225</v>
      </c>
      <c r="W112" s="10" t="s">
        <v>5889</v>
      </c>
    </row>
    <row r="113" spans="1:23" x14ac:dyDescent="0.25">
      <c r="A113" s="29">
        <v>1028037</v>
      </c>
      <c r="B113" s="4">
        <v>43895.585081018522</v>
      </c>
      <c r="C113" s="4">
        <v>43899.291666666664</v>
      </c>
      <c r="D113" s="2">
        <v>75545</v>
      </c>
      <c r="E113" s="1">
        <v>0</v>
      </c>
      <c r="F113" s="3">
        <v>75545</v>
      </c>
      <c r="G113" s="1">
        <v>2</v>
      </c>
      <c r="H113" s="1">
        <v>66</v>
      </c>
      <c r="I113" s="27">
        <v>75545</v>
      </c>
      <c r="J113" s="27">
        <v>0</v>
      </c>
      <c r="K113" s="27">
        <v>0</v>
      </c>
      <c r="L113" s="27"/>
      <c r="M113" s="27"/>
      <c r="N113" s="27"/>
      <c r="O113" s="27"/>
      <c r="P113" s="11"/>
      <c r="Q113" s="27"/>
      <c r="R113" s="27">
        <f>+F113-I113-J113-K113-L113-M113-N113-O113-Q113</f>
        <v>0</v>
      </c>
      <c r="S113">
        <f>VLOOKUP(A113,PEND,2,FALSE)</f>
        <v>77087</v>
      </c>
      <c r="U113" s="10">
        <v>1022469</v>
      </c>
      <c r="V113" s="45">
        <v>176706</v>
      </c>
      <c r="W113" s="10" t="s">
        <v>5890</v>
      </c>
    </row>
    <row r="114" spans="1:23" x14ac:dyDescent="0.25">
      <c r="A114" s="29">
        <v>1027129</v>
      </c>
      <c r="B114" s="4">
        <v>43894.473020833335</v>
      </c>
      <c r="C114" s="4">
        <v>43899.291666666664</v>
      </c>
      <c r="D114" s="2">
        <v>81190</v>
      </c>
      <c r="E114" s="1">
        <v>0</v>
      </c>
      <c r="F114" s="3">
        <v>81190</v>
      </c>
      <c r="G114" s="1">
        <v>2</v>
      </c>
      <c r="H114" s="1">
        <v>66</v>
      </c>
      <c r="I114" s="27">
        <v>81190</v>
      </c>
      <c r="J114" s="27">
        <v>0</v>
      </c>
      <c r="K114" s="27">
        <v>0</v>
      </c>
      <c r="L114" s="27"/>
      <c r="M114" s="27"/>
      <c r="N114" s="27"/>
      <c r="O114" s="27"/>
      <c r="P114" s="11"/>
      <c r="Q114" s="27"/>
      <c r="R114" s="27">
        <f>+F114-I114-J114-K114-L114-M114-N114-O114-Q114</f>
        <v>0</v>
      </c>
      <c r="S114">
        <f>VLOOKUP(A114,PEND,2,FALSE)</f>
        <v>82847</v>
      </c>
      <c r="U114" s="10">
        <v>1022642</v>
      </c>
      <c r="V114" s="45">
        <v>29600</v>
      </c>
      <c r="W114" s="10" t="s">
        <v>4394</v>
      </c>
    </row>
    <row r="115" spans="1:23" x14ac:dyDescent="0.25">
      <c r="A115" s="29">
        <v>1020015</v>
      </c>
      <c r="B115" s="4">
        <v>43881.582662037035</v>
      </c>
      <c r="C115" s="4">
        <v>43892.284722222219</v>
      </c>
      <c r="D115" s="2">
        <v>90164</v>
      </c>
      <c r="E115" s="2">
        <v>9016</v>
      </c>
      <c r="F115" s="3">
        <v>90164</v>
      </c>
      <c r="G115" s="1">
        <v>4</v>
      </c>
      <c r="H115" s="1">
        <v>73</v>
      </c>
      <c r="I115" s="27">
        <v>90164</v>
      </c>
      <c r="J115" s="27">
        <v>0</v>
      </c>
      <c r="K115" s="27">
        <v>0</v>
      </c>
      <c r="L115" s="27"/>
      <c r="M115" s="27"/>
      <c r="N115" s="27"/>
      <c r="O115" s="27"/>
      <c r="P115" s="11"/>
      <c r="Q115" s="27"/>
      <c r="R115" s="27">
        <f>+F115-I115-J115-K115-L115-M115-N115-O115-Q115</f>
        <v>0</v>
      </c>
      <c r="S115">
        <f>VLOOKUP(A115,PEND,2,FALSE)</f>
        <v>82988</v>
      </c>
      <c r="U115" s="10">
        <v>1022778</v>
      </c>
      <c r="V115" s="45">
        <v>549053</v>
      </c>
      <c r="W115" s="10" t="s">
        <v>5891</v>
      </c>
    </row>
    <row r="116" spans="1:23" x14ac:dyDescent="0.25">
      <c r="A116" s="29">
        <v>1015488</v>
      </c>
      <c r="B116" s="4">
        <v>43873.444606481484</v>
      </c>
      <c r="C116" s="4">
        <v>43892.284722222219</v>
      </c>
      <c r="D116" s="2">
        <v>83723</v>
      </c>
      <c r="E116" s="1">
        <v>0</v>
      </c>
      <c r="F116" s="3">
        <v>83723</v>
      </c>
      <c r="G116" s="1">
        <v>2</v>
      </c>
      <c r="H116" s="1">
        <v>73</v>
      </c>
      <c r="I116" s="27"/>
      <c r="J116" s="27">
        <v>85432</v>
      </c>
      <c r="K116" s="27">
        <v>0</v>
      </c>
      <c r="L116" s="27"/>
      <c r="M116" s="27"/>
      <c r="N116" s="27"/>
      <c r="O116" s="27"/>
      <c r="P116" s="11"/>
      <c r="Q116" s="27">
        <v>-1709</v>
      </c>
      <c r="R116" s="27">
        <f>+F116-I116-J116-K116-L116-M116-N116-O116-Q116</f>
        <v>0</v>
      </c>
      <c r="S116">
        <f>VLOOKUP(A116,PEND,2,FALSE)</f>
        <v>85432</v>
      </c>
      <c r="U116" s="10">
        <v>1022780</v>
      </c>
      <c r="V116" s="45">
        <v>57379</v>
      </c>
      <c r="W116" s="10" t="s">
        <v>5892</v>
      </c>
    </row>
    <row r="117" spans="1:23" x14ac:dyDescent="0.25">
      <c r="A117" s="29">
        <v>1020219</v>
      </c>
      <c r="B117" s="4">
        <v>43881.67291666667</v>
      </c>
      <c r="C117" s="4">
        <v>43896.291666666664</v>
      </c>
      <c r="D117" s="2">
        <v>85410</v>
      </c>
      <c r="E117" s="1">
        <v>0</v>
      </c>
      <c r="F117" s="3">
        <v>85410</v>
      </c>
      <c r="G117" s="1">
        <v>2</v>
      </c>
      <c r="H117" s="1">
        <v>69</v>
      </c>
      <c r="I117" s="27">
        <v>85410</v>
      </c>
      <c r="J117" s="27">
        <v>0</v>
      </c>
      <c r="K117" s="27">
        <v>0</v>
      </c>
      <c r="L117" s="27"/>
      <c r="M117" s="27"/>
      <c r="N117" s="27"/>
      <c r="O117" s="27"/>
      <c r="P117" s="11"/>
      <c r="Q117" s="27"/>
      <c r="R117" s="27">
        <f>+F117-I117-J117-K117-L117-M117-N117-O117-Q117</f>
        <v>0</v>
      </c>
      <c r="S117">
        <f>VLOOKUP(A117,PEND,2,FALSE)</f>
        <v>87153</v>
      </c>
      <c r="U117" s="10">
        <v>1022964</v>
      </c>
      <c r="V117" s="45">
        <v>1198228</v>
      </c>
      <c r="W117" s="10" t="s">
        <v>4659</v>
      </c>
    </row>
    <row r="118" spans="1:23" x14ac:dyDescent="0.25">
      <c r="A118" s="29">
        <v>1037421</v>
      </c>
      <c r="B118" s="4">
        <v>43914.613888888889</v>
      </c>
      <c r="C118" s="4">
        <v>43929.291666666664</v>
      </c>
      <c r="D118" s="2">
        <v>86275</v>
      </c>
      <c r="E118" s="1">
        <v>0</v>
      </c>
      <c r="F118" s="3">
        <v>86275</v>
      </c>
      <c r="G118" s="1">
        <v>2</v>
      </c>
      <c r="H118" s="1">
        <v>36</v>
      </c>
      <c r="I118" s="27"/>
      <c r="J118" s="27">
        <v>0</v>
      </c>
      <c r="K118" s="27">
        <v>0</v>
      </c>
      <c r="L118" s="27"/>
      <c r="M118" s="27">
        <v>86275</v>
      </c>
      <c r="N118" s="27"/>
      <c r="O118" s="27"/>
      <c r="P118" s="11"/>
      <c r="Q118" s="27"/>
      <c r="R118" s="27">
        <f>+F118-I118-J118-K118-L118-M118-N118-O118-Q118</f>
        <v>0</v>
      </c>
      <c r="S118">
        <f>VLOOKUP(A118,PEND,2,FALSE)</f>
        <v>88036</v>
      </c>
      <c r="U118" s="10">
        <v>1023048</v>
      </c>
      <c r="V118" s="45">
        <v>147272</v>
      </c>
      <c r="W118" s="10" t="s">
        <v>5893</v>
      </c>
    </row>
    <row r="119" spans="1:23" x14ac:dyDescent="0.25">
      <c r="A119" s="29">
        <v>1039038</v>
      </c>
      <c r="B119" s="4">
        <v>43921.53702546296</v>
      </c>
      <c r="C119" s="4">
        <v>43929.291666666664</v>
      </c>
      <c r="D119" s="2">
        <v>94683</v>
      </c>
      <c r="E119" s="1">
        <v>0</v>
      </c>
      <c r="F119" s="3">
        <v>94683</v>
      </c>
      <c r="G119" s="1">
        <v>2</v>
      </c>
      <c r="H119" s="1">
        <v>36</v>
      </c>
      <c r="I119" s="27"/>
      <c r="J119" s="27">
        <v>0</v>
      </c>
      <c r="K119" s="27">
        <v>0</v>
      </c>
      <c r="L119" s="27"/>
      <c r="M119" s="27">
        <v>94683</v>
      </c>
      <c r="N119" s="27"/>
      <c r="O119" s="27"/>
      <c r="P119" s="11"/>
      <c r="Q119" s="27"/>
      <c r="R119" s="27">
        <f>+F119-I119-J119-K119-L119-M119-N119-O119-Q119</f>
        <v>0</v>
      </c>
      <c r="S119">
        <f>VLOOKUP(A119,PEND,2,FALSE)</f>
        <v>96615</v>
      </c>
      <c r="U119" s="10">
        <v>1023102</v>
      </c>
      <c r="V119" s="45">
        <v>61135</v>
      </c>
      <c r="W119" s="10" t="s">
        <v>5894</v>
      </c>
    </row>
    <row r="120" spans="1:23" x14ac:dyDescent="0.25">
      <c r="A120" s="29">
        <v>1012501</v>
      </c>
      <c r="B120" s="4">
        <v>43867.63380787037</v>
      </c>
      <c r="C120" s="4">
        <v>43892.284722222219</v>
      </c>
      <c r="D120" s="2">
        <v>94828</v>
      </c>
      <c r="E120" s="1">
        <v>0</v>
      </c>
      <c r="F120" s="3">
        <v>94828</v>
      </c>
      <c r="G120" s="1">
        <v>2</v>
      </c>
      <c r="H120" s="1">
        <v>73</v>
      </c>
      <c r="I120" s="27">
        <v>94828</v>
      </c>
      <c r="J120" s="27">
        <v>0</v>
      </c>
      <c r="K120" s="27">
        <v>0</v>
      </c>
      <c r="L120" s="27"/>
      <c r="M120" s="27"/>
      <c r="N120" s="27"/>
      <c r="O120" s="27"/>
      <c r="P120" s="11"/>
      <c r="Q120" s="27"/>
      <c r="R120" s="27">
        <f>+F120-I120-J120-K120-L120-M120-N120-O120-Q120</f>
        <v>0</v>
      </c>
      <c r="S120">
        <f>VLOOKUP(A120,PEND,2,FALSE)</f>
        <v>96763</v>
      </c>
      <c r="U120" s="10">
        <v>1023235</v>
      </c>
      <c r="V120" s="45">
        <v>26888</v>
      </c>
      <c r="W120" s="10" t="s">
        <v>5895</v>
      </c>
    </row>
    <row r="121" spans="1:23" x14ac:dyDescent="0.25">
      <c r="A121" s="29">
        <v>1021746</v>
      </c>
      <c r="B121" s="4">
        <v>43885.590520833335</v>
      </c>
      <c r="C121" s="4">
        <v>43892.284722222219</v>
      </c>
      <c r="D121" s="2">
        <v>96431</v>
      </c>
      <c r="E121" s="1">
        <v>0</v>
      </c>
      <c r="F121" s="3">
        <v>96431</v>
      </c>
      <c r="G121" s="1">
        <v>2</v>
      </c>
      <c r="H121" s="1">
        <v>73</v>
      </c>
      <c r="I121" s="27">
        <v>96431</v>
      </c>
      <c r="J121" s="27">
        <v>0</v>
      </c>
      <c r="K121" s="27">
        <v>0</v>
      </c>
      <c r="L121" s="27"/>
      <c r="M121" s="27"/>
      <c r="N121" s="27"/>
      <c r="O121" s="27"/>
      <c r="P121" s="11"/>
      <c r="Q121" s="27"/>
      <c r="R121" s="27">
        <f>+F121-I121-J121-K121-L121-M121-N121-O121-Q121</f>
        <v>0</v>
      </c>
      <c r="S121">
        <f>VLOOKUP(A121,PEND,2,FALSE)</f>
        <v>98399</v>
      </c>
      <c r="U121" s="10">
        <v>1023262</v>
      </c>
      <c r="V121" s="45">
        <v>18765</v>
      </c>
      <c r="W121" s="10" t="s">
        <v>5896</v>
      </c>
    </row>
    <row r="122" spans="1:23" x14ac:dyDescent="0.25">
      <c r="A122" s="29">
        <v>1025509</v>
      </c>
      <c r="B122" s="4">
        <v>43892.490868055553</v>
      </c>
      <c r="C122" s="4">
        <v>43899.291666666664</v>
      </c>
      <c r="D122" s="2">
        <v>101906</v>
      </c>
      <c r="E122" s="1">
        <v>0</v>
      </c>
      <c r="F122" s="3">
        <v>101906</v>
      </c>
      <c r="G122" s="1">
        <v>2</v>
      </c>
      <c r="H122" s="1">
        <v>66</v>
      </c>
      <c r="I122" s="27"/>
      <c r="J122" s="27">
        <v>103986</v>
      </c>
      <c r="K122" s="27">
        <v>0</v>
      </c>
      <c r="L122" s="27"/>
      <c r="M122" s="27"/>
      <c r="N122" s="27"/>
      <c r="O122" s="27"/>
      <c r="P122" s="11"/>
      <c r="Q122" s="27">
        <v>-2080</v>
      </c>
      <c r="R122" s="27">
        <f>+F122-I122-J122-K122-L122-M122-N122-O122-Q122</f>
        <v>0</v>
      </c>
      <c r="S122">
        <f>VLOOKUP(A122,PEND,2,FALSE)</f>
        <v>103986</v>
      </c>
      <c r="U122" s="10">
        <v>1023428</v>
      </c>
      <c r="V122" s="45">
        <v>2172650</v>
      </c>
      <c r="W122" s="10" t="s">
        <v>3768</v>
      </c>
    </row>
    <row r="123" spans="1:23" x14ac:dyDescent="0.25">
      <c r="A123" s="29">
        <v>1021163</v>
      </c>
      <c r="B123" s="4">
        <v>43883.766875000001</v>
      </c>
      <c r="C123" s="4">
        <v>43896.291666666664</v>
      </c>
      <c r="D123" s="2">
        <v>102846</v>
      </c>
      <c r="E123" s="1">
        <v>0</v>
      </c>
      <c r="F123" s="3">
        <v>102846</v>
      </c>
      <c r="G123" s="1">
        <v>2</v>
      </c>
      <c r="H123" s="1">
        <v>69</v>
      </c>
      <c r="I123" s="27">
        <v>102846</v>
      </c>
      <c r="J123" s="27">
        <v>0</v>
      </c>
      <c r="K123" s="27">
        <v>0</v>
      </c>
      <c r="L123" s="27"/>
      <c r="M123" s="27"/>
      <c r="N123" s="27"/>
      <c r="O123" s="27"/>
      <c r="P123" s="11"/>
      <c r="Q123" s="27"/>
      <c r="R123" s="27">
        <f>+F123-I123-J123-K123-L123-M123-N123-O123-Q123</f>
        <v>0</v>
      </c>
      <c r="S123">
        <f>VLOOKUP(A123,PEND,2,FALSE)</f>
        <v>104945</v>
      </c>
      <c r="U123" s="10">
        <v>1023528</v>
      </c>
      <c r="V123" s="45">
        <v>420930</v>
      </c>
      <c r="W123" s="10" t="s">
        <v>5897</v>
      </c>
    </row>
    <row r="124" spans="1:23" x14ac:dyDescent="0.25">
      <c r="A124" s="29">
        <v>1019571</v>
      </c>
      <c r="B124" s="4">
        <v>43880.762662037036</v>
      </c>
      <c r="C124" s="4">
        <v>43896.291666666664</v>
      </c>
      <c r="D124" s="2">
        <v>111134</v>
      </c>
      <c r="E124" s="1">
        <v>0</v>
      </c>
      <c r="F124" s="3">
        <v>111134</v>
      </c>
      <c r="G124" s="1">
        <v>2</v>
      </c>
      <c r="H124" s="1">
        <v>69</v>
      </c>
      <c r="I124" s="27">
        <v>111134</v>
      </c>
      <c r="J124" s="27">
        <v>0</v>
      </c>
      <c r="K124" s="27">
        <v>0</v>
      </c>
      <c r="L124" s="27"/>
      <c r="M124" s="27"/>
      <c r="N124" s="27"/>
      <c r="O124" s="27"/>
      <c r="P124" s="11"/>
      <c r="Q124" s="27"/>
      <c r="R124" s="27">
        <f>+F124-I124-J124-K124-L124-M124-N124-O124-Q124</f>
        <v>0</v>
      </c>
      <c r="S124">
        <f>VLOOKUP(A124,PEND,2,FALSE)</f>
        <v>113402</v>
      </c>
      <c r="U124" s="10">
        <v>1023636</v>
      </c>
      <c r="V124" s="45">
        <v>44010</v>
      </c>
      <c r="W124" s="10" t="s">
        <v>5898</v>
      </c>
    </row>
    <row r="125" spans="1:23" x14ac:dyDescent="0.25">
      <c r="A125" s="29">
        <v>1033923</v>
      </c>
      <c r="B125" s="4">
        <v>43906.496087962965</v>
      </c>
      <c r="C125" s="4">
        <v>43924.291666666664</v>
      </c>
      <c r="D125" s="2">
        <v>111745</v>
      </c>
      <c r="E125" s="1">
        <v>0</v>
      </c>
      <c r="F125" s="3">
        <v>111745</v>
      </c>
      <c r="G125" s="1">
        <v>2</v>
      </c>
      <c r="H125" s="1">
        <v>41</v>
      </c>
      <c r="I125" s="27"/>
      <c r="J125" s="27">
        <v>0</v>
      </c>
      <c r="K125" s="27">
        <v>0</v>
      </c>
      <c r="L125" s="27"/>
      <c r="M125" s="27">
        <v>111745</v>
      </c>
      <c r="N125" s="27"/>
      <c r="O125" s="27"/>
      <c r="P125" s="11"/>
      <c r="Q125" s="27"/>
      <c r="R125" s="27">
        <f>+F125-I125-J125-K125-L125-M125-N125-O125-Q125</f>
        <v>0</v>
      </c>
      <c r="S125">
        <f>VLOOKUP(A125,PEND,2,FALSE)</f>
        <v>114026</v>
      </c>
      <c r="U125" s="10">
        <v>1023768</v>
      </c>
      <c r="V125" s="45">
        <v>51034234</v>
      </c>
      <c r="W125" s="10" t="s">
        <v>5899</v>
      </c>
    </row>
    <row r="126" spans="1:23" x14ac:dyDescent="0.25">
      <c r="A126" s="29">
        <v>1039036</v>
      </c>
      <c r="B126" s="4">
        <v>43921.53497685185</v>
      </c>
      <c r="C126" s="4">
        <v>43929.291666666664</v>
      </c>
      <c r="D126" s="2">
        <v>114068</v>
      </c>
      <c r="E126" s="2">
        <v>114068</v>
      </c>
      <c r="F126" s="3">
        <v>114068</v>
      </c>
      <c r="G126" s="1">
        <v>3</v>
      </c>
      <c r="H126" s="1">
        <v>36</v>
      </c>
      <c r="I126" s="27"/>
      <c r="J126" s="27">
        <v>0</v>
      </c>
      <c r="K126" s="27">
        <v>0</v>
      </c>
      <c r="L126" s="27"/>
      <c r="M126" s="27">
        <v>0</v>
      </c>
      <c r="N126" s="27">
        <v>114068</v>
      </c>
      <c r="O126" s="27"/>
      <c r="P126" s="11"/>
      <c r="Q126" s="27"/>
      <c r="R126" s="27">
        <f>+F126-I126-J126-K126-L126-M126-N126-O126-Q126</f>
        <v>0</v>
      </c>
      <c r="S126">
        <f>VLOOKUP(A126,PEND,2,FALSE)</f>
        <v>116396</v>
      </c>
      <c r="U126" s="10">
        <v>1023816</v>
      </c>
      <c r="V126" s="45">
        <v>31176</v>
      </c>
      <c r="W126" s="10" t="s">
        <v>5900</v>
      </c>
    </row>
    <row r="127" spans="1:23" x14ac:dyDescent="0.25">
      <c r="A127" s="29">
        <v>1019241</v>
      </c>
      <c r="B127" s="4">
        <v>43880.507511574076</v>
      </c>
      <c r="C127" s="4">
        <v>43896.291666666664</v>
      </c>
      <c r="D127" s="2">
        <v>120048</v>
      </c>
      <c r="E127" s="2">
        <v>3400</v>
      </c>
      <c r="F127" s="3">
        <v>116648</v>
      </c>
      <c r="G127" s="1">
        <v>4</v>
      </c>
      <c r="H127" s="1">
        <v>69</v>
      </c>
      <c r="I127" s="27">
        <v>116648</v>
      </c>
      <c r="J127" s="27">
        <v>0</v>
      </c>
      <c r="K127" s="27">
        <v>0</v>
      </c>
      <c r="L127" s="27"/>
      <c r="M127" s="27"/>
      <c r="N127" s="27"/>
      <c r="O127" s="27"/>
      <c r="P127" s="11"/>
      <c r="Q127" s="27"/>
      <c r="R127" s="27">
        <f>+F127-I127-J127-K127-L127-M127-N127-O127-Q127</f>
        <v>0</v>
      </c>
      <c r="S127">
        <f>VLOOKUP(A127,PEND,2,FALSE)</f>
        <v>119098</v>
      </c>
      <c r="U127" s="10">
        <v>1023938</v>
      </c>
      <c r="V127" s="45">
        <v>277223</v>
      </c>
      <c r="W127" s="10" t="s">
        <v>5901</v>
      </c>
    </row>
    <row r="128" spans="1:23" x14ac:dyDescent="0.25">
      <c r="A128" s="29">
        <v>1016170</v>
      </c>
      <c r="B128" s="4">
        <v>43874.516365740739</v>
      </c>
      <c r="C128" s="4">
        <v>43896.291666666664</v>
      </c>
      <c r="D128" s="2">
        <v>121716</v>
      </c>
      <c r="E128" s="2">
        <v>3400</v>
      </c>
      <c r="F128" s="3">
        <v>118316</v>
      </c>
      <c r="G128" s="1">
        <v>4</v>
      </c>
      <c r="H128" s="1">
        <v>69</v>
      </c>
      <c r="I128" s="27">
        <v>118316</v>
      </c>
      <c r="J128" s="27">
        <v>0</v>
      </c>
      <c r="K128" s="27">
        <v>0</v>
      </c>
      <c r="L128" s="27"/>
      <c r="M128" s="27"/>
      <c r="N128" s="27"/>
      <c r="O128" s="27"/>
      <c r="P128" s="11"/>
      <c r="Q128" s="27"/>
      <c r="R128" s="27">
        <f>+F128-I128-J128-K128-L128-M128-N128-O128-Q128</f>
        <v>0</v>
      </c>
      <c r="S128">
        <f>VLOOKUP(A128,PEND,2,FALSE)</f>
        <v>120800</v>
      </c>
      <c r="U128" s="10">
        <v>1023961</v>
      </c>
      <c r="V128" s="45">
        <v>142168</v>
      </c>
      <c r="W128" s="10" t="s">
        <v>5902</v>
      </c>
    </row>
    <row r="129" spans="1:23" x14ac:dyDescent="0.25">
      <c r="A129" s="29">
        <v>1037810</v>
      </c>
      <c r="B129" s="4">
        <v>43915.702314814815</v>
      </c>
      <c r="C129" s="4">
        <v>43924.291666666664</v>
      </c>
      <c r="D129" s="2">
        <v>120910</v>
      </c>
      <c r="E129" s="1">
        <v>0</v>
      </c>
      <c r="F129" s="3">
        <v>120910</v>
      </c>
      <c r="G129" s="1">
        <v>2</v>
      </c>
      <c r="H129" s="1">
        <v>41</v>
      </c>
      <c r="I129" s="27"/>
      <c r="J129" s="27">
        <v>0</v>
      </c>
      <c r="K129" s="27">
        <v>0</v>
      </c>
      <c r="L129" s="27"/>
      <c r="M129" s="27">
        <v>120910</v>
      </c>
      <c r="N129" s="27"/>
      <c r="O129" s="27"/>
      <c r="P129" s="11"/>
      <c r="Q129" s="27"/>
      <c r="R129" s="27">
        <f>+F129-I129-J129-K129-L129-M129-N129-O129-Q129</f>
        <v>0</v>
      </c>
      <c r="S129">
        <f>VLOOKUP(A129,PEND,2,FALSE)</f>
        <v>123378</v>
      </c>
      <c r="U129" s="10">
        <v>1024026</v>
      </c>
      <c r="V129" s="45">
        <v>18765</v>
      </c>
      <c r="W129" s="10" t="s">
        <v>5903</v>
      </c>
    </row>
    <row r="130" spans="1:23" x14ac:dyDescent="0.25">
      <c r="A130" s="29">
        <v>1043136</v>
      </c>
      <c r="B130" s="4">
        <v>43941.682962962965</v>
      </c>
      <c r="C130" s="4">
        <v>43960.291666666664</v>
      </c>
      <c r="D130" s="2">
        <v>134260</v>
      </c>
      <c r="E130" s="1">
        <v>0</v>
      </c>
      <c r="F130" s="3">
        <v>134260</v>
      </c>
      <c r="G130" s="1">
        <v>2</v>
      </c>
      <c r="H130" s="1">
        <v>5</v>
      </c>
      <c r="I130" s="27"/>
      <c r="J130" s="27">
        <v>0</v>
      </c>
      <c r="K130" s="27">
        <v>0</v>
      </c>
      <c r="L130" s="27"/>
      <c r="M130" s="27">
        <v>134260</v>
      </c>
      <c r="N130" s="27"/>
      <c r="O130" s="27"/>
      <c r="P130" s="11"/>
      <c r="Q130" s="27"/>
      <c r="R130" s="27">
        <f>+F130-I130-J130-K130-L130-M130-N130-O130-Q130</f>
        <v>0</v>
      </c>
      <c r="S130">
        <f>VLOOKUP(A130,PEND,2,FALSE)</f>
        <v>137000</v>
      </c>
      <c r="U130" s="10">
        <v>1024030</v>
      </c>
      <c r="V130" s="45">
        <v>18765</v>
      </c>
      <c r="W130" s="10" t="s">
        <v>5904</v>
      </c>
    </row>
    <row r="131" spans="1:23" x14ac:dyDescent="0.25">
      <c r="A131" s="29">
        <v>1016060</v>
      </c>
      <c r="B131" s="4">
        <v>43874.46329861111</v>
      </c>
      <c r="C131" s="4">
        <v>43896.291666666664</v>
      </c>
      <c r="D131" s="2">
        <v>142657</v>
      </c>
      <c r="E131" s="2">
        <v>3400</v>
      </c>
      <c r="F131" s="3">
        <v>139257</v>
      </c>
      <c r="G131" s="1">
        <v>4</v>
      </c>
      <c r="H131" s="1">
        <v>69</v>
      </c>
      <c r="I131" s="27">
        <v>139257</v>
      </c>
      <c r="J131" s="27">
        <v>0</v>
      </c>
      <c r="K131" s="27">
        <v>0</v>
      </c>
      <c r="L131" s="27"/>
      <c r="M131" s="27"/>
      <c r="N131" s="27"/>
      <c r="O131" s="27"/>
      <c r="P131" s="11"/>
      <c r="Q131" s="27"/>
      <c r="R131" s="27">
        <f>+F131-I131-J131-K131-L131-M131-N131-O131-Q131</f>
        <v>0</v>
      </c>
      <c r="S131">
        <f>VLOOKUP(A131,PEND,2,FALSE)</f>
        <v>142168</v>
      </c>
      <c r="U131" s="10">
        <v>1024408</v>
      </c>
      <c r="V131" s="45">
        <v>18765</v>
      </c>
      <c r="W131" s="10" t="s">
        <v>5905</v>
      </c>
    </row>
    <row r="132" spans="1:23" x14ac:dyDescent="0.25">
      <c r="A132" s="29">
        <v>1020160</v>
      </c>
      <c r="B132" s="4">
        <v>43881.643263888887</v>
      </c>
      <c r="C132" s="4">
        <v>43896.291666666664</v>
      </c>
      <c r="D132" s="2">
        <v>142657</v>
      </c>
      <c r="E132" s="2">
        <v>3400</v>
      </c>
      <c r="F132" s="3">
        <v>139257</v>
      </c>
      <c r="G132" s="1">
        <v>4</v>
      </c>
      <c r="H132" s="1">
        <v>69</v>
      </c>
      <c r="I132" s="27">
        <v>139257</v>
      </c>
      <c r="J132" s="27">
        <v>0</v>
      </c>
      <c r="K132" s="27">
        <v>0</v>
      </c>
      <c r="L132" s="27"/>
      <c r="M132" s="27"/>
      <c r="N132" s="27"/>
      <c r="O132" s="27"/>
      <c r="P132" s="11"/>
      <c r="Q132" s="27"/>
      <c r="R132" s="27">
        <f>+F132-I132-J132-K132-L132-M132-N132-O132-Q132</f>
        <v>0</v>
      </c>
      <c r="S132">
        <f>VLOOKUP(A132,PEND,2,FALSE)</f>
        <v>142168</v>
      </c>
      <c r="U132" s="10">
        <v>1024561</v>
      </c>
      <c r="V132" s="45">
        <v>18765</v>
      </c>
      <c r="W132" s="10" t="s">
        <v>3061</v>
      </c>
    </row>
    <row r="133" spans="1:23" x14ac:dyDescent="0.25">
      <c r="A133" s="29">
        <v>1023961</v>
      </c>
      <c r="B133" s="4">
        <v>43888.564814814818</v>
      </c>
      <c r="C133" s="4">
        <v>43899.291666666664</v>
      </c>
      <c r="D133" s="2">
        <v>142657</v>
      </c>
      <c r="E133" s="2">
        <v>3400</v>
      </c>
      <c r="F133" s="3">
        <v>139257</v>
      </c>
      <c r="G133" s="1">
        <v>4</v>
      </c>
      <c r="H133" s="1">
        <v>66</v>
      </c>
      <c r="I133" s="27">
        <v>139257</v>
      </c>
      <c r="J133" s="27">
        <v>0</v>
      </c>
      <c r="K133" s="27">
        <v>0</v>
      </c>
      <c r="L133" s="27"/>
      <c r="M133" s="27"/>
      <c r="N133" s="27"/>
      <c r="O133" s="27"/>
      <c r="P133" s="11"/>
      <c r="Q133" s="27"/>
      <c r="R133" s="27">
        <f>+F133-I133-J133-K133-L133-M133-N133-O133-Q133</f>
        <v>0</v>
      </c>
      <c r="S133">
        <f>VLOOKUP(A133,PEND,2,FALSE)</f>
        <v>142168</v>
      </c>
      <c r="U133" s="10">
        <v>1024566</v>
      </c>
      <c r="V133" s="45">
        <v>556443</v>
      </c>
      <c r="W133" s="10" t="s">
        <v>5877</v>
      </c>
    </row>
    <row r="134" spans="1:23" x14ac:dyDescent="0.25">
      <c r="A134" s="29">
        <v>1031424</v>
      </c>
      <c r="B134" s="4">
        <v>43901.485972222225</v>
      </c>
      <c r="C134" s="4">
        <v>43924.291666666664</v>
      </c>
      <c r="D134" s="2">
        <v>141439</v>
      </c>
      <c r="E134" s="1">
        <v>0</v>
      </c>
      <c r="F134" s="3">
        <v>141439</v>
      </c>
      <c r="G134" s="1">
        <v>2</v>
      </c>
      <c r="H134" s="1">
        <v>41</v>
      </c>
      <c r="I134" s="27"/>
      <c r="J134" s="27">
        <v>0</v>
      </c>
      <c r="K134" s="27">
        <v>0</v>
      </c>
      <c r="L134" s="27"/>
      <c r="M134" s="27">
        <v>141439</v>
      </c>
      <c r="N134" s="27"/>
      <c r="O134" s="27"/>
      <c r="P134" s="11"/>
      <c r="Q134" s="27"/>
      <c r="R134" s="27">
        <f>+F134-I134-J134-K134-L134-M134-N134-O134-Q134</f>
        <v>0</v>
      </c>
      <c r="S134">
        <f>VLOOKUP(A134,PEND,2,FALSE)</f>
        <v>144326</v>
      </c>
      <c r="U134" s="10">
        <v>1024566</v>
      </c>
      <c r="V134" s="45">
        <v>312030</v>
      </c>
      <c r="W134" s="10" t="s">
        <v>5906</v>
      </c>
    </row>
    <row r="135" spans="1:23" x14ac:dyDescent="0.25">
      <c r="A135" s="29">
        <v>1024889</v>
      </c>
      <c r="B135" s="4">
        <v>43889.830810185187</v>
      </c>
      <c r="C135" s="4">
        <v>43899.291666666664</v>
      </c>
      <c r="D135" s="2">
        <v>201112</v>
      </c>
      <c r="E135" s="2">
        <v>60708</v>
      </c>
      <c r="F135" s="3">
        <v>140404</v>
      </c>
      <c r="G135" s="1">
        <v>4</v>
      </c>
      <c r="H135" s="1">
        <v>66</v>
      </c>
      <c r="I135" s="27"/>
      <c r="J135" s="27">
        <v>144508</v>
      </c>
      <c r="K135" s="27">
        <v>60708</v>
      </c>
      <c r="L135" s="27"/>
      <c r="M135" s="27"/>
      <c r="N135" s="27"/>
      <c r="O135" s="27"/>
      <c r="P135" s="11"/>
      <c r="Q135" s="27">
        <v>-64812</v>
      </c>
      <c r="R135" s="27">
        <f>+F135-I135-J135-K135-L135-M135-N135-O135-Q135</f>
        <v>0</v>
      </c>
      <c r="S135">
        <f>VLOOKUP(A135,PEND,2,FALSE)</f>
        <v>144508</v>
      </c>
      <c r="U135" s="10">
        <v>1024889</v>
      </c>
      <c r="V135" s="45">
        <v>144508</v>
      </c>
      <c r="W135" s="10" t="s">
        <v>5907</v>
      </c>
    </row>
    <row r="136" spans="1:23" x14ac:dyDescent="0.25">
      <c r="A136" s="29">
        <v>1016362</v>
      </c>
      <c r="B136" s="4">
        <v>43874.646724537037</v>
      </c>
      <c r="C136" s="4">
        <v>43896.291666666664</v>
      </c>
      <c r="D136" s="2">
        <v>142657</v>
      </c>
      <c r="E136" s="1">
        <v>0</v>
      </c>
      <c r="F136" s="3">
        <v>142657</v>
      </c>
      <c r="G136" s="1">
        <v>2</v>
      </c>
      <c r="H136" s="1">
        <v>69</v>
      </c>
      <c r="I136" s="27"/>
      <c r="J136" s="27">
        <v>145568</v>
      </c>
      <c r="K136" s="27">
        <v>0</v>
      </c>
      <c r="L136" s="27"/>
      <c r="M136" s="27"/>
      <c r="N136" s="27"/>
      <c r="O136" s="27"/>
      <c r="P136" s="11"/>
      <c r="Q136" s="27">
        <v>-2911</v>
      </c>
      <c r="R136" s="27">
        <f>+F136-I136-J136-K136-L136-M136-N136-O136-Q136</f>
        <v>0</v>
      </c>
      <c r="S136">
        <f>VLOOKUP(A136,PEND,2,FALSE)</f>
        <v>145568</v>
      </c>
      <c r="U136" s="10">
        <v>1024893</v>
      </c>
      <c r="V136" s="45">
        <v>159864</v>
      </c>
      <c r="W136" s="10" t="s">
        <v>5908</v>
      </c>
    </row>
    <row r="137" spans="1:23" x14ac:dyDescent="0.25">
      <c r="A137" s="29">
        <v>1023048</v>
      </c>
      <c r="B137" s="4">
        <v>43887.438969907409</v>
      </c>
      <c r="C137" s="4">
        <v>43896.291666666664</v>
      </c>
      <c r="D137" s="2">
        <v>144327</v>
      </c>
      <c r="E137" s="1">
        <v>0</v>
      </c>
      <c r="F137" s="3">
        <v>144327</v>
      </c>
      <c r="G137" s="1">
        <v>2</v>
      </c>
      <c r="H137" s="1">
        <v>69</v>
      </c>
      <c r="I137" s="27">
        <v>144327</v>
      </c>
      <c r="J137" s="27">
        <v>0</v>
      </c>
      <c r="K137" s="27">
        <v>0</v>
      </c>
      <c r="L137" s="27"/>
      <c r="M137" s="27"/>
      <c r="N137" s="27"/>
      <c r="O137" s="27"/>
      <c r="P137" s="11"/>
      <c r="Q137" s="27"/>
      <c r="R137" s="27">
        <f>+F137-I137-J137-K137-L137-M137-N137-O137-Q137</f>
        <v>0</v>
      </c>
      <c r="S137">
        <f>VLOOKUP(A137,PEND,2,FALSE)</f>
        <v>147272</v>
      </c>
      <c r="U137" s="10">
        <v>1025007</v>
      </c>
      <c r="V137" s="45">
        <v>552615</v>
      </c>
      <c r="W137" s="10" t="s">
        <v>3120</v>
      </c>
    </row>
    <row r="138" spans="1:23" x14ac:dyDescent="0.25">
      <c r="A138" s="29">
        <v>1030216</v>
      </c>
      <c r="B138" s="4">
        <v>43899.723194444443</v>
      </c>
      <c r="C138" s="4">
        <v>43924.291666666664</v>
      </c>
      <c r="D138" s="2">
        <v>152711</v>
      </c>
      <c r="E138" s="2">
        <v>7200</v>
      </c>
      <c r="F138" s="3">
        <v>152711</v>
      </c>
      <c r="G138" s="1">
        <v>4</v>
      </c>
      <c r="H138" s="1">
        <v>41</v>
      </c>
      <c r="I138" s="27"/>
      <c r="J138" s="27">
        <v>0</v>
      </c>
      <c r="K138" s="27">
        <v>0</v>
      </c>
      <c r="L138" s="27"/>
      <c r="M138" s="27">
        <v>152711</v>
      </c>
      <c r="N138" s="27"/>
      <c r="O138" s="27"/>
      <c r="P138" s="11"/>
      <c r="Q138" s="27"/>
      <c r="R138" s="27">
        <f>+F138-I138-J138-K138-L138-M138-N138-O138-Q138</f>
        <v>0</v>
      </c>
      <c r="S138">
        <f>VLOOKUP(A138,PEND,2,FALSE)</f>
        <v>148628</v>
      </c>
      <c r="U138" s="10">
        <v>1025007</v>
      </c>
      <c r="V138" s="45">
        <v>319420</v>
      </c>
      <c r="W138" s="10" t="s">
        <v>5909</v>
      </c>
    </row>
    <row r="139" spans="1:23" x14ac:dyDescent="0.25">
      <c r="A139" s="29">
        <v>168236</v>
      </c>
      <c r="B139" s="4">
        <v>43731.558125000003</v>
      </c>
      <c r="C139" s="4">
        <v>43755.334027777775</v>
      </c>
      <c r="D139" s="2">
        <v>8602492</v>
      </c>
      <c r="E139" s="2">
        <v>1219017</v>
      </c>
      <c r="F139" s="3">
        <v>1341923.3600000003</v>
      </c>
      <c r="G139" s="1">
        <v>4</v>
      </c>
      <c r="H139" s="1">
        <v>210</v>
      </c>
      <c r="I139" s="27"/>
      <c r="J139" s="27">
        <v>0</v>
      </c>
      <c r="K139" s="27">
        <v>1441485</v>
      </c>
      <c r="L139" s="27"/>
      <c r="M139" s="27"/>
      <c r="N139" s="27"/>
      <c r="O139" s="27"/>
      <c r="P139" s="11"/>
      <c r="Q139" s="27">
        <v>-99561.639999999665</v>
      </c>
      <c r="R139" s="27">
        <f>+F139-I139-J139-K139-L139-M139-N139-O139-Q139</f>
        <v>0</v>
      </c>
      <c r="S139">
        <f>VLOOKUP(A139,PEND,2,FALSE)</f>
        <v>151736</v>
      </c>
      <c r="U139" s="10">
        <v>1025043</v>
      </c>
      <c r="V139" s="45">
        <v>50013</v>
      </c>
      <c r="W139" s="10" t="s">
        <v>5910</v>
      </c>
    </row>
    <row r="140" spans="1:23" x14ac:dyDescent="0.25">
      <c r="A140" s="29">
        <v>1015742</v>
      </c>
      <c r="B140" s="4">
        <v>43873.620636574073</v>
      </c>
      <c r="C140" s="4">
        <v>43896.291666666664</v>
      </c>
      <c r="D140" s="2">
        <v>156592</v>
      </c>
      <c r="E140" s="2">
        <v>3400</v>
      </c>
      <c r="F140" s="3">
        <v>153192</v>
      </c>
      <c r="G140" s="1">
        <v>4</v>
      </c>
      <c r="H140" s="1">
        <v>69</v>
      </c>
      <c r="I140" s="27">
        <v>153192</v>
      </c>
      <c r="J140" s="27">
        <v>0</v>
      </c>
      <c r="K140" s="27">
        <v>0</v>
      </c>
      <c r="L140" s="27"/>
      <c r="M140" s="27"/>
      <c r="N140" s="27"/>
      <c r="O140" s="27"/>
      <c r="P140" s="11"/>
      <c r="Q140" s="27"/>
      <c r="R140" s="27">
        <f>+F140-I140-J140-K140-L140-M140-N140-O140-Q140</f>
        <v>0</v>
      </c>
      <c r="S140">
        <f>VLOOKUP(A140,PEND,2,FALSE)</f>
        <v>156388</v>
      </c>
      <c r="U140" s="10">
        <v>1025258</v>
      </c>
      <c r="V140" s="45">
        <v>316598</v>
      </c>
      <c r="W140" s="10" t="s">
        <v>4648</v>
      </c>
    </row>
    <row r="141" spans="1:23" x14ac:dyDescent="0.25">
      <c r="A141" s="29">
        <v>1024893</v>
      </c>
      <c r="B141" s="4">
        <v>43889.841909722221</v>
      </c>
      <c r="C141" s="4">
        <v>43899.291666666664</v>
      </c>
      <c r="D141" s="2">
        <v>156667</v>
      </c>
      <c r="E141" s="1">
        <v>0</v>
      </c>
      <c r="F141" s="3">
        <v>156667</v>
      </c>
      <c r="G141" s="1">
        <v>2</v>
      </c>
      <c r="H141" s="1">
        <v>66</v>
      </c>
      <c r="I141" s="27"/>
      <c r="J141" s="27">
        <v>159864</v>
      </c>
      <c r="K141" s="27">
        <v>0</v>
      </c>
      <c r="L141" s="27"/>
      <c r="M141" s="27"/>
      <c r="N141" s="27"/>
      <c r="O141" s="27"/>
      <c r="P141" s="11"/>
      <c r="Q141" s="27">
        <v>-3197</v>
      </c>
      <c r="R141" s="27">
        <f>+F141-I141-J141-K141-L141-M141-N141-O141-Q141</f>
        <v>0</v>
      </c>
      <c r="S141">
        <f>VLOOKUP(A141,PEND,2,FALSE)</f>
        <v>159864</v>
      </c>
      <c r="U141" s="10">
        <v>1025364</v>
      </c>
      <c r="V141" s="45">
        <v>194987</v>
      </c>
      <c r="W141" s="10" t="s">
        <v>5911</v>
      </c>
    </row>
    <row r="142" spans="1:23" x14ac:dyDescent="0.25">
      <c r="A142" s="29">
        <v>1036964</v>
      </c>
      <c r="B142" s="4">
        <v>43912.499178240738</v>
      </c>
      <c r="C142" s="4">
        <v>43929.291666666664</v>
      </c>
      <c r="D142" s="2">
        <v>158688</v>
      </c>
      <c r="E142" s="1">
        <v>0</v>
      </c>
      <c r="F142" s="3">
        <v>158688</v>
      </c>
      <c r="G142" s="1">
        <v>2</v>
      </c>
      <c r="H142" s="1">
        <v>36</v>
      </c>
      <c r="I142" s="27"/>
      <c r="J142" s="27">
        <v>0</v>
      </c>
      <c r="K142" s="27">
        <v>0</v>
      </c>
      <c r="L142" s="27"/>
      <c r="M142" s="27">
        <v>158688</v>
      </c>
      <c r="N142" s="27"/>
      <c r="O142" s="27"/>
      <c r="P142" s="11"/>
      <c r="Q142" s="27"/>
      <c r="R142" s="27">
        <f>+F142-I142-J142-K142-L142-M142-N142-O142-Q142</f>
        <v>0</v>
      </c>
      <c r="S142">
        <f>VLOOKUP(A142,PEND,2,FALSE)</f>
        <v>161927</v>
      </c>
      <c r="U142" s="10">
        <v>1025365</v>
      </c>
      <c r="V142" s="45">
        <v>485870</v>
      </c>
      <c r="W142" s="10" t="s">
        <v>5911</v>
      </c>
    </row>
    <row r="143" spans="1:23" x14ac:dyDescent="0.25">
      <c r="A143" s="29">
        <v>1018289</v>
      </c>
      <c r="B143" s="4">
        <v>43878.773900462962</v>
      </c>
      <c r="C143" s="4">
        <v>43896.291666666664</v>
      </c>
      <c r="D143" s="2">
        <v>163281</v>
      </c>
      <c r="E143" s="2">
        <v>3400</v>
      </c>
      <c r="F143" s="3">
        <v>159881</v>
      </c>
      <c r="G143" s="1">
        <v>4</v>
      </c>
      <c r="H143" s="1">
        <v>69</v>
      </c>
      <c r="I143" s="27">
        <v>159881</v>
      </c>
      <c r="J143" s="27">
        <v>0</v>
      </c>
      <c r="K143" s="27">
        <v>0</v>
      </c>
      <c r="L143" s="27"/>
      <c r="M143" s="27"/>
      <c r="N143" s="27"/>
      <c r="O143" s="27"/>
      <c r="P143" s="11"/>
      <c r="Q143" s="27"/>
      <c r="R143" s="27">
        <f>+F143-I143-J143-K143-L143-M143-N143-O143-Q143</f>
        <v>0</v>
      </c>
      <c r="S143">
        <f>VLOOKUP(A143,PEND,2,FALSE)</f>
        <v>163213</v>
      </c>
      <c r="U143" s="10">
        <v>1025402</v>
      </c>
      <c r="V143" s="45">
        <v>2777162</v>
      </c>
      <c r="W143" s="10" t="s">
        <v>4321</v>
      </c>
    </row>
    <row r="144" spans="1:23" x14ac:dyDescent="0.25">
      <c r="A144" s="29">
        <v>1027387</v>
      </c>
      <c r="B144" s="4">
        <v>43894.613321759258</v>
      </c>
      <c r="C144" s="4">
        <v>43899.291666666664</v>
      </c>
      <c r="D144" s="2">
        <v>165674</v>
      </c>
      <c r="E144" s="1">
        <v>0</v>
      </c>
      <c r="F144" s="3">
        <v>165674</v>
      </c>
      <c r="G144" s="1">
        <v>2</v>
      </c>
      <c r="H144" s="1">
        <v>66</v>
      </c>
      <c r="I144" s="27"/>
      <c r="J144" s="27">
        <v>169055</v>
      </c>
      <c r="K144" s="27">
        <v>0</v>
      </c>
      <c r="L144" s="27"/>
      <c r="M144" s="27"/>
      <c r="N144" s="27"/>
      <c r="O144" s="27"/>
      <c r="P144" s="11"/>
      <c r="Q144" s="27">
        <v>-3381</v>
      </c>
      <c r="R144" s="27">
        <f>+F144-I144-J144-K144-L144-M144-N144-O144-Q144</f>
        <v>0</v>
      </c>
      <c r="S144">
        <f>VLOOKUP(A144,PEND,2,FALSE)</f>
        <v>169055</v>
      </c>
      <c r="U144" s="10">
        <v>1025402</v>
      </c>
      <c r="V144" s="45">
        <v>69878</v>
      </c>
      <c r="W144" s="10" t="s">
        <v>5912</v>
      </c>
    </row>
    <row r="145" spans="1:23" x14ac:dyDescent="0.25">
      <c r="A145" s="29">
        <v>1017704</v>
      </c>
      <c r="B145" s="4">
        <v>43878.537789351853</v>
      </c>
      <c r="C145" s="4">
        <v>43892.284722222219</v>
      </c>
      <c r="D145" s="2">
        <v>172764</v>
      </c>
      <c r="E145" s="1">
        <v>0</v>
      </c>
      <c r="F145" s="3">
        <v>172764</v>
      </c>
      <c r="G145" s="1">
        <v>2</v>
      </c>
      <c r="H145" s="1">
        <v>73</v>
      </c>
      <c r="I145" s="27"/>
      <c r="J145" s="27">
        <v>176290</v>
      </c>
      <c r="K145" s="27">
        <v>0</v>
      </c>
      <c r="L145" s="27"/>
      <c r="M145" s="27"/>
      <c r="N145" s="27"/>
      <c r="O145" s="27"/>
      <c r="P145" s="11"/>
      <c r="Q145" s="27">
        <v>-3526</v>
      </c>
      <c r="R145" s="27">
        <f>+F145-I145-J145-K145-L145-M145-N145-O145-Q145</f>
        <v>0</v>
      </c>
      <c r="S145">
        <f>VLOOKUP(A145,PEND,2,FALSE)</f>
        <v>176290</v>
      </c>
      <c r="U145" s="10">
        <v>1025509</v>
      </c>
      <c r="V145" s="45">
        <v>103986</v>
      </c>
      <c r="W145" s="10" t="s">
        <v>5913</v>
      </c>
    </row>
    <row r="146" spans="1:23" x14ac:dyDescent="0.25">
      <c r="A146" s="29">
        <v>1020689</v>
      </c>
      <c r="B146" s="4">
        <v>43882.553969907407</v>
      </c>
      <c r="C146" s="4">
        <v>43892.284722222219</v>
      </c>
      <c r="D146" s="2">
        <v>172943</v>
      </c>
      <c r="E146" s="1">
        <v>0</v>
      </c>
      <c r="F146" s="3">
        <v>172943</v>
      </c>
      <c r="G146" s="1">
        <v>2</v>
      </c>
      <c r="H146" s="1">
        <v>73</v>
      </c>
      <c r="I146" s="27">
        <v>172943</v>
      </c>
      <c r="J146" s="27">
        <v>0</v>
      </c>
      <c r="K146" s="27">
        <v>0</v>
      </c>
      <c r="L146" s="27"/>
      <c r="M146" s="27"/>
      <c r="N146" s="27"/>
      <c r="O146" s="27"/>
      <c r="P146" s="11"/>
      <c r="Q146" s="27"/>
      <c r="R146" s="27">
        <f>+F146-I146-J146-K146-L146-M146-N146-O146-Q146</f>
        <v>0</v>
      </c>
      <c r="S146">
        <f>VLOOKUP(A146,PEND,2,FALSE)</f>
        <v>176472</v>
      </c>
      <c r="U146" s="10">
        <v>1025568</v>
      </c>
      <c r="V146" s="45">
        <v>45046</v>
      </c>
      <c r="W146" s="10" t="s">
        <v>5914</v>
      </c>
    </row>
    <row r="147" spans="1:23" x14ac:dyDescent="0.25">
      <c r="A147" s="29">
        <v>1022469</v>
      </c>
      <c r="B147" s="4">
        <v>43886.469247685185</v>
      </c>
      <c r="C147" s="4">
        <v>43896.291666666664</v>
      </c>
      <c r="D147" s="2">
        <v>173172</v>
      </c>
      <c r="E147" s="1">
        <v>0</v>
      </c>
      <c r="F147" s="3">
        <v>173172</v>
      </c>
      <c r="G147" s="1">
        <v>2</v>
      </c>
      <c r="H147" s="1">
        <v>69</v>
      </c>
      <c r="I147" s="27">
        <v>173172</v>
      </c>
      <c r="J147" s="27">
        <v>0</v>
      </c>
      <c r="K147" s="27">
        <v>0</v>
      </c>
      <c r="L147" s="27"/>
      <c r="M147" s="27"/>
      <c r="N147" s="27"/>
      <c r="O147" s="27"/>
      <c r="P147" s="11"/>
      <c r="Q147" s="27"/>
      <c r="R147" s="27">
        <f>+F147-I147-J147-K147-L147-M147-N147-O147-Q147</f>
        <v>0</v>
      </c>
      <c r="S147">
        <f>VLOOKUP(A147,PEND,2,FALSE)</f>
        <v>176706</v>
      </c>
      <c r="U147" s="10">
        <v>1025913</v>
      </c>
      <c r="V147" s="45">
        <v>1262163</v>
      </c>
      <c r="W147" s="10" t="s">
        <v>4568</v>
      </c>
    </row>
    <row r="148" spans="1:23" x14ac:dyDescent="0.25">
      <c r="A148" s="29">
        <v>1021011</v>
      </c>
      <c r="B148" s="4">
        <v>43883.528969907406</v>
      </c>
      <c r="C148" s="4">
        <v>43896.291666666664</v>
      </c>
      <c r="D148" s="2">
        <v>182339</v>
      </c>
      <c r="E148" s="2">
        <v>3400</v>
      </c>
      <c r="F148" s="3">
        <v>178939</v>
      </c>
      <c r="G148" s="1">
        <v>4</v>
      </c>
      <c r="H148" s="1">
        <v>69</v>
      </c>
      <c r="I148" s="27">
        <v>178939</v>
      </c>
      <c r="J148" s="27">
        <v>0</v>
      </c>
      <c r="K148" s="27">
        <v>0</v>
      </c>
      <c r="L148" s="27"/>
      <c r="M148" s="27"/>
      <c r="N148" s="27"/>
      <c r="O148" s="27"/>
      <c r="P148" s="11"/>
      <c r="Q148" s="27"/>
      <c r="R148" s="27">
        <f>+F148-I148-J148-K148-L148-M148-N148-O148-Q148</f>
        <v>0</v>
      </c>
      <c r="S148">
        <f>VLOOKUP(A148,PEND,2,FALSE)</f>
        <v>182660</v>
      </c>
      <c r="U148" s="10">
        <v>1026338</v>
      </c>
      <c r="V148" s="45">
        <v>41742</v>
      </c>
      <c r="W148" s="10" t="s">
        <v>5915</v>
      </c>
    </row>
    <row r="149" spans="1:23" x14ac:dyDescent="0.25">
      <c r="A149" s="29">
        <v>1035528</v>
      </c>
      <c r="B149" s="4">
        <v>43908.500057870369</v>
      </c>
      <c r="C149" s="4">
        <v>43924.291666666664</v>
      </c>
      <c r="D149" s="2">
        <v>204649</v>
      </c>
      <c r="E149" s="2">
        <v>49303</v>
      </c>
      <c r="F149" s="3">
        <v>167113</v>
      </c>
      <c r="G149" s="1">
        <v>4</v>
      </c>
      <c r="H149" s="1">
        <v>41</v>
      </c>
      <c r="I149" s="27"/>
      <c r="J149" s="27">
        <v>0</v>
      </c>
      <c r="K149" s="27">
        <v>0</v>
      </c>
      <c r="L149" s="27"/>
      <c r="M149" s="27">
        <v>167113</v>
      </c>
      <c r="N149" s="27"/>
      <c r="O149" s="27"/>
      <c r="P149" s="11"/>
      <c r="Q149" s="27"/>
      <c r="R149" s="27">
        <f>+F149-I149-J149-K149-L149-M149-N149-O149-Q149</f>
        <v>0</v>
      </c>
      <c r="S149">
        <f>VLOOKUP(A149,PEND,2,FALSE)</f>
        <v>187038</v>
      </c>
      <c r="U149" s="10">
        <v>1026536</v>
      </c>
      <c r="V149" s="45">
        <v>28786</v>
      </c>
      <c r="W149" s="10" t="s">
        <v>5870</v>
      </c>
    </row>
    <row r="150" spans="1:23" x14ac:dyDescent="0.25">
      <c r="A150" s="29">
        <v>1025364</v>
      </c>
      <c r="B150" s="4">
        <v>43891.897847222222</v>
      </c>
      <c r="C150" s="4">
        <v>43900.291666666664</v>
      </c>
      <c r="D150" s="2">
        <v>191087</v>
      </c>
      <c r="E150" s="1">
        <v>0</v>
      </c>
      <c r="F150" s="3">
        <v>191087</v>
      </c>
      <c r="G150" s="1">
        <v>2</v>
      </c>
      <c r="H150" s="1">
        <v>65</v>
      </c>
      <c r="I150" s="27"/>
      <c r="J150" s="27">
        <v>194987</v>
      </c>
      <c r="K150" s="27">
        <v>0</v>
      </c>
      <c r="L150" s="27"/>
      <c r="M150" s="27"/>
      <c r="N150" s="27"/>
      <c r="O150" s="27"/>
      <c r="P150" s="11"/>
      <c r="Q150" s="27">
        <v>-3900</v>
      </c>
      <c r="R150" s="27">
        <f>+F150-I150-J150-K150-L150-M150-N150-O150-Q150</f>
        <v>0</v>
      </c>
      <c r="S150">
        <f>VLOOKUP(A150,PEND,2,FALSE)</f>
        <v>194987</v>
      </c>
      <c r="U150" s="10">
        <v>1026592</v>
      </c>
      <c r="V150" s="45">
        <v>35963</v>
      </c>
      <c r="W150" s="10" t="s">
        <v>5916</v>
      </c>
    </row>
    <row r="151" spans="1:23" x14ac:dyDescent="0.25">
      <c r="A151" s="29">
        <v>1015747</v>
      </c>
      <c r="B151" s="4">
        <v>43873.621782407405</v>
      </c>
      <c r="C151" s="4">
        <v>43896.291666666664</v>
      </c>
      <c r="D151" s="2">
        <v>195319</v>
      </c>
      <c r="E151" s="1">
        <v>0</v>
      </c>
      <c r="F151" s="3">
        <v>195319</v>
      </c>
      <c r="G151" s="1">
        <v>2</v>
      </c>
      <c r="H151" s="1">
        <v>69</v>
      </c>
      <c r="I151" s="27">
        <v>195319</v>
      </c>
      <c r="J151" s="27">
        <v>0</v>
      </c>
      <c r="K151" s="27">
        <v>0</v>
      </c>
      <c r="L151" s="27"/>
      <c r="M151" s="27"/>
      <c r="N151" s="27"/>
      <c r="O151" s="27"/>
      <c r="P151" s="11"/>
      <c r="Q151" s="27"/>
      <c r="R151" s="27">
        <f>+F151-I151-J151-K151-L151-M151-N151-O151-Q151</f>
        <v>0</v>
      </c>
      <c r="S151">
        <f>VLOOKUP(A151,PEND,2,FALSE)</f>
        <v>199305</v>
      </c>
      <c r="U151" s="10">
        <v>1026602</v>
      </c>
      <c r="V151" s="45">
        <v>303780</v>
      </c>
      <c r="W151" s="10" t="s">
        <v>5833</v>
      </c>
    </row>
    <row r="152" spans="1:23" x14ac:dyDescent="0.25">
      <c r="A152" s="29">
        <v>1021649</v>
      </c>
      <c r="B152" s="4">
        <v>43885.531458333331</v>
      </c>
      <c r="C152" s="4">
        <v>43899.291666666664</v>
      </c>
      <c r="D152" s="2">
        <v>196171</v>
      </c>
      <c r="E152" s="1">
        <v>0</v>
      </c>
      <c r="F152" s="3">
        <v>196171</v>
      </c>
      <c r="G152" s="1">
        <v>2</v>
      </c>
      <c r="H152" s="1">
        <v>66</v>
      </c>
      <c r="I152" s="27"/>
      <c r="J152" s="27">
        <v>200175</v>
      </c>
      <c r="K152" s="27">
        <v>0</v>
      </c>
      <c r="L152" s="27"/>
      <c r="M152" s="27"/>
      <c r="N152" s="27"/>
      <c r="O152" s="27"/>
      <c r="P152" s="11"/>
      <c r="Q152" s="27">
        <v>-4004</v>
      </c>
      <c r="R152" s="27">
        <f>+F152-I152-J152-K152-L152-M152-N152-O152-Q152</f>
        <v>0</v>
      </c>
      <c r="S152">
        <f>VLOOKUP(A152,PEND,2,FALSE)</f>
        <v>200175</v>
      </c>
      <c r="U152" s="10">
        <v>1026776</v>
      </c>
      <c r="V152" s="45">
        <v>18638</v>
      </c>
      <c r="W152" s="10" t="s">
        <v>5917</v>
      </c>
    </row>
    <row r="153" spans="1:23" x14ac:dyDescent="0.25">
      <c r="A153" s="29">
        <v>1026864</v>
      </c>
      <c r="B153" s="4">
        <v>43893.713680555556</v>
      </c>
      <c r="C153" s="4">
        <v>43899.291666666664</v>
      </c>
      <c r="D153" s="2">
        <v>216131</v>
      </c>
      <c r="E153" s="1">
        <v>0</v>
      </c>
      <c r="F153" s="3">
        <v>216131</v>
      </c>
      <c r="G153" s="1">
        <v>2</v>
      </c>
      <c r="H153" s="1">
        <v>66</v>
      </c>
      <c r="I153" s="27"/>
      <c r="J153" s="27">
        <v>220542</v>
      </c>
      <c r="K153" s="27">
        <v>0</v>
      </c>
      <c r="L153" s="27"/>
      <c r="M153" s="27"/>
      <c r="N153" s="27"/>
      <c r="O153" s="27"/>
      <c r="P153" s="11"/>
      <c r="Q153" s="27">
        <v>-4411</v>
      </c>
      <c r="R153" s="27">
        <f>+F153-I153-J153-K153-L153-M153-N153-O153-Q153</f>
        <v>0</v>
      </c>
      <c r="S153">
        <f>VLOOKUP(A153,PEND,2,FALSE)</f>
        <v>220542</v>
      </c>
      <c r="U153" s="10">
        <v>1026864</v>
      </c>
      <c r="V153" s="45">
        <v>220542</v>
      </c>
      <c r="W153" s="10" t="s">
        <v>5918</v>
      </c>
    </row>
    <row r="154" spans="1:23" x14ac:dyDescent="0.25">
      <c r="A154" s="29">
        <v>1029680</v>
      </c>
      <c r="B154" s="4">
        <v>43899.443437499998</v>
      </c>
      <c r="C154" s="4">
        <v>43923.291666666664</v>
      </c>
      <c r="D154" s="2">
        <v>478213</v>
      </c>
      <c r="E154" s="2">
        <v>255425</v>
      </c>
      <c r="F154" s="3">
        <v>478213</v>
      </c>
      <c r="G154" s="1">
        <v>4</v>
      </c>
      <c r="H154" s="1">
        <v>42</v>
      </c>
      <c r="I154" s="27"/>
      <c r="J154" s="27">
        <v>0</v>
      </c>
      <c r="K154" s="27">
        <v>0</v>
      </c>
      <c r="L154" s="27"/>
      <c r="M154" s="27">
        <v>478213</v>
      </c>
      <c r="N154" s="27"/>
      <c r="O154" s="27"/>
      <c r="P154" s="11"/>
      <c r="Q154" s="27"/>
      <c r="R154" s="27">
        <f>+F154-I154-J154-K154-L154-M154-N154-O154-Q154</f>
        <v>0</v>
      </c>
      <c r="S154">
        <f>VLOOKUP(A154,PEND,2,FALSE)</f>
        <v>232547</v>
      </c>
      <c r="U154" s="10">
        <v>1026905</v>
      </c>
      <c r="V154" s="45">
        <v>3608685</v>
      </c>
      <c r="W154" s="10" t="s">
        <v>5880</v>
      </c>
    </row>
    <row r="155" spans="1:23" x14ac:dyDescent="0.25">
      <c r="A155" s="29">
        <v>1015824</v>
      </c>
      <c r="B155" s="4">
        <v>43873.666250000002</v>
      </c>
      <c r="C155" s="4">
        <v>43892.284722222219</v>
      </c>
      <c r="D155" s="2">
        <v>243263</v>
      </c>
      <c r="E155" s="1">
        <v>0</v>
      </c>
      <c r="F155" s="3">
        <v>243263</v>
      </c>
      <c r="G155" s="1">
        <v>2</v>
      </c>
      <c r="H155" s="1">
        <v>73</v>
      </c>
      <c r="I155" s="27"/>
      <c r="J155" s="27">
        <v>248228</v>
      </c>
      <c r="K155" s="27">
        <v>0</v>
      </c>
      <c r="L155" s="27"/>
      <c r="M155" s="27"/>
      <c r="N155" s="27"/>
      <c r="O155" s="27"/>
      <c r="P155" s="11"/>
      <c r="Q155" s="27">
        <v>-4965</v>
      </c>
      <c r="R155" s="27">
        <f>+F155-I155-J155-K155-L155-M155-N155-O155-Q155</f>
        <v>0</v>
      </c>
      <c r="S155">
        <f>VLOOKUP(A155,PEND,2,FALSE)</f>
        <v>248228</v>
      </c>
      <c r="U155" s="10">
        <v>1026925</v>
      </c>
      <c r="V155" s="45">
        <v>571241</v>
      </c>
      <c r="W155" s="10" t="s">
        <v>5919</v>
      </c>
    </row>
    <row r="156" spans="1:23" x14ac:dyDescent="0.25">
      <c r="A156" s="29">
        <v>1018549</v>
      </c>
      <c r="B156" s="4">
        <v>43879.449247685188</v>
      </c>
      <c r="C156" s="4">
        <v>43896.291666666664</v>
      </c>
      <c r="D156" s="2">
        <v>248791</v>
      </c>
      <c r="E156" s="1">
        <v>0</v>
      </c>
      <c r="F156" s="3">
        <v>248791</v>
      </c>
      <c r="G156" s="1">
        <v>2</v>
      </c>
      <c r="H156" s="1">
        <v>69</v>
      </c>
      <c r="I156" s="27">
        <v>248791</v>
      </c>
      <c r="J156" s="27">
        <v>0</v>
      </c>
      <c r="K156" s="27">
        <v>0</v>
      </c>
      <c r="L156" s="27"/>
      <c r="M156" s="27"/>
      <c r="N156" s="27"/>
      <c r="O156" s="27"/>
      <c r="P156" s="11"/>
      <c r="Q156" s="27"/>
      <c r="R156" s="27">
        <f>+F156-I156-J156-K156-L156-M156-N156-O156-Q156</f>
        <v>0</v>
      </c>
      <c r="S156">
        <f>VLOOKUP(A156,PEND,2,FALSE)</f>
        <v>253868</v>
      </c>
      <c r="U156" s="10">
        <v>1026925</v>
      </c>
      <c r="V156" s="45">
        <v>90646</v>
      </c>
      <c r="W156" s="10" t="s">
        <v>5920</v>
      </c>
    </row>
    <row r="157" spans="1:23" x14ac:dyDescent="0.25">
      <c r="A157" s="29">
        <v>1030860</v>
      </c>
      <c r="B157" s="4">
        <v>43900.602743055555</v>
      </c>
      <c r="C157" s="4">
        <v>43929.291666666664</v>
      </c>
      <c r="D157" s="2">
        <v>254374</v>
      </c>
      <c r="E157" s="1">
        <v>0</v>
      </c>
      <c r="F157" s="3">
        <v>254374</v>
      </c>
      <c r="G157" s="1">
        <v>2</v>
      </c>
      <c r="H157" s="1">
        <v>36</v>
      </c>
      <c r="I157" s="27"/>
      <c r="J157" s="27">
        <v>0</v>
      </c>
      <c r="K157" s="27">
        <v>0</v>
      </c>
      <c r="L157" s="27"/>
      <c r="M157" s="27">
        <v>254374</v>
      </c>
      <c r="N157" s="27"/>
      <c r="O157" s="27"/>
      <c r="P157" s="11"/>
      <c r="Q157" s="27"/>
      <c r="R157" s="27">
        <f>+F157-I157-J157-K157-L157-M157-N157-O157-Q157</f>
        <v>0</v>
      </c>
      <c r="S157">
        <f>VLOOKUP(A157,PEND,2,FALSE)</f>
        <v>259565</v>
      </c>
      <c r="U157" s="10">
        <v>1027047</v>
      </c>
      <c r="V157" s="45">
        <v>11004875</v>
      </c>
      <c r="W157" s="10" t="s">
        <v>3524</v>
      </c>
    </row>
    <row r="158" spans="1:23" x14ac:dyDescent="0.25">
      <c r="A158" s="29">
        <v>1023938</v>
      </c>
      <c r="B158" s="4">
        <v>43888.527418981481</v>
      </c>
      <c r="C158" s="4">
        <v>43924.291666666664</v>
      </c>
      <c r="D158" s="2">
        <v>271679</v>
      </c>
      <c r="E158" s="1">
        <v>0</v>
      </c>
      <c r="F158" s="3">
        <v>271679</v>
      </c>
      <c r="G158" s="1">
        <v>2</v>
      </c>
      <c r="H158" s="1">
        <v>41</v>
      </c>
      <c r="I158" s="27"/>
      <c r="J158" s="27">
        <v>0</v>
      </c>
      <c r="K158" s="27">
        <v>0</v>
      </c>
      <c r="L158" s="27"/>
      <c r="M158" s="27">
        <v>271679</v>
      </c>
      <c r="N158" s="27"/>
      <c r="O158" s="27"/>
      <c r="P158" s="11"/>
      <c r="Q158" s="27"/>
      <c r="R158" s="27">
        <f>+F158-I158-J158-K158-L158-M158-N158-O158-Q158</f>
        <v>0</v>
      </c>
      <c r="S158">
        <f>VLOOKUP(A158,PEND,2,FALSE)</f>
        <v>277223</v>
      </c>
      <c r="U158" s="10">
        <v>1027129</v>
      </c>
      <c r="V158" s="45">
        <v>82847</v>
      </c>
      <c r="W158" s="10" t="s">
        <v>5921</v>
      </c>
    </row>
    <row r="159" spans="1:23" x14ac:dyDescent="0.25">
      <c r="A159" s="29">
        <v>212898</v>
      </c>
      <c r="B159" s="4">
        <v>43819.614976851852</v>
      </c>
      <c r="C159" s="4">
        <v>43837.293055555558</v>
      </c>
      <c r="D159" s="2">
        <v>282394</v>
      </c>
      <c r="E159" s="2">
        <v>282394</v>
      </c>
      <c r="F159" s="3">
        <v>282394</v>
      </c>
      <c r="G159" s="1">
        <v>4</v>
      </c>
      <c r="H159" s="1">
        <v>128</v>
      </c>
      <c r="I159" s="27"/>
      <c r="J159" s="27">
        <v>0</v>
      </c>
      <c r="K159" s="27">
        <v>288157</v>
      </c>
      <c r="L159" s="27"/>
      <c r="M159" s="27"/>
      <c r="N159" s="27"/>
      <c r="O159" s="27"/>
      <c r="P159" s="11"/>
      <c r="Q159" s="27">
        <v>-5763</v>
      </c>
      <c r="R159" s="27">
        <f>+F159-I159-J159-K159-L159-M159-N159-O159-Q159</f>
        <v>0</v>
      </c>
      <c r="S159">
        <f>VLOOKUP(A159,PEND,2,FALSE)</f>
        <v>288157</v>
      </c>
      <c r="U159" s="10">
        <v>1027202</v>
      </c>
      <c r="V159" s="45">
        <v>18765</v>
      </c>
      <c r="W159" s="10" t="s">
        <v>4391</v>
      </c>
    </row>
    <row r="160" spans="1:23" x14ac:dyDescent="0.25">
      <c r="A160" s="29">
        <v>1020780</v>
      </c>
      <c r="B160" s="4">
        <v>43882.651319444441</v>
      </c>
      <c r="C160" s="4">
        <v>43896.291666666664</v>
      </c>
      <c r="D160" s="2">
        <v>286152</v>
      </c>
      <c r="E160" s="2">
        <v>3400</v>
      </c>
      <c r="F160" s="3">
        <v>282752</v>
      </c>
      <c r="G160" s="1">
        <v>4</v>
      </c>
      <c r="H160" s="1">
        <v>69</v>
      </c>
      <c r="I160" s="27">
        <v>282752</v>
      </c>
      <c r="J160" s="27">
        <v>0</v>
      </c>
      <c r="K160" s="27">
        <v>0</v>
      </c>
      <c r="L160" s="27"/>
      <c r="M160" s="27"/>
      <c r="N160" s="27"/>
      <c r="O160" s="27"/>
      <c r="P160" s="11"/>
      <c r="Q160" s="27"/>
      <c r="R160" s="27">
        <f>+F160-I160-J160-K160-L160-M160-N160-O160-Q160</f>
        <v>0</v>
      </c>
      <c r="S160">
        <f>VLOOKUP(A160,PEND,2,FALSE)</f>
        <v>288592</v>
      </c>
      <c r="U160" s="10">
        <v>1027311</v>
      </c>
      <c r="V160" s="45">
        <v>18765</v>
      </c>
      <c r="W160" s="10" t="s">
        <v>5922</v>
      </c>
    </row>
    <row r="161" spans="1:23" x14ac:dyDescent="0.25">
      <c r="A161" s="29">
        <v>1026602</v>
      </c>
      <c r="B161" s="4">
        <v>43893.534849537034</v>
      </c>
      <c r="C161" s="4">
        <v>43899.291666666664</v>
      </c>
      <c r="D161" s="2">
        <v>297704</v>
      </c>
      <c r="E161" s="1">
        <v>0</v>
      </c>
      <c r="F161" s="3">
        <v>297704</v>
      </c>
      <c r="G161" s="1">
        <v>2</v>
      </c>
      <c r="H161" s="1">
        <v>66</v>
      </c>
      <c r="I161" s="27"/>
      <c r="J161" s="27">
        <v>303780</v>
      </c>
      <c r="K161" s="27">
        <v>0</v>
      </c>
      <c r="L161" s="27"/>
      <c r="M161" s="27"/>
      <c r="N161" s="27"/>
      <c r="O161" s="27"/>
      <c r="P161" s="11"/>
      <c r="Q161" s="27">
        <v>-6076</v>
      </c>
      <c r="R161" s="27">
        <f>+F161-I161-J161-K161-L161-M161-N161-O161-Q161</f>
        <v>0</v>
      </c>
      <c r="S161">
        <f>VLOOKUP(A161,PEND,2,FALSE)</f>
        <v>303780</v>
      </c>
      <c r="U161" s="10">
        <v>1027352</v>
      </c>
      <c r="V161" s="45">
        <v>44010</v>
      </c>
      <c r="W161" s="10" t="s">
        <v>5923</v>
      </c>
    </row>
    <row r="162" spans="1:23" x14ac:dyDescent="0.25">
      <c r="A162" s="29">
        <v>1034099</v>
      </c>
      <c r="B162" s="4">
        <v>43906.567754629628</v>
      </c>
      <c r="C162" s="4">
        <v>43923.291666666664</v>
      </c>
      <c r="D162" s="2">
        <v>309229</v>
      </c>
      <c r="E162" s="1">
        <v>0</v>
      </c>
      <c r="F162" s="3">
        <v>309229</v>
      </c>
      <c r="G162" s="1">
        <v>2</v>
      </c>
      <c r="H162" s="1">
        <v>42</v>
      </c>
      <c r="I162" s="27"/>
      <c r="J162" s="27">
        <v>0</v>
      </c>
      <c r="K162" s="27">
        <v>0</v>
      </c>
      <c r="L162" s="27"/>
      <c r="M162" s="27">
        <v>309229</v>
      </c>
      <c r="N162" s="27"/>
      <c r="O162" s="27"/>
      <c r="P162" s="11"/>
      <c r="Q162" s="27"/>
      <c r="R162" s="27">
        <f>+F162-I162-J162-K162-L162-M162-N162-O162-Q162</f>
        <v>0</v>
      </c>
      <c r="S162">
        <f>VLOOKUP(A162,PEND,2,FALSE)</f>
        <v>315540</v>
      </c>
      <c r="U162" s="10">
        <v>1027387</v>
      </c>
      <c r="V162" s="45">
        <v>169055</v>
      </c>
      <c r="W162" s="10" t="s">
        <v>5924</v>
      </c>
    </row>
    <row r="163" spans="1:23" x14ac:dyDescent="0.25">
      <c r="A163" s="29">
        <v>1025258</v>
      </c>
      <c r="B163" s="4">
        <v>43891.525543981479</v>
      </c>
      <c r="C163" s="4">
        <v>43900.291666666664</v>
      </c>
      <c r="D163" s="2">
        <v>310266</v>
      </c>
      <c r="E163" s="1">
        <v>0</v>
      </c>
      <c r="F163" s="3">
        <v>310266</v>
      </c>
      <c r="G163" s="1">
        <v>2</v>
      </c>
      <c r="H163" s="1">
        <v>65</v>
      </c>
      <c r="I163" s="27"/>
      <c r="J163" s="27">
        <v>316598</v>
      </c>
      <c r="K163" s="27">
        <v>0</v>
      </c>
      <c r="L163" s="27"/>
      <c r="M163" s="27"/>
      <c r="N163" s="27"/>
      <c r="O163" s="27"/>
      <c r="P163" s="11"/>
      <c r="Q163" s="27">
        <v>-6332</v>
      </c>
      <c r="R163" s="27">
        <f>+F163-I163-J163-K163-L163-M163-N163-O163-Q163</f>
        <v>0</v>
      </c>
      <c r="S163">
        <f>VLOOKUP(A163,PEND,2,FALSE)</f>
        <v>316598</v>
      </c>
      <c r="U163" s="10">
        <v>1027559</v>
      </c>
      <c r="V163" s="45">
        <v>24403</v>
      </c>
      <c r="W163" s="10" t="s">
        <v>5925</v>
      </c>
    </row>
    <row r="164" spans="1:23" x14ac:dyDescent="0.25">
      <c r="A164" s="29">
        <v>1017203</v>
      </c>
      <c r="B164" s="4">
        <v>43876.56</v>
      </c>
      <c r="C164" s="4">
        <v>43892.284722222219</v>
      </c>
      <c r="D164" s="2">
        <v>313967</v>
      </c>
      <c r="E164" s="1">
        <v>0</v>
      </c>
      <c r="F164" s="3">
        <v>313967</v>
      </c>
      <c r="G164" s="1">
        <v>2</v>
      </c>
      <c r="H164" s="1">
        <v>73</v>
      </c>
      <c r="I164" s="27">
        <v>313967</v>
      </c>
      <c r="J164" s="27">
        <v>0</v>
      </c>
      <c r="K164" s="27">
        <v>0</v>
      </c>
      <c r="L164" s="27"/>
      <c r="M164" s="27"/>
      <c r="N164" s="27"/>
      <c r="O164" s="27"/>
      <c r="P164" s="11"/>
      <c r="Q164" s="27"/>
      <c r="R164" s="27">
        <f>+F164-I164-J164-K164-L164-M164-N164-O164-Q164</f>
        <v>0</v>
      </c>
      <c r="S164">
        <f>VLOOKUP(A164,PEND,2,FALSE)</f>
        <v>320374</v>
      </c>
      <c r="U164" s="10">
        <v>1027559</v>
      </c>
      <c r="V164" s="45">
        <v>22889</v>
      </c>
      <c r="W164" s="10" t="s">
        <v>5926</v>
      </c>
    </row>
    <row r="165" spans="1:23" x14ac:dyDescent="0.25">
      <c r="A165" s="29">
        <v>1021876</v>
      </c>
      <c r="B165" s="4">
        <v>43885.629537037035</v>
      </c>
      <c r="C165" s="4">
        <v>43896.291666666664</v>
      </c>
      <c r="D165" s="2">
        <v>335938</v>
      </c>
      <c r="E165" s="1">
        <v>0</v>
      </c>
      <c r="F165" s="3">
        <v>335938</v>
      </c>
      <c r="G165" s="1">
        <v>2</v>
      </c>
      <c r="H165" s="1">
        <v>69</v>
      </c>
      <c r="I165" s="27">
        <v>335938</v>
      </c>
      <c r="J165" s="27">
        <v>0</v>
      </c>
      <c r="K165" s="27">
        <v>0</v>
      </c>
      <c r="L165" s="27"/>
      <c r="M165" s="27"/>
      <c r="N165" s="27"/>
      <c r="O165" s="27"/>
      <c r="P165" s="11"/>
      <c r="Q165" s="27"/>
      <c r="R165" s="27">
        <f>+F165-I165-J165-K165-L165-M165-N165-O165-Q165</f>
        <v>0</v>
      </c>
      <c r="S165">
        <f>VLOOKUP(A165,PEND,2,FALSE)</f>
        <v>342794</v>
      </c>
      <c r="U165" s="10">
        <v>1027561</v>
      </c>
      <c r="V165" s="45">
        <v>549053</v>
      </c>
      <c r="W165" s="10" t="s">
        <v>5927</v>
      </c>
    </row>
    <row r="166" spans="1:23" x14ac:dyDescent="0.25">
      <c r="A166" s="29">
        <v>1034818</v>
      </c>
      <c r="B166" s="4">
        <v>43907.4528125</v>
      </c>
      <c r="C166" s="4">
        <v>43924.291666666664</v>
      </c>
      <c r="D166" s="2">
        <v>337674</v>
      </c>
      <c r="E166" s="1">
        <v>0</v>
      </c>
      <c r="F166" s="3">
        <v>337674</v>
      </c>
      <c r="G166" s="1">
        <v>2</v>
      </c>
      <c r="H166" s="1">
        <v>41</v>
      </c>
      <c r="I166" s="27"/>
      <c r="J166" s="27">
        <v>0</v>
      </c>
      <c r="K166" s="27">
        <v>0</v>
      </c>
      <c r="L166" s="27"/>
      <c r="M166" s="27">
        <v>337674</v>
      </c>
      <c r="N166" s="27"/>
      <c r="O166" s="27"/>
      <c r="P166" s="11"/>
      <c r="Q166" s="27"/>
      <c r="R166" s="27">
        <f>+F166-I166-J166-K166-L166-M166-N166-O166-Q166</f>
        <v>0</v>
      </c>
      <c r="S166">
        <f>VLOOKUP(A166,PEND,2,FALSE)</f>
        <v>344565</v>
      </c>
      <c r="U166" s="10">
        <v>1027566</v>
      </c>
      <c r="V166" s="45">
        <v>549053</v>
      </c>
      <c r="W166" s="10" t="s">
        <v>5928</v>
      </c>
    </row>
    <row r="167" spans="1:23" x14ac:dyDescent="0.25">
      <c r="A167" s="29">
        <v>1032830</v>
      </c>
      <c r="B167" s="4">
        <v>43903.527071759258</v>
      </c>
      <c r="C167" s="4">
        <v>43923.291666666664</v>
      </c>
      <c r="D167" s="2">
        <v>350743</v>
      </c>
      <c r="E167" s="1">
        <v>0</v>
      </c>
      <c r="F167" s="3">
        <v>350743</v>
      </c>
      <c r="G167" s="1">
        <v>2</v>
      </c>
      <c r="H167" s="1">
        <v>42</v>
      </c>
      <c r="I167" s="27"/>
      <c r="J167" s="27">
        <v>0</v>
      </c>
      <c r="K167" s="27">
        <v>0</v>
      </c>
      <c r="L167" s="27"/>
      <c r="M167" s="27">
        <v>350743</v>
      </c>
      <c r="N167" s="27"/>
      <c r="O167" s="27"/>
      <c r="P167" s="11"/>
      <c r="Q167" s="27"/>
      <c r="R167" s="27">
        <f>+F167-I167-J167-K167-L167-M167-N167-O167-Q167</f>
        <v>0</v>
      </c>
      <c r="S167">
        <f>VLOOKUP(A167,PEND,2,FALSE)</f>
        <v>357901</v>
      </c>
      <c r="U167" s="10">
        <v>1027711</v>
      </c>
      <c r="V167" s="45">
        <v>43808</v>
      </c>
      <c r="W167" s="10" t="s">
        <v>4694</v>
      </c>
    </row>
    <row r="168" spans="1:23" x14ac:dyDescent="0.25">
      <c r="A168" s="29">
        <v>1014448</v>
      </c>
      <c r="B168" s="4">
        <v>43871.703634259262</v>
      </c>
      <c r="C168" s="4">
        <v>43892.284722222219</v>
      </c>
      <c r="D168" s="2">
        <v>412511</v>
      </c>
      <c r="E168" s="1">
        <v>0</v>
      </c>
      <c r="F168" s="3">
        <v>412511</v>
      </c>
      <c r="G168" s="1">
        <v>2</v>
      </c>
      <c r="H168" s="1">
        <v>73</v>
      </c>
      <c r="I168" s="27"/>
      <c r="J168" s="27">
        <v>420930</v>
      </c>
      <c r="K168" s="27">
        <v>0</v>
      </c>
      <c r="L168" s="27"/>
      <c r="M168" s="27"/>
      <c r="N168" s="27"/>
      <c r="O168" s="27"/>
      <c r="P168" s="11"/>
      <c r="Q168" s="27">
        <v>-8419</v>
      </c>
      <c r="R168" s="27">
        <f>+F168-I168-J168-K168-L168-M168-N168-O168-Q168</f>
        <v>0</v>
      </c>
      <c r="S168">
        <f>VLOOKUP(A168,PEND,2,FALSE)</f>
        <v>420930</v>
      </c>
      <c r="U168" s="10">
        <v>1027715</v>
      </c>
      <c r="V168" s="45">
        <v>70000</v>
      </c>
      <c r="W168" s="10" t="s">
        <v>4659</v>
      </c>
    </row>
    <row r="169" spans="1:23" x14ac:dyDescent="0.25">
      <c r="A169" s="29">
        <v>1018328</v>
      </c>
      <c r="B169" s="4">
        <v>43878.806458333333</v>
      </c>
      <c r="C169" s="4">
        <v>43892.284722222219</v>
      </c>
      <c r="D169" s="2">
        <v>412511</v>
      </c>
      <c r="E169" s="1">
        <v>0</v>
      </c>
      <c r="F169" s="3">
        <v>412511</v>
      </c>
      <c r="G169" s="1">
        <v>2</v>
      </c>
      <c r="H169" s="1">
        <v>73</v>
      </c>
      <c r="I169" s="27"/>
      <c r="J169" s="27">
        <v>420930</v>
      </c>
      <c r="K169" s="27">
        <v>0</v>
      </c>
      <c r="L169" s="27"/>
      <c r="M169" s="27"/>
      <c r="N169" s="27"/>
      <c r="O169" s="27"/>
      <c r="P169" s="11"/>
      <c r="Q169" s="27">
        <v>-8419</v>
      </c>
      <c r="R169" s="27">
        <f>+F169-I169-J169-K169-L169-M169-N169-O169-Q169</f>
        <v>0</v>
      </c>
      <c r="S169">
        <f>VLOOKUP(A169,PEND,2,FALSE)</f>
        <v>420930</v>
      </c>
      <c r="U169" s="10">
        <v>1027858</v>
      </c>
      <c r="V169" s="45">
        <v>1809917</v>
      </c>
      <c r="W169" s="10" t="s">
        <v>5929</v>
      </c>
    </row>
    <row r="170" spans="1:23" x14ac:dyDescent="0.25">
      <c r="A170" s="29">
        <v>1023528</v>
      </c>
      <c r="B170" s="4">
        <v>43887.751273148147</v>
      </c>
      <c r="C170" s="4">
        <v>43892.284722222219</v>
      </c>
      <c r="D170" s="2">
        <v>412511</v>
      </c>
      <c r="E170" s="1">
        <v>0</v>
      </c>
      <c r="F170" s="3">
        <v>412511</v>
      </c>
      <c r="G170" s="1">
        <v>2</v>
      </c>
      <c r="H170" s="1">
        <v>73</v>
      </c>
      <c r="I170" s="27"/>
      <c r="J170" s="27">
        <v>420930</v>
      </c>
      <c r="K170" s="27">
        <v>0</v>
      </c>
      <c r="L170" s="27"/>
      <c r="M170" s="27"/>
      <c r="N170" s="27"/>
      <c r="O170" s="27"/>
      <c r="P170" s="11"/>
      <c r="Q170" s="27">
        <v>-8419</v>
      </c>
      <c r="R170" s="27">
        <f>+F170-I170-J170-K170-L170-M170-N170-O170-Q170</f>
        <v>0</v>
      </c>
      <c r="S170">
        <f>VLOOKUP(A170,PEND,2,FALSE)</f>
        <v>420930</v>
      </c>
      <c r="U170" s="10">
        <v>1027858</v>
      </c>
      <c r="V170" s="45">
        <v>65776</v>
      </c>
      <c r="W170" s="10" t="s">
        <v>5930</v>
      </c>
    </row>
    <row r="171" spans="1:23" x14ac:dyDescent="0.25">
      <c r="A171" s="29">
        <v>1028201</v>
      </c>
      <c r="B171" s="4">
        <v>43895.793356481481</v>
      </c>
      <c r="C171" s="4">
        <v>43923.291666666664</v>
      </c>
      <c r="D171" s="2">
        <v>412511</v>
      </c>
      <c r="E171" s="1">
        <v>0</v>
      </c>
      <c r="F171" s="3">
        <v>412511</v>
      </c>
      <c r="G171" s="1">
        <v>2</v>
      </c>
      <c r="H171" s="1">
        <v>42</v>
      </c>
      <c r="I171" s="27"/>
      <c r="J171" s="27">
        <v>0</v>
      </c>
      <c r="K171" s="27">
        <v>0</v>
      </c>
      <c r="L171" s="27"/>
      <c r="M171" s="27">
        <v>412511</v>
      </c>
      <c r="N171" s="27"/>
      <c r="O171" s="27"/>
      <c r="P171" s="11"/>
      <c r="Q171" s="27"/>
      <c r="R171" s="27">
        <f>+F171-I171-J171-K171-L171-M171-N171-O171-Q171</f>
        <v>0</v>
      </c>
      <c r="S171">
        <f>VLOOKUP(A171,PEND,2,FALSE)</f>
        <v>420930</v>
      </c>
      <c r="U171" s="10">
        <v>1028037</v>
      </c>
      <c r="V171" s="45">
        <v>77087</v>
      </c>
      <c r="W171" s="10" t="s">
        <v>5931</v>
      </c>
    </row>
    <row r="172" spans="1:23" x14ac:dyDescent="0.25">
      <c r="A172" s="29">
        <v>1032616</v>
      </c>
      <c r="B172" s="4">
        <v>43902.932384259257</v>
      </c>
      <c r="C172" s="4">
        <v>43923.291666666664</v>
      </c>
      <c r="D172" s="2">
        <v>412511</v>
      </c>
      <c r="E172" s="1">
        <v>0</v>
      </c>
      <c r="F172" s="3">
        <v>412511</v>
      </c>
      <c r="G172" s="1">
        <v>2</v>
      </c>
      <c r="H172" s="1">
        <v>42</v>
      </c>
      <c r="I172" s="27"/>
      <c r="J172" s="27">
        <v>0</v>
      </c>
      <c r="K172" s="27">
        <v>0</v>
      </c>
      <c r="L172" s="27"/>
      <c r="M172" s="27">
        <v>412511</v>
      </c>
      <c r="N172" s="27"/>
      <c r="O172" s="27"/>
      <c r="P172" s="11"/>
      <c r="Q172" s="27"/>
      <c r="R172" s="27">
        <f>+F172-I172-J172-K172-L172-M172-N172-O172-Q172</f>
        <v>0</v>
      </c>
      <c r="S172">
        <f>VLOOKUP(A172,PEND,2,FALSE)</f>
        <v>420930</v>
      </c>
      <c r="U172" s="10">
        <v>1028154</v>
      </c>
      <c r="V172" s="45">
        <v>18765</v>
      </c>
      <c r="W172" s="10" t="s">
        <v>5840</v>
      </c>
    </row>
    <row r="173" spans="1:23" x14ac:dyDescent="0.25">
      <c r="A173" s="29">
        <v>1032788</v>
      </c>
      <c r="B173" s="4">
        <v>43903.504629629628</v>
      </c>
      <c r="C173" s="4">
        <v>43923.291666666664</v>
      </c>
      <c r="D173" s="2">
        <v>412511</v>
      </c>
      <c r="E173" s="1">
        <v>0</v>
      </c>
      <c r="F173" s="3">
        <v>412511</v>
      </c>
      <c r="G173" s="1">
        <v>2</v>
      </c>
      <c r="H173" s="1">
        <v>42</v>
      </c>
      <c r="I173" s="27"/>
      <c r="J173" s="27">
        <v>0</v>
      </c>
      <c r="K173" s="27">
        <v>0</v>
      </c>
      <c r="L173" s="27"/>
      <c r="M173" s="27">
        <v>412511</v>
      </c>
      <c r="N173" s="27"/>
      <c r="O173" s="27"/>
      <c r="P173" s="11"/>
      <c r="Q173" s="27"/>
      <c r="R173" s="27">
        <f>+F173-I173-J173-K173-L173-M173-N173-O173-Q173</f>
        <v>0</v>
      </c>
      <c r="S173">
        <f>VLOOKUP(A173,PEND,2,FALSE)</f>
        <v>420930</v>
      </c>
      <c r="U173" s="10">
        <v>1028201</v>
      </c>
      <c r="V173" s="45">
        <v>420930</v>
      </c>
      <c r="W173" s="10" t="s">
        <v>5932</v>
      </c>
    </row>
    <row r="174" spans="1:23" x14ac:dyDescent="0.25">
      <c r="A174" s="29">
        <v>1033062</v>
      </c>
      <c r="B174" s="4">
        <v>43903.731886574074</v>
      </c>
      <c r="C174" s="4">
        <v>43923.291666666664</v>
      </c>
      <c r="D174" s="2">
        <v>412511</v>
      </c>
      <c r="E174" s="1">
        <v>0</v>
      </c>
      <c r="F174" s="3">
        <v>412511</v>
      </c>
      <c r="G174" s="1">
        <v>2</v>
      </c>
      <c r="H174" s="1">
        <v>42</v>
      </c>
      <c r="I174" s="27"/>
      <c r="J174" s="27">
        <v>0</v>
      </c>
      <c r="K174" s="27">
        <v>0</v>
      </c>
      <c r="L174" s="27"/>
      <c r="M174" s="27">
        <v>412511</v>
      </c>
      <c r="N174" s="27"/>
      <c r="O174" s="27"/>
      <c r="P174" s="11"/>
      <c r="Q174" s="27"/>
      <c r="R174" s="27">
        <f>+F174-I174-J174-K174-L174-M174-N174-O174-Q174</f>
        <v>0</v>
      </c>
      <c r="S174">
        <f>VLOOKUP(A174,PEND,2,FALSE)</f>
        <v>420930</v>
      </c>
      <c r="U174" s="10">
        <v>1028569</v>
      </c>
      <c r="V174" s="45">
        <v>32586</v>
      </c>
      <c r="W174" s="10" t="s">
        <v>2920</v>
      </c>
    </row>
    <row r="175" spans="1:23" x14ac:dyDescent="0.25">
      <c r="A175" s="29">
        <v>1036220</v>
      </c>
      <c r="B175" s="4">
        <v>43909.7266087963</v>
      </c>
      <c r="C175" s="4">
        <v>43923.291666666664</v>
      </c>
      <c r="D175" s="2">
        <v>412511</v>
      </c>
      <c r="E175" s="1">
        <v>0</v>
      </c>
      <c r="F175" s="3">
        <v>412511</v>
      </c>
      <c r="G175" s="1">
        <v>2</v>
      </c>
      <c r="H175" s="1">
        <v>42</v>
      </c>
      <c r="I175" s="27"/>
      <c r="J175" s="27">
        <v>0</v>
      </c>
      <c r="K175" s="27">
        <v>0</v>
      </c>
      <c r="L175" s="27"/>
      <c r="M175" s="27">
        <v>412511</v>
      </c>
      <c r="N175" s="27"/>
      <c r="O175" s="27"/>
      <c r="P175" s="11"/>
      <c r="Q175" s="27"/>
      <c r="R175" s="27">
        <f>+F175-I175-J175-K175-L175-M175-N175-O175-Q175</f>
        <v>0</v>
      </c>
      <c r="S175">
        <f>VLOOKUP(A175,PEND,2,FALSE)</f>
        <v>420930</v>
      </c>
      <c r="U175" s="10">
        <v>1028640</v>
      </c>
      <c r="V175" s="45">
        <v>1309580</v>
      </c>
      <c r="W175" s="10" t="s">
        <v>5933</v>
      </c>
    </row>
    <row r="176" spans="1:23" x14ac:dyDescent="0.25">
      <c r="A176" s="29">
        <v>1036768</v>
      </c>
      <c r="B176" s="4">
        <v>43911.560335648152</v>
      </c>
      <c r="C176" s="4">
        <v>43923.291666666664</v>
      </c>
      <c r="D176" s="2">
        <v>412511</v>
      </c>
      <c r="E176" s="1">
        <v>0</v>
      </c>
      <c r="F176" s="3">
        <v>412511</v>
      </c>
      <c r="G176" s="1">
        <v>2</v>
      </c>
      <c r="H176" s="1">
        <v>42</v>
      </c>
      <c r="I176" s="27"/>
      <c r="J176" s="27">
        <v>0</v>
      </c>
      <c r="K176" s="27">
        <v>0</v>
      </c>
      <c r="L176" s="27"/>
      <c r="M176" s="27">
        <v>412511</v>
      </c>
      <c r="N176" s="27"/>
      <c r="O176" s="27"/>
      <c r="P176" s="11"/>
      <c r="Q176" s="27"/>
      <c r="R176" s="27">
        <f>+F176-I176-J176-K176-L176-M176-N176-O176-Q176</f>
        <v>0</v>
      </c>
      <c r="S176">
        <f>VLOOKUP(A176,PEND,2,FALSE)</f>
        <v>420930</v>
      </c>
      <c r="U176" s="10">
        <v>1028640</v>
      </c>
      <c r="V176" s="45">
        <v>91436</v>
      </c>
      <c r="W176" s="10" t="s">
        <v>5934</v>
      </c>
    </row>
    <row r="177" spans="1:23" x14ac:dyDescent="0.25">
      <c r="A177" s="29">
        <v>1036649</v>
      </c>
      <c r="B177" s="4">
        <v>43910.793194444443</v>
      </c>
      <c r="C177" s="4">
        <v>43924.291666666664</v>
      </c>
      <c r="D177" s="2">
        <v>412511</v>
      </c>
      <c r="E177" s="1">
        <v>0</v>
      </c>
      <c r="F177" s="3">
        <v>412511</v>
      </c>
      <c r="G177" s="1">
        <v>2</v>
      </c>
      <c r="H177" s="1">
        <v>41</v>
      </c>
      <c r="I177" s="27"/>
      <c r="J177" s="27">
        <v>0</v>
      </c>
      <c r="K177" s="27">
        <v>0</v>
      </c>
      <c r="L177" s="27"/>
      <c r="M177" s="27">
        <v>412511</v>
      </c>
      <c r="N177" s="27"/>
      <c r="O177" s="27"/>
      <c r="P177" s="11"/>
      <c r="Q177" s="27"/>
      <c r="R177" s="27">
        <f>+F177-I177-J177-K177-L177-M177-N177-O177-Q177</f>
        <v>0</v>
      </c>
      <c r="S177">
        <f>VLOOKUP(A177,PEND,2,FALSE)</f>
        <v>420930</v>
      </c>
      <c r="U177" s="10">
        <v>1028900</v>
      </c>
      <c r="V177" s="45">
        <v>12796637</v>
      </c>
      <c r="W177" s="10" t="s">
        <v>1904</v>
      </c>
    </row>
    <row r="178" spans="1:23" x14ac:dyDescent="0.25">
      <c r="A178" s="29">
        <v>1038584</v>
      </c>
      <c r="B178" s="4">
        <v>43918.716898148145</v>
      </c>
      <c r="C178" s="4">
        <v>43924.291666666664</v>
      </c>
      <c r="D178" s="2">
        <v>412511</v>
      </c>
      <c r="E178" s="1">
        <v>0</v>
      </c>
      <c r="F178" s="3">
        <v>412511</v>
      </c>
      <c r="G178" s="1">
        <v>2</v>
      </c>
      <c r="H178" s="1">
        <v>41</v>
      </c>
      <c r="I178" s="27"/>
      <c r="J178" s="27">
        <v>0</v>
      </c>
      <c r="K178" s="27">
        <v>0</v>
      </c>
      <c r="L178" s="27"/>
      <c r="M178" s="27">
        <v>412511</v>
      </c>
      <c r="N178" s="27"/>
      <c r="O178" s="27"/>
      <c r="P178" s="11"/>
      <c r="Q178" s="27"/>
      <c r="R178" s="27">
        <f>+F178-I178-J178-K178-L178-M178-N178-O178-Q178</f>
        <v>0</v>
      </c>
      <c r="S178">
        <f>VLOOKUP(A178,PEND,2,FALSE)</f>
        <v>420930</v>
      </c>
      <c r="U178" s="10">
        <v>1029092</v>
      </c>
      <c r="V178" s="45">
        <v>559777</v>
      </c>
      <c r="W178" s="10" t="s">
        <v>5935</v>
      </c>
    </row>
    <row r="179" spans="1:23" x14ac:dyDescent="0.25">
      <c r="A179" s="29">
        <v>1040506</v>
      </c>
      <c r="B179" s="4">
        <v>43928.713333333333</v>
      </c>
      <c r="C179" s="4">
        <v>43929.291666666664</v>
      </c>
      <c r="D179" s="2">
        <v>412511</v>
      </c>
      <c r="E179" s="1">
        <v>0</v>
      </c>
      <c r="F179" s="3">
        <v>412511</v>
      </c>
      <c r="G179" s="1">
        <v>2</v>
      </c>
      <c r="H179" s="1">
        <v>36</v>
      </c>
      <c r="I179" s="27"/>
      <c r="J179" s="27">
        <v>0</v>
      </c>
      <c r="K179" s="27">
        <v>0</v>
      </c>
      <c r="L179" s="27"/>
      <c r="M179" s="27">
        <v>412511</v>
      </c>
      <c r="N179" s="27"/>
      <c r="O179" s="27"/>
      <c r="P179" s="11"/>
      <c r="Q179" s="27"/>
      <c r="R179" s="27">
        <f>+F179-I179-J179-K179-L179-M179-N179-O179-Q179</f>
        <v>0</v>
      </c>
      <c r="S179">
        <f>VLOOKUP(A179,PEND,2,FALSE)</f>
        <v>420930</v>
      </c>
      <c r="U179" s="10">
        <v>1029095</v>
      </c>
      <c r="V179" s="45">
        <v>549053</v>
      </c>
      <c r="W179" s="10" t="s">
        <v>5936</v>
      </c>
    </row>
    <row r="180" spans="1:23" x14ac:dyDescent="0.25">
      <c r="A180" s="29">
        <v>1038188</v>
      </c>
      <c r="B180" s="4">
        <v>43917.502303240741</v>
      </c>
      <c r="C180" s="4">
        <v>43924.291666666664</v>
      </c>
      <c r="D180" s="2">
        <v>998301</v>
      </c>
      <c r="E180" s="2">
        <v>590355</v>
      </c>
      <c r="F180" s="3">
        <v>848098</v>
      </c>
      <c r="G180" s="1">
        <v>4</v>
      </c>
      <c r="H180" s="1">
        <v>41</v>
      </c>
      <c r="I180" s="27"/>
      <c r="J180" s="27">
        <v>0</v>
      </c>
      <c r="K180" s="27">
        <v>0</v>
      </c>
      <c r="L180" s="27"/>
      <c r="M180" s="27">
        <v>848098</v>
      </c>
      <c r="N180" s="27"/>
      <c r="O180" s="27"/>
      <c r="P180" s="11"/>
      <c r="Q180" s="27"/>
      <c r="R180" s="27">
        <f>+F180-I180-J180-K180-L180-M180-N180-O180-Q180</f>
        <v>0</v>
      </c>
      <c r="S180">
        <f>VLOOKUP(A180,PEND,2,FALSE)</f>
        <v>428320</v>
      </c>
      <c r="U180" s="10">
        <v>1029228</v>
      </c>
      <c r="V180" s="45">
        <v>646490</v>
      </c>
      <c r="W180" s="10" t="s">
        <v>5937</v>
      </c>
    </row>
    <row r="181" spans="1:23" x14ac:dyDescent="0.25">
      <c r="A181" s="29">
        <v>1013910</v>
      </c>
      <c r="B181" s="4">
        <v>43871.502546296295</v>
      </c>
      <c r="C181" s="4">
        <v>43896.291666666664</v>
      </c>
      <c r="D181" s="2">
        <v>442438</v>
      </c>
      <c r="E181" s="2">
        <v>8286</v>
      </c>
      <c r="F181" s="3">
        <v>434152</v>
      </c>
      <c r="G181" s="1">
        <v>4</v>
      </c>
      <c r="H181" s="1">
        <v>69</v>
      </c>
      <c r="I181" s="27">
        <v>434152</v>
      </c>
      <c r="J181" s="27">
        <v>0</v>
      </c>
      <c r="K181" s="27">
        <v>0</v>
      </c>
      <c r="L181" s="27"/>
      <c r="M181" s="27"/>
      <c r="N181" s="27"/>
      <c r="O181" s="27"/>
      <c r="P181" s="11"/>
      <c r="Q181" s="27"/>
      <c r="R181" s="27">
        <f>+F181-I181-J181-K181-L181-M181-N181-O181-Q181</f>
        <v>0</v>
      </c>
      <c r="S181">
        <f>VLOOKUP(A181,PEND,2,FALSE)</f>
        <v>443181</v>
      </c>
      <c r="U181" s="10">
        <v>1029535</v>
      </c>
      <c r="V181" s="45">
        <v>1114281</v>
      </c>
      <c r="W181" s="10" t="s">
        <v>5938</v>
      </c>
    </row>
    <row r="182" spans="1:23" x14ac:dyDescent="0.25">
      <c r="A182" s="29">
        <v>1032473</v>
      </c>
      <c r="B182" s="4">
        <v>43902.675011574072</v>
      </c>
      <c r="C182" s="4">
        <v>43923.291666666664</v>
      </c>
      <c r="D182" s="2">
        <v>435419</v>
      </c>
      <c r="E182" s="1">
        <v>0</v>
      </c>
      <c r="F182" s="3">
        <v>435419</v>
      </c>
      <c r="G182" s="1">
        <v>2</v>
      </c>
      <c r="H182" s="1">
        <v>42</v>
      </c>
      <c r="I182" s="27"/>
      <c r="J182" s="27">
        <v>0</v>
      </c>
      <c r="K182" s="27">
        <v>0</v>
      </c>
      <c r="L182" s="27"/>
      <c r="M182" s="27">
        <v>435419</v>
      </c>
      <c r="N182" s="27"/>
      <c r="O182" s="27"/>
      <c r="P182" s="11"/>
      <c r="Q182" s="27"/>
      <c r="R182" s="27">
        <f>+F182-I182-J182-K182-L182-M182-N182-O182-Q182</f>
        <v>0</v>
      </c>
      <c r="S182">
        <f>VLOOKUP(A182,PEND,2,FALSE)</f>
        <v>444305</v>
      </c>
      <c r="U182" s="10">
        <v>1029680</v>
      </c>
      <c r="V182" s="45">
        <v>232547</v>
      </c>
      <c r="W182" s="10" t="s">
        <v>5833</v>
      </c>
    </row>
    <row r="183" spans="1:23" x14ac:dyDescent="0.25">
      <c r="A183" s="29">
        <v>1016167</v>
      </c>
      <c r="B183" s="4">
        <v>43874.515138888892</v>
      </c>
      <c r="C183" s="4">
        <v>43896.291666666664</v>
      </c>
      <c r="D183" s="2">
        <v>442323</v>
      </c>
      <c r="E183" s="1">
        <v>0</v>
      </c>
      <c r="F183" s="3">
        <v>442323</v>
      </c>
      <c r="G183" s="1">
        <v>2</v>
      </c>
      <c r="H183" s="1">
        <v>69</v>
      </c>
      <c r="I183" s="27"/>
      <c r="J183" s="27">
        <v>451350</v>
      </c>
      <c r="K183" s="27">
        <v>0</v>
      </c>
      <c r="L183" s="27"/>
      <c r="M183" s="27"/>
      <c r="N183" s="27"/>
      <c r="O183" s="27"/>
      <c r="P183" s="11"/>
      <c r="Q183" s="27">
        <v>-9027</v>
      </c>
      <c r="R183" s="27">
        <f>+F183-I183-J183-K183-L183-M183-N183-O183-Q183</f>
        <v>0</v>
      </c>
      <c r="S183">
        <f>VLOOKUP(A183,PEND,2,FALSE)</f>
        <v>451350</v>
      </c>
      <c r="U183" s="10">
        <v>1029699</v>
      </c>
      <c r="V183" s="45">
        <v>3282500</v>
      </c>
      <c r="W183" s="10" t="s">
        <v>5939</v>
      </c>
    </row>
    <row r="184" spans="1:23" x14ac:dyDescent="0.25">
      <c r="A184" s="29">
        <v>1016531</v>
      </c>
      <c r="B184" s="4">
        <v>43874.965914351851</v>
      </c>
      <c r="C184" s="4">
        <v>43892.284722222219</v>
      </c>
      <c r="D184" s="2">
        <v>442564</v>
      </c>
      <c r="E184" s="1">
        <v>0</v>
      </c>
      <c r="F184" s="3">
        <v>442564</v>
      </c>
      <c r="G184" s="1">
        <v>2</v>
      </c>
      <c r="H184" s="1">
        <v>73</v>
      </c>
      <c r="I184" s="27"/>
      <c r="J184" s="27">
        <v>451596</v>
      </c>
      <c r="K184" s="27">
        <v>0</v>
      </c>
      <c r="L184" s="27"/>
      <c r="M184" s="27"/>
      <c r="N184" s="27"/>
      <c r="O184" s="27"/>
      <c r="P184" s="11"/>
      <c r="Q184" s="27">
        <v>-9032</v>
      </c>
      <c r="R184" s="27">
        <f>+F184-I184-J184-K184-L184-M184-N184-O184-Q184</f>
        <v>0</v>
      </c>
      <c r="S184">
        <f>VLOOKUP(A184,PEND,2,FALSE)</f>
        <v>451596</v>
      </c>
      <c r="U184" s="10">
        <v>1030216</v>
      </c>
      <c r="V184" s="45">
        <v>148628</v>
      </c>
      <c r="W184" s="10" t="s">
        <v>5940</v>
      </c>
    </row>
    <row r="185" spans="1:23" x14ac:dyDescent="0.25">
      <c r="A185" s="29">
        <v>1032833</v>
      </c>
      <c r="B185" s="4">
        <v>43903.528171296297</v>
      </c>
      <c r="C185" s="4">
        <v>43923.291666666664</v>
      </c>
      <c r="D185" s="2">
        <v>442661</v>
      </c>
      <c r="E185" s="1">
        <v>0</v>
      </c>
      <c r="F185" s="3">
        <v>442661</v>
      </c>
      <c r="G185" s="1">
        <v>2</v>
      </c>
      <c r="H185" s="1">
        <v>42</v>
      </c>
      <c r="I185" s="27"/>
      <c r="J185" s="27">
        <v>0</v>
      </c>
      <c r="K185" s="27">
        <v>0</v>
      </c>
      <c r="L185" s="27"/>
      <c r="M185" s="27">
        <v>442661</v>
      </c>
      <c r="N185" s="27"/>
      <c r="O185" s="27"/>
      <c r="P185" s="11"/>
      <c r="Q185" s="27"/>
      <c r="R185" s="27">
        <f>+F185-I185-J185-K185-L185-M185-N185-O185-Q185</f>
        <v>0</v>
      </c>
      <c r="S185">
        <f>VLOOKUP(A185,PEND,2,FALSE)</f>
        <v>451695</v>
      </c>
      <c r="U185" s="10">
        <v>1030322</v>
      </c>
      <c r="V185" s="45">
        <v>18765</v>
      </c>
      <c r="W185" s="10" t="s">
        <v>5941</v>
      </c>
    </row>
    <row r="186" spans="1:23" x14ac:dyDescent="0.25">
      <c r="A186" s="29">
        <v>1020874</v>
      </c>
      <c r="B186" s="4">
        <v>43882.727569444447</v>
      </c>
      <c r="C186" s="4">
        <v>43892.284722222219</v>
      </c>
      <c r="D186" s="2">
        <v>39002500</v>
      </c>
      <c r="E186" s="2">
        <v>815625</v>
      </c>
      <c r="F186" s="3">
        <v>440688.88000000268</v>
      </c>
      <c r="G186" s="1">
        <v>4</v>
      </c>
      <c r="H186" s="1">
        <v>73</v>
      </c>
      <c r="I186" s="27"/>
      <c r="J186" s="27">
        <v>0</v>
      </c>
      <c r="K186" s="27">
        <v>815625</v>
      </c>
      <c r="L186" s="27"/>
      <c r="M186" s="27"/>
      <c r="N186" s="27"/>
      <c r="O186" s="27"/>
      <c r="P186" s="11"/>
      <c r="Q186" s="27">
        <v>-374936.11999999732</v>
      </c>
      <c r="R186" s="27">
        <f>+F186-I186-J186-K186-L186-M186-N186-O186-Q186</f>
        <v>0</v>
      </c>
      <c r="S186">
        <f>VLOOKUP(A186,PEND,2,FALSE)</f>
        <v>457001</v>
      </c>
      <c r="U186" s="10">
        <v>1030608</v>
      </c>
      <c r="V186" s="45">
        <v>21883</v>
      </c>
      <c r="W186" s="10" t="s">
        <v>5942</v>
      </c>
    </row>
    <row r="187" spans="1:23" x14ac:dyDescent="0.25">
      <c r="A187" s="29">
        <v>1025365</v>
      </c>
      <c r="B187" s="4">
        <v>43891.90084490741</v>
      </c>
      <c r="C187" s="4">
        <v>43900.291666666664</v>
      </c>
      <c r="D187" s="2">
        <v>476153</v>
      </c>
      <c r="E187" s="1">
        <v>0</v>
      </c>
      <c r="F187" s="3">
        <v>476153</v>
      </c>
      <c r="G187" s="1">
        <v>2</v>
      </c>
      <c r="H187" s="1">
        <v>65</v>
      </c>
      <c r="I187" s="27"/>
      <c r="J187" s="27">
        <v>485870</v>
      </c>
      <c r="K187" s="27">
        <v>0</v>
      </c>
      <c r="L187" s="27"/>
      <c r="M187" s="27"/>
      <c r="N187" s="27"/>
      <c r="O187" s="27"/>
      <c r="P187" s="11"/>
      <c r="Q187" s="27">
        <v>-9717</v>
      </c>
      <c r="R187" s="27">
        <f>+F187-I187-J187-K187-L187-M187-N187-O187-Q187</f>
        <v>0</v>
      </c>
      <c r="S187">
        <f>VLOOKUP(A187,PEND,2,FALSE)</f>
        <v>485870</v>
      </c>
      <c r="U187" s="10">
        <v>1030643</v>
      </c>
      <c r="V187" s="45">
        <v>27285</v>
      </c>
      <c r="W187" s="10" t="s">
        <v>5943</v>
      </c>
    </row>
    <row r="188" spans="1:23" x14ac:dyDescent="0.25">
      <c r="A188" s="29">
        <v>1020840</v>
      </c>
      <c r="B188" s="4">
        <v>43882.692662037036</v>
      </c>
      <c r="C188" s="4">
        <v>43896.291666666664</v>
      </c>
      <c r="D188" s="2">
        <v>501920</v>
      </c>
      <c r="E188" s="1">
        <v>0</v>
      </c>
      <c r="F188" s="3">
        <v>501920</v>
      </c>
      <c r="G188" s="1">
        <v>2</v>
      </c>
      <c r="H188" s="1">
        <v>69</v>
      </c>
      <c r="I188" s="27"/>
      <c r="J188" s="27">
        <v>512163</v>
      </c>
      <c r="K188" s="27">
        <v>0</v>
      </c>
      <c r="L188" s="27"/>
      <c r="M188" s="27"/>
      <c r="N188" s="27"/>
      <c r="O188" s="27"/>
      <c r="P188" s="11"/>
      <c r="Q188" s="27">
        <v>-10243</v>
      </c>
      <c r="R188" s="27">
        <f>+F188-I188-J188-K188-L188-M188-N188-O188-Q188</f>
        <v>0</v>
      </c>
      <c r="S188">
        <f>VLOOKUP(A188,PEND,2,FALSE)</f>
        <v>512163</v>
      </c>
      <c r="U188" s="10">
        <v>1030860</v>
      </c>
      <c r="V188" s="45">
        <v>259565</v>
      </c>
      <c r="W188" s="10" t="s">
        <v>5944</v>
      </c>
    </row>
    <row r="189" spans="1:23" x14ac:dyDescent="0.25">
      <c r="A189" s="29">
        <v>1031877</v>
      </c>
      <c r="B189" s="4">
        <v>43902.046736111108</v>
      </c>
      <c r="C189" s="4">
        <v>43924.291666666664</v>
      </c>
      <c r="D189" s="2">
        <v>538072</v>
      </c>
      <c r="E189" s="1">
        <v>0</v>
      </c>
      <c r="F189" s="3">
        <v>538072</v>
      </c>
      <c r="G189" s="1">
        <v>2</v>
      </c>
      <c r="H189" s="1">
        <v>41</v>
      </c>
      <c r="I189" s="27"/>
      <c r="J189" s="27">
        <v>549053</v>
      </c>
      <c r="K189" s="27">
        <v>0</v>
      </c>
      <c r="L189" s="27"/>
      <c r="M189" s="27">
        <v>0</v>
      </c>
      <c r="N189" s="27"/>
      <c r="O189" s="27"/>
      <c r="P189" s="11"/>
      <c r="Q189" s="27">
        <v>-10981</v>
      </c>
      <c r="R189" s="27">
        <f>+F189-I189-J189-K189-L189-M189-N189-O189-Q189</f>
        <v>0</v>
      </c>
      <c r="S189">
        <f>VLOOKUP(A189,PEND,2,FALSE)</f>
        <v>549053</v>
      </c>
      <c r="U189" s="10">
        <v>1031184</v>
      </c>
      <c r="V189" s="45">
        <v>18765</v>
      </c>
      <c r="W189" s="10" t="s">
        <v>2944</v>
      </c>
    </row>
    <row r="190" spans="1:23" x14ac:dyDescent="0.25">
      <c r="A190" s="29">
        <v>1022778</v>
      </c>
      <c r="B190" s="4">
        <v>43886.655717592592</v>
      </c>
      <c r="C190" s="4">
        <v>43899.291666666664</v>
      </c>
      <c r="D190" s="2">
        <v>538072</v>
      </c>
      <c r="E190" s="1">
        <v>0</v>
      </c>
      <c r="F190" s="3">
        <v>538072</v>
      </c>
      <c r="G190" s="1">
        <v>2</v>
      </c>
      <c r="H190" s="1">
        <v>66</v>
      </c>
      <c r="I190" s="27"/>
      <c r="J190" s="27">
        <v>549053</v>
      </c>
      <c r="K190" s="27">
        <v>0</v>
      </c>
      <c r="L190" s="27"/>
      <c r="M190" s="27"/>
      <c r="N190" s="27"/>
      <c r="O190" s="27"/>
      <c r="P190" s="11"/>
      <c r="Q190" s="27">
        <v>-10981</v>
      </c>
      <c r="R190" s="27">
        <f>+F190-I190-J190-K190-L190-M190-N190-O190-Q190</f>
        <v>0</v>
      </c>
      <c r="S190">
        <f>VLOOKUP(A190,PEND,2,FALSE)</f>
        <v>549053</v>
      </c>
      <c r="U190" s="10">
        <v>1031366</v>
      </c>
      <c r="V190" s="45">
        <v>46600</v>
      </c>
      <c r="W190" s="10" t="s">
        <v>5907</v>
      </c>
    </row>
    <row r="191" spans="1:23" x14ac:dyDescent="0.25">
      <c r="A191" s="29">
        <v>1027561</v>
      </c>
      <c r="B191" s="4">
        <v>43894.692245370374</v>
      </c>
      <c r="C191" s="4">
        <v>43899.291666666664</v>
      </c>
      <c r="D191" s="2">
        <v>538072</v>
      </c>
      <c r="E191" s="1">
        <v>0</v>
      </c>
      <c r="F191" s="3">
        <v>538072</v>
      </c>
      <c r="G191" s="1">
        <v>2</v>
      </c>
      <c r="H191" s="1">
        <v>66</v>
      </c>
      <c r="I191" s="27"/>
      <c r="J191" s="27">
        <v>549053</v>
      </c>
      <c r="K191" s="27">
        <v>0</v>
      </c>
      <c r="L191" s="27"/>
      <c r="M191" s="27"/>
      <c r="N191" s="27"/>
      <c r="O191" s="27"/>
      <c r="P191" s="11"/>
      <c r="Q191" s="27">
        <v>-10981</v>
      </c>
      <c r="R191" s="27">
        <f>+F191-I191-J191-K191-L191-M191-N191-O191-Q191</f>
        <v>0</v>
      </c>
      <c r="S191">
        <f>VLOOKUP(A191,PEND,2,FALSE)</f>
        <v>549053</v>
      </c>
      <c r="U191" s="10">
        <v>1031424</v>
      </c>
      <c r="V191" s="45">
        <v>144326</v>
      </c>
      <c r="W191" s="10" t="s">
        <v>5945</v>
      </c>
    </row>
    <row r="192" spans="1:23" x14ac:dyDescent="0.25">
      <c r="A192" s="29">
        <v>1027566</v>
      </c>
      <c r="B192" s="4">
        <v>43894.694421296299</v>
      </c>
      <c r="C192" s="4">
        <v>43899.291666666664</v>
      </c>
      <c r="D192" s="2">
        <v>538072</v>
      </c>
      <c r="E192" s="1">
        <v>0</v>
      </c>
      <c r="F192" s="3">
        <v>538072</v>
      </c>
      <c r="G192" s="1">
        <v>2</v>
      </c>
      <c r="H192" s="1">
        <v>66</v>
      </c>
      <c r="I192" s="27"/>
      <c r="J192" s="27">
        <v>549053</v>
      </c>
      <c r="K192" s="27">
        <v>0</v>
      </c>
      <c r="L192" s="27"/>
      <c r="M192" s="27"/>
      <c r="N192" s="27"/>
      <c r="O192" s="27"/>
      <c r="P192" s="11"/>
      <c r="Q192" s="27">
        <v>-10981</v>
      </c>
      <c r="R192" s="27">
        <f>+F192-I192-J192-K192-L192-M192-N192-O192-Q192</f>
        <v>0</v>
      </c>
      <c r="S192">
        <f>VLOOKUP(A192,PEND,2,FALSE)</f>
        <v>549053</v>
      </c>
      <c r="U192" s="10">
        <v>1031487</v>
      </c>
      <c r="V192" s="45">
        <v>54595</v>
      </c>
      <c r="W192" s="10" t="s">
        <v>5884</v>
      </c>
    </row>
    <row r="193" spans="1:23" x14ac:dyDescent="0.25">
      <c r="A193" s="29">
        <v>1013199</v>
      </c>
      <c r="B193" s="4">
        <v>43868.748136574075</v>
      </c>
      <c r="C193" s="4">
        <v>43871.306944444441</v>
      </c>
      <c r="D193" s="2">
        <v>538072</v>
      </c>
      <c r="E193" s="1">
        <v>0</v>
      </c>
      <c r="F193" s="3">
        <v>538072</v>
      </c>
      <c r="G193" s="1">
        <v>2</v>
      </c>
      <c r="H193" s="1">
        <v>94</v>
      </c>
      <c r="I193" s="27"/>
      <c r="J193" s="27">
        <v>549053</v>
      </c>
      <c r="K193" s="27">
        <v>0</v>
      </c>
      <c r="L193" s="27"/>
      <c r="M193" s="27"/>
      <c r="N193" s="27"/>
      <c r="O193" s="27"/>
      <c r="P193" s="11"/>
      <c r="Q193" s="27">
        <v>-10981</v>
      </c>
      <c r="R193" s="27">
        <f>+F193-I193-J193-K193-L193-M193-N193-O193-Q193</f>
        <v>0</v>
      </c>
      <c r="S193">
        <f>VLOOKUP(A193,PEND,2,FALSE)</f>
        <v>549053</v>
      </c>
      <c r="U193" s="10">
        <v>1031629</v>
      </c>
      <c r="V193" s="45">
        <v>18765</v>
      </c>
      <c r="W193" s="10" t="s">
        <v>5946</v>
      </c>
    </row>
    <row r="194" spans="1:23" x14ac:dyDescent="0.25">
      <c r="A194" s="29">
        <v>1013248</v>
      </c>
      <c r="B194" s="4">
        <v>43868.935590277775</v>
      </c>
      <c r="C194" s="4">
        <v>43892.284722222219</v>
      </c>
      <c r="D194" s="2">
        <v>538072</v>
      </c>
      <c r="E194" s="1">
        <v>0</v>
      </c>
      <c r="F194" s="3">
        <v>538072</v>
      </c>
      <c r="G194" s="1">
        <v>2</v>
      </c>
      <c r="H194" s="1">
        <v>73</v>
      </c>
      <c r="I194" s="27"/>
      <c r="J194" s="27">
        <v>549053</v>
      </c>
      <c r="K194" s="27">
        <v>0</v>
      </c>
      <c r="L194" s="27"/>
      <c r="M194" s="27"/>
      <c r="N194" s="27"/>
      <c r="O194" s="27"/>
      <c r="P194" s="11"/>
      <c r="Q194" s="27">
        <v>-10981</v>
      </c>
      <c r="R194" s="27">
        <f>+F194-I194-J194-K194-L194-M194-N194-O194-Q194</f>
        <v>0</v>
      </c>
      <c r="S194">
        <f>VLOOKUP(A194,PEND,2,FALSE)</f>
        <v>549053</v>
      </c>
      <c r="U194" s="10">
        <v>1031839</v>
      </c>
      <c r="V194" s="45">
        <v>841860</v>
      </c>
      <c r="W194" s="10" t="s">
        <v>5947</v>
      </c>
    </row>
    <row r="195" spans="1:23" x14ac:dyDescent="0.25">
      <c r="A195" s="29">
        <v>1014200</v>
      </c>
      <c r="B195" s="4">
        <v>43871.626215277778</v>
      </c>
      <c r="C195" s="4">
        <v>43892.284722222219</v>
      </c>
      <c r="D195" s="2">
        <v>538072</v>
      </c>
      <c r="E195" s="1">
        <v>0</v>
      </c>
      <c r="F195" s="3">
        <v>538072</v>
      </c>
      <c r="G195" s="1">
        <v>2</v>
      </c>
      <c r="H195" s="1">
        <v>73</v>
      </c>
      <c r="I195" s="27"/>
      <c r="J195" s="27">
        <v>549053</v>
      </c>
      <c r="K195" s="27">
        <v>0</v>
      </c>
      <c r="L195" s="27"/>
      <c r="M195" s="27"/>
      <c r="N195" s="27"/>
      <c r="O195" s="27"/>
      <c r="P195" s="11"/>
      <c r="Q195" s="27">
        <v>-10981</v>
      </c>
      <c r="R195" s="27">
        <f>+F195-I195-J195-K195-L195-M195-N195-O195-Q195</f>
        <v>0</v>
      </c>
      <c r="S195">
        <f>VLOOKUP(A195,PEND,2,FALSE)</f>
        <v>549053</v>
      </c>
      <c r="U195" s="10">
        <v>1031840</v>
      </c>
      <c r="V195" s="45">
        <v>549053</v>
      </c>
      <c r="W195" s="10" t="s">
        <v>5948</v>
      </c>
    </row>
    <row r="196" spans="1:23" x14ac:dyDescent="0.25">
      <c r="A196" s="29">
        <v>1014273</v>
      </c>
      <c r="B196" s="4">
        <v>43871.639490740738</v>
      </c>
      <c r="C196" s="4">
        <v>43892.284722222219</v>
      </c>
      <c r="D196" s="2">
        <v>538072</v>
      </c>
      <c r="E196" s="1">
        <v>0</v>
      </c>
      <c r="F196" s="3">
        <v>538072</v>
      </c>
      <c r="G196" s="1">
        <v>2</v>
      </c>
      <c r="H196" s="1">
        <v>73</v>
      </c>
      <c r="I196" s="27"/>
      <c r="J196" s="27">
        <v>549053</v>
      </c>
      <c r="K196" s="27">
        <v>0</v>
      </c>
      <c r="L196" s="27"/>
      <c r="M196" s="27"/>
      <c r="N196" s="27"/>
      <c r="O196" s="27"/>
      <c r="P196" s="11"/>
      <c r="Q196" s="27">
        <v>-10981</v>
      </c>
      <c r="R196" s="27">
        <f>+F196-I196-J196-K196-L196-M196-N196-O196-Q196</f>
        <v>0</v>
      </c>
      <c r="S196">
        <f>VLOOKUP(A196,PEND,2,FALSE)</f>
        <v>549053</v>
      </c>
      <c r="U196" s="10">
        <v>1031877</v>
      </c>
      <c r="V196" s="45">
        <v>549053</v>
      </c>
      <c r="W196" s="10" t="s">
        <v>5949</v>
      </c>
    </row>
    <row r="197" spans="1:23" x14ac:dyDescent="0.25">
      <c r="A197" s="29">
        <v>1015043</v>
      </c>
      <c r="B197" s="4">
        <v>43872.625208333331</v>
      </c>
      <c r="C197" s="4">
        <v>43892.284722222219</v>
      </c>
      <c r="D197" s="2">
        <v>538072</v>
      </c>
      <c r="E197" s="1">
        <v>0</v>
      </c>
      <c r="F197" s="3">
        <v>538072</v>
      </c>
      <c r="G197" s="1">
        <v>2</v>
      </c>
      <c r="H197" s="1">
        <v>73</v>
      </c>
      <c r="I197" s="27"/>
      <c r="J197" s="27">
        <v>549053</v>
      </c>
      <c r="K197" s="27">
        <v>0</v>
      </c>
      <c r="L197" s="27"/>
      <c r="M197" s="27"/>
      <c r="N197" s="27"/>
      <c r="O197" s="27"/>
      <c r="P197" s="11"/>
      <c r="Q197" s="27">
        <v>-10981</v>
      </c>
      <c r="R197" s="27">
        <f>+F197-I197-J197-K197-L197-M197-N197-O197-Q197</f>
        <v>0</v>
      </c>
      <c r="S197">
        <f>VLOOKUP(A197,PEND,2,FALSE)</f>
        <v>549053</v>
      </c>
      <c r="U197" s="10">
        <v>1031878</v>
      </c>
      <c r="V197" s="45">
        <v>549053</v>
      </c>
      <c r="W197" s="10" t="s">
        <v>5950</v>
      </c>
    </row>
    <row r="198" spans="1:23" x14ac:dyDescent="0.25">
      <c r="A198" s="29">
        <v>1015181</v>
      </c>
      <c r="B198" s="4">
        <v>43872.693148148152</v>
      </c>
      <c r="C198" s="4">
        <v>43892.284722222219</v>
      </c>
      <c r="D198" s="2">
        <v>538072</v>
      </c>
      <c r="E198" s="1">
        <v>0</v>
      </c>
      <c r="F198" s="3">
        <v>538072</v>
      </c>
      <c r="G198" s="1">
        <v>2</v>
      </c>
      <c r="H198" s="1">
        <v>73</v>
      </c>
      <c r="I198" s="27"/>
      <c r="J198" s="27">
        <v>549053</v>
      </c>
      <c r="K198" s="27">
        <v>0</v>
      </c>
      <c r="L198" s="27"/>
      <c r="M198" s="27"/>
      <c r="N198" s="27"/>
      <c r="O198" s="27"/>
      <c r="P198" s="11"/>
      <c r="Q198" s="27">
        <v>-10981</v>
      </c>
      <c r="R198" s="27">
        <f>+F198-I198-J198-K198-L198-M198-N198-O198-Q198</f>
        <v>0</v>
      </c>
      <c r="S198">
        <f>VLOOKUP(A198,PEND,2,FALSE)</f>
        <v>549053</v>
      </c>
      <c r="U198" s="10">
        <v>1032085</v>
      </c>
      <c r="V198" s="45">
        <v>18765</v>
      </c>
      <c r="W198" s="10" t="s">
        <v>5828</v>
      </c>
    </row>
    <row r="199" spans="1:23" x14ac:dyDescent="0.25">
      <c r="A199" s="29">
        <v>1015940</v>
      </c>
      <c r="B199" s="4">
        <v>43873.750613425924</v>
      </c>
      <c r="C199" s="4">
        <v>43892.284722222219</v>
      </c>
      <c r="D199" s="2">
        <v>538072</v>
      </c>
      <c r="E199" s="1">
        <v>0</v>
      </c>
      <c r="F199" s="3">
        <v>538072</v>
      </c>
      <c r="G199" s="1">
        <v>2</v>
      </c>
      <c r="H199" s="1">
        <v>73</v>
      </c>
      <c r="I199" s="27"/>
      <c r="J199" s="27">
        <v>549053</v>
      </c>
      <c r="K199" s="27">
        <v>0</v>
      </c>
      <c r="L199" s="27"/>
      <c r="M199" s="27"/>
      <c r="N199" s="27"/>
      <c r="O199" s="27"/>
      <c r="P199" s="11"/>
      <c r="Q199" s="27">
        <v>-10981</v>
      </c>
      <c r="R199" s="27">
        <f>+F199-I199-J199-K199-L199-M199-N199-O199-Q199</f>
        <v>0</v>
      </c>
      <c r="S199">
        <f>VLOOKUP(A199,PEND,2,FALSE)</f>
        <v>549053</v>
      </c>
      <c r="U199" s="10">
        <v>1032434</v>
      </c>
      <c r="V199" s="45">
        <v>18765</v>
      </c>
      <c r="W199" s="10" t="s">
        <v>4659</v>
      </c>
    </row>
    <row r="200" spans="1:23" x14ac:dyDescent="0.25">
      <c r="A200" s="29">
        <v>1019141</v>
      </c>
      <c r="B200" s="4">
        <v>43880.457199074073</v>
      </c>
      <c r="C200" s="4">
        <v>43892.284722222219</v>
      </c>
      <c r="D200" s="2">
        <v>538072</v>
      </c>
      <c r="E200" s="1">
        <v>0</v>
      </c>
      <c r="F200" s="3">
        <v>538072</v>
      </c>
      <c r="G200" s="1">
        <v>2</v>
      </c>
      <c r="H200" s="1">
        <v>73</v>
      </c>
      <c r="I200" s="27"/>
      <c r="J200" s="27">
        <v>549053</v>
      </c>
      <c r="K200" s="27">
        <v>0</v>
      </c>
      <c r="L200" s="27"/>
      <c r="M200" s="27"/>
      <c r="N200" s="27"/>
      <c r="O200" s="27"/>
      <c r="P200" s="11"/>
      <c r="Q200" s="27">
        <v>-10981</v>
      </c>
      <c r="R200" s="27">
        <f>+F200-I200-J200-K200-L200-M200-N200-O200-Q200</f>
        <v>0</v>
      </c>
      <c r="S200">
        <f>VLOOKUP(A200,PEND,2,FALSE)</f>
        <v>549053</v>
      </c>
      <c r="U200" s="10">
        <v>1032473</v>
      </c>
      <c r="V200" s="45">
        <v>444305</v>
      </c>
      <c r="W200" s="10" t="s">
        <v>5951</v>
      </c>
    </row>
    <row r="201" spans="1:23" x14ac:dyDescent="0.25">
      <c r="A201" s="29">
        <v>1019144</v>
      </c>
      <c r="B201" s="4">
        <v>43880.458703703705</v>
      </c>
      <c r="C201" s="4">
        <v>43892.284722222219</v>
      </c>
      <c r="D201" s="2">
        <v>538072</v>
      </c>
      <c r="E201" s="1">
        <v>0</v>
      </c>
      <c r="F201" s="3">
        <v>538072</v>
      </c>
      <c r="G201" s="1">
        <v>2</v>
      </c>
      <c r="H201" s="1">
        <v>73</v>
      </c>
      <c r="I201" s="27"/>
      <c r="J201" s="27">
        <v>549053</v>
      </c>
      <c r="K201" s="27">
        <v>0</v>
      </c>
      <c r="L201" s="27"/>
      <c r="M201" s="27"/>
      <c r="N201" s="27"/>
      <c r="O201" s="27"/>
      <c r="P201" s="11"/>
      <c r="Q201" s="27">
        <v>-10981</v>
      </c>
      <c r="R201" s="27">
        <f>+F201-I201-J201-K201-L201-M201-N201-O201-Q201</f>
        <v>0</v>
      </c>
      <c r="S201">
        <f>VLOOKUP(A201,PEND,2,FALSE)</f>
        <v>549053</v>
      </c>
      <c r="U201" s="10">
        <v>1032505</v>
      </c>
      <c r="V201" s="45">
        <v>30904</v>
      </c>
      <c r="W201" s="10" t="s">
        <v>5890</v>
      </c>
    </row>
    <row r="202" spans="1:23" x14ac:dyDescent="0.25">
      <c r="A202" s="29">
        <v>1029095</v>
      </c>
      <c r="B202" s="4">
        <v>43897.486168981479</v>
      </c>
      <c r="C202" s="4">
        <v>43923.291666666664</v>
      </c>
      <c r="D202" s="2">
        <v>538072</v>
      </c>
      <c r="E202" s="1">
        <v>0</v>
      </c>
      <c r="F202" s="3">
        <v>538072</v>
      </c>
      <c r="G202" s="1">
        <v>2</v>
      </c>
      <c r="H202" s="1">
        <v>42</v>
      </c>
      <c r="I202" s="27"/>
      <c r="J202" s="27">
        <v>0</v>
      </c>
      <c r="K202" s="27">
        <v>0</v>
      </c>
      <c r="L202" s="27"/>
      <c r="M202" s="27">
        <v>538072</v>
      </c>
      <c r="N202" s="27"/>
      <c r="O202" s="27"/>
      <c r="P202" s="11"/>
      <c r="Q202" s="27"/>
      <c r="R202" s="27">
        <f>+F202-I202-J202-K202-L202-M202-N202-O202-Q202</f>
        <v>0</v>
      </c>
      <c r="S202">
        <f>VLOOKUP(A202,PEND,2,FALSE)</f>
        <v>549053</v>
      </c>
      <c r="U202" s="10">
        <v>1032536</v>
      </c>
      <c r="V202" s="45">
        <v>549053</v>
      </c>
      <c r="W202" s="10" t="s">
        <v>5952</v>
      </c>
    </row>
    <row r="203" spans="1:23" x14ac:dyDescent="0.25">
      <c r="A203" s="29">
        <v>1031840</v>
      </c>
      <c r="B203" s="4">
        <v>43901.805289351854</v>
      </c>
      <c r="C203" s="4">
        <v>43923.291666666664</v>
      </c>
      <c r="D203" s="2">
        <v>538072</v>
      </c>
      <c r="E203" s="1">
        <v>0</v>
      </c>
      <c r="F203" s="3">
        <v>538072</v>
      </c>
      <c r="G203" s="1">
        <v>2</v>
      </c>
      <c r="H203" s="1">
        <v>42</v>
      </c>
      <c r="I203" s="27"/>
      <c r="J203" s="27">
        <v>0</v>
      </c>
      <c r="K203" s="27">
        <v>0</v>
      </c>
      <c r="L203" s="27"/>
      <c r="M203" s="27">
        <v>538072</v>
      </c>
      <c r="N203" s="27"/>
      <c r="O203" s="27"/>
      <c r="P203" s="11"/>
      <c r="Q203" s="27"/>
      <c r="R203" s="27">
        <f>+F203-I203-J203-K203-L203-M203-N203-O203-Q203</f>
        <v>0</v>
      </c>
      <c r="S203">
        <f>VLOOKUP(A203,PEND,2,FALSE)</f>
        <v>549053</v>
      </c>
      <c r="U203" s="10">
        <v>1032616</v>
      </c>
      <c r="V203" s="45">
        <v>420930</v>
      </c>
      <c r="W203" s="10" t="s">
        <v>5953</v>
      </c>
    </row>
    <row r="204" spans="1:23" x14ac:dyDescent="0.25">
      <c r="A204" s="29">
        <v>1031878</v>
      </c>
      <c r="B204" s="4">
        <v>43902.04792824074</v>
      </c>
      <c r="C204" s="4">
        <v>43923.291666666664</v>
      </c>
      <c r="D204" s="2">
        <v>538072</v>
      </c>
      <c r="E204" s="1">
        <v>0</v>
      </c>
      <c r="F204" s="3">
        <v>538072</v>
      </c>
      <c r="G204" s="1">
        <v>2</v>
      </c>
      <c r="H204" s="1">
        <v>42</v>
      </c>
      <c r="I204" s="27"/>
      <c r="J204" s="27">
        <v>0</v>
      </c>
      <c r="K204" s="27">
        <v>0</v>
      </c>
      <c r="L204" s="27"/>
      <c r="M204" s="27">
        <v>538072</v>
      </c>
      <c r="N204" s="27"/>
      <c r="O204" s="27"/>
      <c r="P204" s="11"/>
      <c r="Q204" s="27"/>
      <c r="R204" s="27">
        <f>+F204-I204-J204-K204-L204-M204-N204-O204-Q204</f>
        <v>0</v>
      </c>
      <c r="S204">
        <f>VLOOKUP(A204,PEND,2,FALSE)</f>
        <v>549053</v>
      </c>
      <c r="U204" s="10">
        <v>1032675</v>
      </c>
      <c r="V204" s="45">
        <v>1028531</v>
      </c>
      <c r="W204" s="10" t="s">
        <v>3023</v>
      </c>
    </row>
    <row r="205" spans="1:23" x14ac:dyDescent="0.25">
      <c r="A205" s="29">
        <v>1032536</v>
      </c>
      <c r="B205" s="4">
        <v>43902.697233796294</v>
      </c>
      <c r="C205" s="4">
        <v>43923.291666666664</v>
      </c>
      <c r="D205" s="2">
        <v>538072</v>
      </c>
      <c r="E205" s="1">
        <v>0</v>
      </c>
      <c r="F205" s="3">
        <v>538072</v>
      </c>
      <c r="G205" s="1">
        <v>2</v>
      </c>
      <c r="H205" s="1">
        <v>42</v>
      </c>
      <c r="I205" s="27"/>
      <c r="J205" s="27">
        <v>0</v>
      </c>
      <c r="K205" s="27">
        <v>0</v>
      </c>
      <c r="L205" s="27"/>
      <c r="M205" s="27">
        <v>538072</v>
      </c>
      <c r="N205" s="27"/>
      <c r="O205" s="27"/>
      <c r="P205" s="11"/>
      <c r="Q205" s="27"/>
      <c r="R205" s="27">
        <f>+F205-I205-J205-K205-L205-M205-N205-O205-Q205</f>
        <v>0</v>
      </c>
      <c r="S205">
        <f>VLOOKUP(A205,PEND,2,FALSE)</f>
        <v>549053</v>
      </c>
      <c r="U205" s="10">
        <v>1032687</v>
      </c>
      <c r="V205" s="45">
        <v>50000</v>
      </c>
      <c r="W205" s="10" t="s">
        <v>4299</v>
      </c>
    </row>
    <row r="206" spans="1:23" x14ac:dyDescent="0.25">
      <c r="A206" s="29">
        <v>1033158</v>
      </c>
      <c r="B206" s="4">
        <v>43903.962673611109</v>
      </c>
      <c r="C206" s="4">
        <v>43923.291666666664</v>
      </c>
      <c r="D206" s="2">
        <v>538072</v>
      </c>
      <c r="E206" s="1">
        <v>0</v>
      </c>
      <c r="F206" s="3">
        <v>538072</v>
      </c>
      <c r="G206" s="1">
        <v>2</v>
      </c>
      <c r="H206" s="1">
        <v>42</v>
      </c>
      <c r="I206" s="27"/>
      <c r="J206" s="27">
        <v>0</v>
      </c>
      <c r="K206" s="27">
        <v>0</v>
      </c>
      <c r="L206" s="27"/>
      <c r="M206" s="27">
        <v>538072</v>
      </c>
      <c r="N206" s="27"/>
      <c r="O206" s="27"/>
      <c r="P206" s="11"/>
      <c r="Q206" s="27"/>
      <c r="R206" s="27">
        <f>+F206-I206-J206-K206-L206-M206-N206-O206-Q206</f>
        <v>0</v>
      </c>
      <c r="S206">
        <f>VLOOKUP(A206,PEND,2,FALSE)</f>
        <v>549053</v>
      </c>
      <c r="U206" s="10">
        <v>1032788</v>
      </c>
      <c r="V206" s="45">
        <v>420930</v>
      </c>
      <c r="W206" s="10" t="s">
        <v>5954</v>
      </c>
    </row>
    <row r="207" spans="1:23" x14ac:dyDescent="0.25">
      <c r="A207" s="29">
        <v>1035000</v>
      </c>
      <c r="B207" s="4">
        <v>43907.58320601852</v>
      </c>
      <c r="C207" s="4">
        <v>43923.291666666664</v>
      </c>
      <c r="D207" s="2">
        <v>538072</v>
      </c>
      <c r="E207" s="1">
        <v>0</v>
      </c>
      <c r="F207" s="3">
        <v>538072</v>
      </c>
      <c r="G207" s="1">
        <v>2</v>
      </c>
      <c r="H207" s="1">
        <v>42</v>
      </c>
      <c r="I207" s="27"/>
      <c r="J207" s="27">
        <v>0</v>
      </c>
      <c r="K207" s="27">
        <v>0</v>
      </c>
      <c r="L207" s="27"/>
      <c r="M207" s="27">
        <v>538072</v>
      </c>
      <c r="N207" s="27"/>
      <c r="O207" s="27"/>
      <c r="P207" s="11"/>
      <c r="Q207" s="27"/>
      <c r="R207" s="27">
        <f>+F207-I207-J207-K207-L207-M207-N207-O207-Q207</f>
        <v>0</v>
      </c>
      <c r="S207">
        <f>VLOOKUP(A207,PEND,2,FALSE)</f>
        <v>549053</v>
      </c>
      <c r="U207" s="10">
        <v>1032830</v>
      </c>
      <c r="V207" s="45">
        <v>357901</v>
      </c>
      <c r="W207" s="10" t="s">
        <v>5955</v>
      </c>
    </row>
    <row r="208" spans="1:23" x14ac:dyDescent="0.25">
      <c r="A208" s="29">
        <v>1035541</v>
      </c>
      <c r="B208" s="4">
        <v>43908.514699074076</v>
      </c>
      <c r="C208" s="4">
        <v>43923.291666666664</v>
      </c>
      <c r="D208" s="2">
        <v>538072</v>
      </c>
      <c r="E208" s="1">
        <v>0</v>
      </c>
      <c r="F208" s="3">
        <v>538072</v>
      </c>
      <c r="G208" s="1">
        <v>2</v>
      </c>
      <c r="H208" s="1">
        <v>42</v>
      </c>
      <c r="I208" s="27"/>
      <c r="J208" s="27">
        <v>0</v>
      </c>
      <c r="K208" s="27">
        <v>0</v>
      </c>
      <c r="L208" s="27"/>
      <c r="M208" s="27">
        <v>538072</v>
      </c>
      <c r="N208" s="27"/>
      <c r="O208" s="27"/>
      <c r="P208" s="11"/>
      <c r="Q208" s="27"/>
      <c r="R208" s="27">
        <f>+F208-I208-J208-K208-L208-M208-N208-O208-Q208</f>
        <v>0</v>
      </c>
      <c r="S208">
        <f>VLOOKUP(A208,PEND,2,FALSE)</f>
        <v>549053</v>
      </c>
      <c r="U208" s="10">
        <v>1032833</v>
      </c>
      <c r="V208" s="45">
        <v>451695</v>
      </c>
      <c r="W208" s="10" t="s">
        <v>5956</v>
      </c>
    </row>
    <row r="209" spans="1:23" x14ac:dyDescent="0.25">
      <c r="A209" s="29">
        <v>1036250</v>
      </c>
      <c r="B209" s="4">
        <v>43909.766817129632</v>
      </c>
      <c r="C209" s="4">
        <v>43923.291666666664</v>
      </c>
      <c r="D209" s="2">
        <v>538072</v>
      </c>
      <c r="E209" s="1">
        <v>0</v>
      </c>
      <c r="F209" s="3">
        <v>538072</v>
      </c>
      <c r="G209" s="1">
        <v>2</v>
      </c>
      <c r="H209" s="1">
        <v>42</v>
      </c>
      <c r="I209" s="27"/>
      <c r="J209" s="27">
        <v>0</v>
      </c>
      <c r="K209" s="27">
        <v>0</v>
      </c>
      <c r="L209" s="27"/>
      <c r="M209" s="27">
        <v>538072</v>
      </c>
      <c r="N209" s="27"/>
      <c r="O209" s="27"/>
      <c r="P209" s="11"/>
      <c r="Q209" s="27"/>
      <c r="R209" s="27">
        <f>+F209-I209-J209-K209-L209-M209-N209-O209-Q209</f>
        <v>0</v>
      </c>
      <c r="S209">
        <f>VLOOKUP(A209,PEND,2,FALSE)</f>
        <v>549053</v>
      </c>
      <c r="U209" s="10">
        <v>1032863</v>
      </c>
      <c r="V209" s="45">
        <v>18765</v>
      </c>
      <c r="W209" s="10" t="s">
        <v>3677</v>
      </c>
    </row>
    <row r="210" spans="1:23" x14ac:dyDescent="0.25">
      <c r="A210" s="29">
        <v>1036254</v>
      </c>
      <c r="B210" s="4">
        <v>43909.769641203704</v>
      </c>
      <c r="C210" s="4">
        <v>43923.291666666664</v>
      </c>
      <c r="D210" s="2">
        <v>538072</v>
      </c>
      <c r="E210" s="1">
        <v>0</v>
      </c>
      <c r="F210" s="3">
        <v>538072</v>
      </c>
      <c r="G210" s="1">
        <v>2</v>
      </c>
      <c r="H210" s="1">
        <v>42</v>
      </c>
      <c r="I210" s="27"/>
      <c r="J210" s="27">
        <v>0</v>
      </c>
      <c r="K210" s="27">
        <v>0</v>
      </c>
      <c r="L210" s="27"/>
      <c r="M210" s="27">
        <v>538072</v>
      </c>
      <c r="N210" s="27"/>
      <c r="O210" s="27"/>
      <c r="P210" s="11"/>
      <c r="Q210" s="27"/>
      <c r="R210" s="27">
        <f>+F210-I210-J210-K210-L210-M210-N210-O210-Q210</f>
        <v>0</v>
      </c>
      <c r="S210">
        <f>VLOOKUP(A210,PEND,2,FALSE)</f>
        <v>549053</v>
      </c>
      <c r="U210" s="10">
        <v>1033062</v>
      </c>
      <c r="V210" s="45">
        <v>420930</v>
      </c>
      <c r="W210" s="10" t="s">
        <v>5957</v>
      </c>
    </row>
    <row r="211" spans="1:23" x14ac:dyDescent="0.25">
      <c r="A211" s="29">
        <v>1034531</v>
      </c>
      <c r="B211" s="4">
        <v>43906.768263888887</v>
      </c>
      <c r="C211" s="4">
        <v>43924.291666666664</v>
      </c>
      <c r="D211" s="2">
        <v>538072</v>
      </c>
      <c r="E211" s="1">
        <v>0</v>
      </c>
      <c r="F211" s="3">
        <v>538072</v>
      </c>
      <c r="G211" s="1">
        <v>2</v>
      </c>
      <c r="H211" s="1">
        <v>41</v>
      </c>
      <c r="I211" s="27"/>
      <c r="J211" s="27">
        <v>0</v>
      </c>
      <c r="K211" s="27">
        <v>0</v>
      </c>
      <c r="L211" s="27"/>
      <c r="M211" s="27">
        <v>538072</v>
      </c>
      <c r="N211" s="27"/>
      <c r="O211" s="27"/>
      <c r="P211" s="11"/>
      <c r="Q211" s="27"/>
      <c r="R211" s="27">
        <f>+F211-I211-J211-K211-L211-M211-N211-O211-Q211</f>
        <v>0</v>
      </c>
      <c r="S211">
        <f>VLOOKUP(A211,PEND,2,FALSE)</f>
        <v>549053</v>
      </c>
      <c r="U211" s="10">
        <v>1033069</v>
      </c>
      <c r="V211" s="45">
        <v>18765</v>
      </c>
      <c r="W211" s="10" t="s">
        <v>3070</v>
      </c>
    </row>
    <row r="212" spans="1:23" x14ac:dyDescent="0.25">
      <c r="A212" s="29">
        <v>1036648</v>
      </c>
      <c r="B212" s="4">
        <v>43910.790925925925</v>
      </c>
      <c r="C212" s="4">
        <v>43924.291666666664</v>
      </c>
      <c r="D212" s="2">
        <v>538072</v>
      </c>
      <c r="E212" s="1">
        <v>0</v>
      </c>
      <c r="F212" s="3">
        <v>538072</v>
      </c>
      <c r="G212" s="1">
        <v>2</v>
      </c>
      <c r="H212" s="1">
        <v>41</v>
      </c>
      <c r="I212" s="27"/>
      <c r="J212" s="27">
        <v>0</v>
      </c>
      <c r="K212" s="27">
        <v>0</v>
      </c>
      <c r="L212" s="27"/>
      <c r="M212" s="27">
        <v>538072</v>
      </c>
      <c r="N212" s="27"/>
      <c r="O212" s="27"/>
      <c r="P212" s="11"/>
      <c r="Q212" s="27"/>
      <c r="R212" s="27">
        <f>+F212-I212-J212-K212-L212-M212-N212-O212-Q212</f>
        <v>0</v>
      </c>
      <c r="S212">
        <f>VLOOKUP(A212,PEND,2,FALSE)</f>
        <v>549053</v>
      </c>
      <c r="U212" s="10">
        <v>1033072</v>
      </c>
      <c r="V212" s="45">
        <v>18765</v>
      </c>
      <c r="W212" s="10" t="s">
        <v>3672</v>
      </c>
    </row>
    <row r="213" spans="1:23" x14ac:dyDescent="0.25">
      <c r="A213" s="29">
        <v>1039277</v>
      </c>
      <c r="B213" s="4">
        <v>43922.673900462964</v>
      </c>
      <c r="C213" s="4">
        <v>43929.291666666664</v>
      </c>
      <c r="D213" s="2">
        <v>538072</v>
      </c>
      <c r="E213" s="2">
        <v>538072</v>
      </c>
      <c r="F213" s="3">
        <v>538072</v>
      </c>
      <c r="G213" s="1">
        <v>3</v>
      </c>
      <c r="H213" s="1">
        <v>36</v>
      </c>
      <c r="I213" s="27"/>
      <c r="J213" s="27">
        <v>0</v>
      </c>
      <c r="K213" s="27">
        <v>0</v>
      </c>
      <c r="L213" s="27"/>
      <c r="M213" s="27">
        <v>0</v>
      </c>
      <c r="N213" s="27">
        <v>538072</v>
      </c>
      <c r="O213" s="27"/>
      <c r="P213" s="11"/>
      <c r="Q213" s="27"/>
      <c r="R213" s="27">
        <f>+F213-I213-J213-K213-L213-M213-N213-O213-Q213</f>
        <v>0</v>
      </c>
      <c r="S213">
        <f>VLOOKUP(A213,PEND,2,FALSE)</f>
        <v>549053</v>
      </c>
      <c r="U213" s="10">
        <v>1033122</v>
      </c>
      <c r="V213" s="45">
        <v>4049696</v>
      </c>
      <c r="W213" s="10" t="s">
        <v>5958</v>
      </c>
    </row>
    <row r="214" spans="1:23" x14ac:dyDescent="0.25">
      <c r="A214" s="29">
        <v>1040504</v>
      </c>
      <c r="B214" s="4">
        <v>43928.708136574074</v>
      </c>
      <c r="C214" s="4">
        <v>43929.291666666664</v>
      </c>
      <c r="D214" s="2">
        <v>538072</v>
      </c>
      <c r="E214" s="1">
        <v>0</v>
      </c>
      <c r="F214" s="3">
        <v>538072</v>
      </c>
      <c r="G214" s="1">
        <v>2</v>
      </c>
      <c r="H214" s="1">
        <v>36</v>
      </c>
      <c r="I214" s="27"/>
      <c r="J214" s="27">
        <v>0</v>
      </c>
      <c r="K214" s="27">
        <v>0</v>
      </c>
      <c r="L214" s="27"/>
      <c r="M214" s="27">
        <v>538072</v>
      </c>
      <c r="N214" s="27"/>
      <c r="O214" s="27"/>
      <c r="P214" s="11"/>
      <c r="Q214" s="27"/>
      <c r="R214" s="27">
        <f>+F214-I214-J214-K214-L214-M214-N214-O214-Q214</f>
        <v>0</v>
      </c>
      <c r="S214">
        <f>VLOOKUP(A214,PEND,2,FALSE)</f>
        <v>549053</v>
      </c>
      <c r="U214" s="10">
        <v>1033158</v>
      </c>
      <c r="V214" s="45">
        <v>549053</v>
      </c>
      <c r="W214" s="10" t="s">
        <v>5959</v>
      </c>
    </row>
    <row r="215" spans="1:23" x14ac:dyDescent="0.25">
      <c r="A215" s="29">
        <v>1025007</v>
      </c>
      <c r="B215" s="4">
        <v>43890.49459490741</v>
      </c>
      <c r="C215" s="4">
        <v>43899.291666666664</v>
      </c>
      <c r="D215" s="2">
        <v>882722</v>
      </c>
      <c r="E215" s="2">
        <v>348122</v>
      </c>
      <c r="F215" s="3">
        <v>854020</v>
      </c>
      <c r="G215" s="1">
        <v>4</v>
      </c>
      <c r="H215" s="1">
        <v>66</v>
      </c>
      <c r="I215" s="27"/>
      <c r="J215" s="27">
        <v>552615</v>
      </c>
      <c r="K215" s="27">
        <v>348122</v>
      </c>
      <c r="L215" s="27"/>
      <c r="M215" s="27"/>
      <c r="N215" s="27"/>
      <c r="O215" s="27"/>
      <c r="P215" s="11"/>
      <c r="Q215" s="27">
        <v>-46717</v>
      </c>
      <c r="R215" s="27">
        <f>+F215-I215-J215-K215-L215-M215-N215-O215-Q215</f>
        <v>0</v>
      </c>
      <c r="S215">
        <f>VLOOKUP(A215,PEND,2,FALSE)</f>
        <v>552615</v>
      </c>
      <c r="U215" s="10">
        <v>1033191</v>
      </c>
      <c r="V215" s="45">
        <v>741650</v>
      </c>
      <c r="W215" s="10" t="s">
        <v>5960</v>
      </c>
    </row>
    <row r="216" spans="1:23" x14ac:dyDescent="0.25">
      <c r="A216" s="29">
        <v>1015496</v>
      </c>
      <c r="B216" s="4">
        <v>43873.448125000003</v>
      </c>
      <c r="C216" s="4">
        <v>43892.284722222219</v>
      </c>
      <c r="D216" s="2">
        <v>854593</v>
      </c>
      <c r="E216" s="2">
        <v>319419</v>
      </c>
      <c r="F216" s="3">
        <v>854593</v>
      </c>
      <c r="G216" s="1">
        <v>4</v>
      </c>
      <c r="H216" s="1">
        <v>73</v>
      </c>
      <c r="I216" s="27"/>
      <c r="J216" s="27">
        <v>552615</v>
      </c>
      <c r="K216" s="27">
        <v>319419</v>
      </c>
      <c r="L216" s="27"/>
      <c r="M216" s="27"/>
      <c r="N216" s="27"/>
      <c r="O216" s="27"/>
      <c r="P216" s="11"/>
      <c r="Q216" s="27">
        <v>-17441</v>
      </c>
      <c r="R216" s="27">
        <f>+F216-I216-J216-K216-L216-M216-N216-O216-Q216</f>
        <v>0</v>
      </c>
      <c r="S216">
        <f>VLOOKUP(A216,PEND,2,FALSE)</f>
        <v>552615</v>
      </c>
      <c r="U216" s="10">
        <v>1033270</v>
      </c>
      <c r="V216" s="45">
        <v>15365</v>
      </c>
      <c r="W216" s="10" t="s">
        <v>5961</v>
      </c>
    </row>
    <row r="217" spans="1:23" x14ac:dyDescent="0.25">
      <c r="A217" s="29">
        <v>1024566</v>
      </c>
      <c r="B217" s="4">
        <v>43889.513622685183</v>
      </c>
      <c r="C217" s="4">
        <v>43896.291666666664</v>
      </c>
      <c r="D217" s="2">
        <v>879231</v>
      </c>
      <c r="E217" s="2">
        <v>340732</v>
      </c>
      <c r="F217" s="3">
        <v>850529</v>
      </c>
      <c r="G217" s="1">
        <v>4</v>
      </c>
      <c r="H217" s="1">
        <v>69</v>
      </c>
      <c r="I217" s="27">
        <v>850529</v>
      </c>
      <c r="J217" s="27">
        <v>0</v>
      </c>
      <c r="K217" s="27">
        <v>0</v>
      </c>
      <c r="L217" s="27"/>
      <c r="M217" s="27"/>
      <c r="N217" s="27"/>
      <c r="O217" s="27"/>
      <c r="P217" s="11"/>
      <c r="Q217" s="27"/>
      <c r="R217" s="27">
        <f>+F217-I217-J217-K217-L217-M217-N217-O217-Q217</f>
        <v>0</v>
      </c>
      <c r="S217">
        <f>VLOOKUP(A217,PEND,2,FALSE)</f>
        <v>556443</v>
      </c>
      <c r="U217" s="10">
        <v>1033541</v>
      </c>
      <c r="V217" s="45">
        <v>30990</v>
      </c>
      <c r="W217" s="10" t="s">
        <v>5962</v>
      </c>
    </row>
    <row r="218" spans="1:23" x14ac:dyDescent="0.25">
      <c r="A218" s="29">
        <v>1029092</v>
      </c>
      <c r="B218" s="4">
        <v>43897.483171296299</v>
      </c>
      <c r="C218" s="4">
        <v>43923.291666666664</v>
      </c>
      <c r="D218" s="2">
        <v>882499</v>
      </c>
      <c r="E218" s="2">
        <v>340732</v>
      </c>
      <c r="F218" s="3">
        <v>853797</v>
      </c>
      <c r="G218" s="1">
        <v>4</v>
      </c>
      <c r="H218" s="1">
        <v>42</v>
      </c>
      <c r="I218" s="27"/>
      <c r="J218" s="27">
        <v>0</v>
      </c>
      <c r="K218" s="27">
        <v>0</v>
      </c>
      <c r="L218" s="27"/>
      <c r="M218" s="27">
        <v>853797</v>
      </c>
      <c r="N218" s="27"/>
      <c r="O218" s="27"/>
      <c r="P218" s="11"/>
      <c r="Q218" s="27"/>
      <c r="R218" s="27">
        <f>+F218-I218-J218-K218-L218-M218-N218-O218-Q218</f>
        <v>0</v>
      </c>
      <c r="S218">
        <f>VLOOKUP(A218,PEND,2,FALSE)</f>
        <v>559777</v>
      </c>
      <c r="U218" s="10">
        <v>1033687</v>
      </c>
      <c r="V218" s="45">
        <v>66000</v>
      </c>
      <c r="W218" s="10" t="s">
        <v>5963</v>
      </c>
    </row>
    <row r="219" spans="1:23" x14ac:dyDescent="0.25">
      <c r="A219" s="29">
        <v>1039070</v>
      </c>
      <c r="B219" s="4">
        <v>43921.573680555557</v>
      </c>
      <c r="C219" s="4">
        <v>43929.291666666664</v>
      </c>
      <c r="D219" s="2">
        <v>821919</v>
      </c>
      <c r="E219" s="2">
        <v>274526</v>
      </c>
      <c r="F219" s="3">
        <v>821919</v>
      </c>
      <c r="G219" s="1">
        <v>4</v>
      </c>
      <c r="H219" s="1">
        <v>36</v>
      </c>
      <c r="I219" s="27"/>
      <c r="J219" s="27">
        <v>0</v>
      </c>
      <c r="K219" s="27">
        <v>0</v>
      </c>
      <c r="L219" s="27"/>
      <c r="M219" s="27">
        <v>821919</v>
      </c>
      <c r="N219" s="27"/>
      <c r="O219" s="27"/>
      <c r="P219" s="11"/>
      <c r="Q219" s="27"/>
      <c r="R219" s="27">
        <f>+F219-I219-J219-K219-L219-M219-N219-O219-Q219</f>
        <v>0</v>
      </c>
      <c r="S219">
        <f>VLOOKUP(A219,PEND,2,FALSE)</f>
        <v>564167</v>
      </c>
      <c r="U219" s="10">
        <v>1033692</v>
      </c>
      <c r="V219" s="45">
        <v>27214317</v>
      </c>
      <c r="W219" s="10" t="s">
        <v>5964</v>
      </c>
    </row>
    <row r="220" spans="1:23" x14ac:dyDescent="0.25">
      <c r="A220" s="29">
        <v>1026925</v>
      </c>
      <c r="B220" s="4">
        <v>43893.776284722226</v>
      </c>
      <c r="C220" s="4">
        <v>43899.291666666664</v>
      </c>
      <c r="D220" s="2">
        <v>648649</v>
      </c>
      <c r="E220" s="2">
        <v>90646</v>
      </c>
      <c r="F220" s="3">
        <v>648649</v>
      </c>
      <c r="G220" s="1">
        <v>4</v>
      </c>
      <c r="H220" s="1">
        <v>66</v>
      </c>
      <c r="I220" s="27"/>
      <c r="J220" s="27">
        <v>571241</v>
      </c>
      <c r="K220" s="27">
        <v>90646</v>
      </c>
      <c r="L220" s="27"/>
      <c r="M220" s="27"/>
      <c r="N220" s="27"/>
      <c r="O220" s="27"/>
      <c r="P220" s="11"/>
      <c r="Q220" s="27">
        <v>-13238</v>
      </c>
      <c r="R220" s="27">
        <f>+F220-I220-J220-K220-L220-M220-N220-O220-Q220</f>
        <v>0</v>
      </c>
      <c r="S220">
        <f>VLOOKUP(A220,PEND,2,FALSE)</f>
        <v>571241</v>
      </c>
      <c r="U220" s="10">
        <v>1033878</v>
      </c>
      <c r="V220" s="45">
        <v>2907562</v>
      </c>
      <c r="W220" s="10" t="s">
        <v>5965</v>
      </c>
    </row>
    <row r="221" spans="1:23" x14ac:dyDescent="0.25">
      <c r="A221" s="29">
        <v>1037390</v>
      </c>
      <c r="B221" s="4">
        <v>43914.583796296298</v>
      </c>
      <c r="C221" s="4">
        <v>43924.291666666664</v>
      </c>
      <c r="D221" s="2">
        <v>764831</v>
      </c>
      <c r="E221" s="2">
        <v>40470</v>
      </c>
      <c r="F221" s="3">
        <v>675080</v>
      </c>
      <c r="G221" s="1">
        <v>4</v>
      </c>
      <c r="H221" s="1">
        <v>41</v>
      </c>
      <c r="I221" s="27"/>
      <c r="J221" s="27">
        <v>0</v>
      </c>
      <c r="K221" s="27">
        <v>0</v>
      </c>
      <c r="L221" s="27"/>
      <c r="M221" s="27">
        <v>675080</v>
      </c>
      <c r="N221" s="27"/>
      <c r="O221" s="27"/>
      <c r="P221" s="11"/>
      <c r="Q221" s="27"/>
      <c r="R221" s="27">
        <f>+F221-I221-J221-K221-L221-M221-N221-O221-Q221</f>
        <v>0</v>
      </c>
      <c r="S221">
        <f>VLOOKUP(A221,PEND,2,FALSE)</f>
        <v>604896</v>
      </c>
      <c r="U221" s="10">
        <v>1033923</v>
      </c>
      <c r="V221" s="45">
        <v>114026</v>
      </c>
      <c r="W221" s="10" t="s">
        <v>4533</v>
      </c>
    </row>
    <row r="222" spans="1:23" x14ac:dyDescent="0.25">
      <c r="A222" s="29">
        <v>1015312</v>
      </c>
      <c r="B222" s="4">
        <v>43873.149884259263</v>
      </c>
      <c r="C222" s="4">
        <v>43896.291666666664</v>
      </c>
      <c r="D222" s="2">
        <v>612101</v>
      </c>
      <c r="E222" s="2">
        <v>6159</v>
      </c>
      <c r="F222" s="3">
        <v>605942</v>
      </c>
      <c r="G222" s="1">
        <v>4</v>
      </c>
      <c r="H222" s="1">
        <v>69</v>
      </c>
      <c r="I222" s="27">
        <v>605942</v>
      </c>
      <c r="J222" s="27">
        <v>0</v>
      </c>
      <c r="K222" s="27">
        <v>0</v>
      </c>
      <c r="L222" s="27"/>
      <c r="M222" s="27"/>
      <c r="N222" s="27"/>
      <c r="O222" s="27"/>
      <c r="P222" s="11"/>
      <c r="Q222" s="27"/>
      <c r="R222" s="27">
        <f>+F222-I222-J222-K222-L222-M222-N222-O222-Q222</f>
        <v>0</v>
      </c>
      <c r="S222">
        <f>VLOOKUP(A222,PEND,2,FALSE)</f>
        <v>618434</v>
      </c>
      <c r="U222" s="10">
        <v>1034099</v>
      </c>
      <c r="V222" s="45">
        <v>315540</v>
      </c>
      <c r="W222" s="10" t="s">
        <v>5966</v>
      </c>
    </row>
    <row r="223" spans="1:23" x14ac:dyDescent="0.25">
      <c r="A223" s="29">
        <v>1036522</v>
      </c>
      <c r="B223" s="4">
        <v>43910.601504629631</v>
      </c>
      <c r="C223" s="4">
        <v>43924.291666666664</v>
      </c>
      <c r="D223" s="2">
        <v>628949</v>
      </c>
      <c r="E223" s="2">
        <v>2753</v>
      </c>
      <c r="F223" s="3">
        <v>626196</v>
      </c>
      <c r="G223" s="1">
        <v>4</v>
      </c>
      <c r="H223" s="1">
        <v>41</v>
      </c>
      <c r="I223" s="27"/>
      <c r="J223" s="27">
        <v>0</v>
      </c>
      <c r="K223" s="27">
        <v>0</v>
      </c>
      <c r="L223" s="27"/>
      <c r="M223" s="27">
        <v>626196</v>
      </c>
      <c r="N223" s="27"/>
      <c r="O223" s="27"/>
      <c r="P223" s="11"/>
      <c r="Q223" s="27"/>
      <c r="R223" s="27">
        <f>+F223-I223-J223-K223-L223-M223-N223-O223-Q223</f>
        <v>0</v>
      </c>
      <c r="S223">
        <f>VLOOKUP(A223,PEND,2,FALSE)</f>
        <v>639032</v>
      </c>
      <c r="U223" s="10">
        <v>1034493</v>
      </c>
      <c r="V223" s="45">
        <v>40287</v>
      </c>
      <c r="W223" s="10" t="s">
        <v>5967</v>
      </c>
    </row>
    <row r="224" spans="1:23" x14ac:dyDescent="0.25">
      <c r="A224" s="29">
        <v>1022142</v>
      </c>
      <c r="B224" s="4">
        <v>43885.721944444442</v>
      </c>
      <c r="C224" s="4">
        <v>43892.284722222219</v>
      </c>
      <c r="D224" s="2">
        <v>629675</v>
      </c>
      <c r="E224" s="1">
        <v>0</v>
      </c>
      <c r="F224" s="3">
        <v>629675</v>
      </c>
      <c r="G224" s="1">
        <v>2</v>
      </c>
      <c r="H224" s="1">
        <v>73</v>
      </c>
      <c r="I224" s="27"/>
      <c r="J224" s="27">
        <v>642526</v>
      </c>
      <c r="K224" s="27">
        <v>0</v>
      </c>
      <c r="L224" s="27"/>
      <c r="M224" s="27"/>
      <c r="N224" s="27"/>
      <c r="O224" s="27"/>
      <c r="P224" s="11"/>
      <c r="Q224" s="27">
        <v>-12851</v>
      </c>
      <c r="R224" s="27">
        <f>+F224-I224-J224-K224-L224-M224-N224-O224-Q224</f>
        <v>0</v>
      </c>
      <c r="S224">
        <f>VLOOKUP(A224,PEND,2,FALSE)</f>
        <v>642526</v>
      </c>
      <c r="U224" s="10">
        <v>1034531</v>
      </c>
      <c r="V224" s="45">
        <v>549053</v>
      </c>
      <c r="W224" s="10" t="s">
        <v>5968</v>
      </c>
    </row>
    <row r="225" spans="1:23" x14ac:dyDescent="0.25">
      <c r="A225" s="29">
        <v>1029228</v>
      </c>
      <c r="B225" s="4">
        <v>43897.687916666669</v>
      </c>
      <c r="C225" s="4">
        <v>43924.291666666664</v>
      </c>
      <c r="D225" s="2">
        <v>633560</v>
      </c>
      <c r="E225" s="1">
        <v>0</v>
      </c>
      <c r="F225" s="3">
        <v>633560</v>
      </c>
      <c r="G225" s="1">
        <v>2</v>
      </c>
      <c r="H225" s="1">
        <v>41</v>
      </c>
      <c r="I225" s="27"/>
      <c r="J225" s="27">
        <v>0</v>
      </c>
      <c r="K225" s="27">
        <v>0</v>
      </c>
      <c r="L225" s="27"/>
      <c r="M225" s="27">
        <v>633560</v>
      </c>
      <c r="N225" s="27"/>
      <c r="O225" s="27"/>
      <c r="P225" s="11"/>
      <c r="Q225" s="27"/>
      <c r="R225" s="27">
        <f>+F225-I225-J225-K225-L225-M225-N225-O225-Q225</f>
        <v>0</v>
      </c>
      <c r="S225">
        <f>VLOOKUP(A225,PEND,2,FALSE)</f>
        <v>646490</v>
      </c>
      <c r="U225" s="10">
        <v>1034550</v>
      </c>
      <c r="V225" s="45">
        <v>31068</v>
      </c>
      <c r="W225" s="10" t="s">
        <v>5969</v>
      </c>
    </row>
    <row r="226" spans="1:23" x14ac:dyDescent="0.25">
      <c r="A226" s="29">
        <v>1040510</v>
      </c>
      <c r="B226" s="4">
        <v>43928.720057870371</v>
      </c>
      <c r="C226" s="4">
        <v>43929.291666666664</v>
      </c>
      <c r="D226" s="2">
        <v>637604</v>
      </c>
      <c r="E226" s="1">
        <v>0</v>
      </c>
      <c r="F226" s="3">
        <v>637604</v>
      </c>
      <c r="G226" s="1">
        <v>2</v>
      </c>
      <c r="H226" s="1">
        <v>36</v>
      </c>
      <c r="I226" s="27"/>
      <c r="J226" s="27">
        <v>0</v>
      </c>
      <c r="K226" s="27">
        <v>0</v>
      </c>
      <c r="L226" s="27"/>
      <c r="M226" s="27">
        <v>637604</v>
      </c>
      <c r="N226" s="27"/>
      <c r="O226" s="27"/>
      <c r="P226" s="11"/>
      <c r="Q226" s="27"/>
      <c r="R226" s="27">
        <f>+F226-I226-J226-K226-L226-M226-N226-O226-Q226</f>
        <v>0</v>
      </c>
      <c r="S226">
        <f>VLOOKUP(A226,PEND,2,FALSE)</f>
        <v>650616</v>
      </c>
      <c r="U226" s="10">
        <v>1034784</v>
      </c>
      <c r="V226" s="45">
        <v>18765</v>
      </c>
      <c r="W226" s="10" t="s">
        <v>5911</v>
      </c>
    </row>
    <row r="227" spans="1:23" x14ac:dyDescent="0.25">
      <c r="A227" s="29">
        <v>1039184</v>
      </c>
      <c r="B227" s="4">
        <v>43921.993958333333</v>
      </c>
      <c r="C227" s="4">
        <v>43929.291666666664</v>
      </c>
      <c r="D227" s="2">
        <v>651675</v>
      </c>
      <c r="E227" s="2">
        <v>9783</v>
      </c>
      <c r="F227" s="3">
        <v>641892</v>
      </c>
      <c r="G227" s="1">
        <v>4</v>
      </c>
      <c r="H227" s="1">
        <v>36</v>
      </c>
      <c r="I227" s="27"/>
      <c r="J227" s="27">
        <v>0</v>
      </c>
      <c r="K227" s="27">
        <v>0</v>
      </c>
      <c r="L227" s="27"/>
      <c r="M227" s="27">
        <v>0</v>
      </c>
      <c r="N227" s="27">
        <v>641892</v>
      </c>
      <c r="O227" s="27"/>
      <c r="P227" s="11"/>
      <c r="Q227" s="27"/>
      <c r="R227" s="27">
        <f>+F227-I227-J227-K227-L227-M227-N227-O227-Q227</f>
        <v>0</v>
      </c>
      <c r="S227">
        <f>VLOOKUP(A227,PEND,2,FALSE)</f>
        <v>655192</v>
      </c>
      <c r="U227" s="10">
        <v>1034818</v>
      </c>
      <c r="V227" s="45">
        <v>344565</v>
      </c>
      <c r="W227" s="10" t="s">
        <v>5866</v>
      </c>
    </row>
    <row r="228" spans="1:23" x14ac:dyDescent="0.25">
      <c r="A228" s="29">
        <v>1033191</v>
      </c>
      <c r="B228" s="4">
        <v>43904.374780092592</v>
      </c>
      <c r="C228" s="4">
        <v>43923.291666666664</v>
      </c>
      <c r="D228" s="2">
        <v>735620</v>
      </c>
      <c r="E228" s="2">
        <v>8983</v>
      </c>
      <c r="F228" s="3">
        <v>726637</v>
      </c>
      <c r="G228" s="1">
        <v>4</v>
      </c>
      <c r="H228" s="1">
        <v>42</v>
      </c>
      <c r="I228" s="27"/>
      <c r="J228" s="27">
        <v>0</v>
      </c>
      <c r="K228" s="27">
        <v>0</v>
      </c>
      <c r="L228" s="27"/>
      <c r="M228" s="27">
        <v>726637</v>
      </c>
      <c r="N228" s="27"/>
      <c r="O228" s="27"/>
      <c r="P228" s="11"/>
      <c r="Q228" s="27"/>
      <c r="R228" s="27">
        <f>+F228-I228-J228-K228-L228-M228-N228-O228-Q228</f>
        <v>0</v>
      </c>
      <c r="S228">
        <f>VLOOKUP(A228,PEND,2,FALSE)</f>
        <v>741650</v>
      </c>
      <c r="U228" s="10">
        <v>1034920</v>
      </c>
      <c r="V228" s="45">
        <v>75000</v>
      </c>
      <c r="W228" s="10" t="s">
        <v>5970</v>
      </c>
    </row>
    <row r="229" spans="1:23" x14ac:dyDescent="0.25">
      <c r="A229" s="29">
        <v>1035054</v>
      </c>
      <c r="B229" s="4">
        <v>43907.622199074074</v>
      </c>
      <c r="C229" s="4">
        <v>43923.291666666664</v>
      </c>
      <c r="D229" s="2">
        <v>759135</v>
      </c>
      <c r="E229" s="2">
        <v>30990</v>
      </c>
      <c r="F229" s="3">
        <v>728145</v>
      </c>
      <c r="G229" s="1">
        <v>4</v>
      </c>
      <c r="H229" s="1">
        <v>42</v>
      </c>
      <c r="I229" s="27"/>
      <c r="J229" s="27">
        <v>0</v>
      </c>
      <c r="K229" s="27">
        <v>0</v>
      </c>
      <c r="L229" s="27"/>
      <c r="M229" s="27">
        <v>728145</v>
      </c>
      <c r="N229" s="27"/>
      <c r="O229" s="27"/>
      <c r="P229" s="11"/>
      <c r="Q229" s="27"/>
      <c r="R229" s="27">
        <f>+F229-I229-J229-K229-L229-M229-N229-O229-Q229</f>
        <v>0</v>
      </c>
      <c r="S229">
        <f>VLOOKUP(A229,PEND,2,FALSE)</f>
        <v>743638</v>
      </c>
      <c r="U229" s="10">
        <v>1035000</v>
      </c>
      <c r="V229" s="45">
        <v>549053</v>
      </c>
      <c r="W229" s="10" t="s">
        <v>4292</v>
      </c>
    </row>
    <row r="230" spans="1:23" x14ac:dyDescent="0.25">
      <c r="A230" s="29">
        <v>1013348</v>
      </c>
      <c r="B230" s="4">
        <v>43869.501180555555</v>
      </c>
      <c r="C230" s="4">
        <v>43871.306944444441</v>
      </c>
      <c r="D230" s="2">
        <v>802251</v>
      </c>
      <c r="E230" s="2">
        <v>802251</v>
      </c>
      <c r="F230" s="3">
        <v>802251</v>
      </c>
      <c r="G230" s="1">
        <v>5</v>
      </c>
      <c r="H230" s="1">
        <v>94</v>
      </c>
      <c r="I230" s="27">
        <v>802251</v>
      </c>
      <c r="J230" s="27">
        <v>0</v>
      </c>
      <c r="K230" s="27">
        <v>0</v>
      </c>
      <c r="L230" s="27"/>
      <c r="M230" s="27"/>
      <c r="N230" s="27"/>
      <c r="O230" s="27"/>
      <c r="P230" s="11"/>
      <c r="Q230" s="27"/>
      <c r="R230" s="27">
        <f>+F230-I230-J230-K230-L230-M230-N230-O230-Q230</f>
        <v>0</v>
      </c>
      <c r="S230">
        <f>VLOOKUP(A230,PEND,2,FALSE)</f>
        <v>778153</v>
      </c>
      <c r="U230" s="10">
        <v>1035054</v>
      </c>
      <c r="V230" s="45">
        <v>743638</v>
      </c>
      <c r="W230" s="10" t="s">
        <v>2926</v>
      </c>
    </row>
    <row r="231" spans="1:23" x14ac:dyDescent="0.25">
      <c r="A231" s="29">
        <v>1016085</v>
      </c>
      <c r="B231" s="4">
        <v>43874.484039351853</v>
      </c>
      <c r="C231" s="4">
        <v>43896.291666666664</v>
      </c>
      <c r="D231" s="2">
        <v>7367098</v>
      </c>
      <c r="E231" s="2">
        <v>6677616</v>
      </c>
      <c r="F231" s="3">
        <v>7354958</v>
      </c>
      <c r="G231" s="1">
        <v>4</v>
      </c>
      <c r="H231" s="1">
        <v>69</v>
      </c>
      <c r="I231" s="27">
        <v>7354958</v>
      </c>
      <c r="J231" s="27">
        <v>0</v>
      </c>
      <c r="K231" s="27">
        <v>0</v>
      </c>
      <c r="L231" s="27"/>
      <c r="M231" s="27"/>
      <c r="N231" s="27"/>
      <c r="O231" s="27"/>
      <c r="P231" s="11"/>
      <c r="Q231" s="27"/>
      <c r="R231" s="27">
        <f>+F231-I231-J231-K231-L231-M231-N231-O231-Q231</f>
        <v>0</v>
      </c>
      <c r="S231">
        <f>VLOOKUP(A231,PEND,2,FALSE)</f>
        <v>839830</v>
      </c>
      <c r="U231" s="10">
        <v>1035409</v>
      </c>
      <c r="V231" s="45">
        <v>47273</v>
      </c>
      <c r="W231" s="10" t="s">
        <v>5971</v>
      </c>
    </row>
    <row r="232" spans="1:23" x14ac:dyDescent="0.25">
      <c r="A232" s="29">
        <v>1031839</v>
      </c>
      <c r="B232" s="4">
        <v>43901.803101851852</v>
      </c>
      <c r="C232" s="4">
        <v>43923.291666666664</v>
      </c>
      <c r="D232" s="2">
        <v>825023</v>
      </c>
      <c r="E232" s="1">
        <v>0</v>
      </c>
      <c r="F232" s="3">
        <v>825023</v>
      </c>
      <c r="G232" s="1">
        <v>2</v>
      </c>
      <c r="H232" s="1">
        <v>42</v>
      </c>
      <c r="I232" s="27"/>
      <c r="J232" s="27">
        <v>0</v>
      </c>
      <c r="K232" s="27">
        <v>0</v>
      </c>
      <c r="L232" s="27"/>
      <c r="M232" s="27">
        <v>825023</v>
      </c>
      <c r="N232" s="27"/>
      <c r="O232" s="27"/>
      <c r="P232" s="11"/>
      <c r="Q232" s="27"/>
      <c r="R232" s="27">
        <f>+F232-I232-J232-K232-L232-M232-N232-O232-Q232</f>
        <v>0</v>
      </c>
      <c r="S232">
        <f>VLOOKUP(A232,PEND,2,FALSE)</f>
        <v>841860</v>
      </c>
      <c r="U232" s="10">
        <v>1035457</v>
      </c>
      <c r="V232" s="45">
        <v>47970</v>
      </c>
      <c r="W232" s="10" t="s">
        <v>5972</v>
      </c>
    </row>
    <row r="233" spans="1:23" x14ac:dyDescent="0.25">
      <c r="A233" s="29">
        <v>1038082</v>
      </c>
      <c r="B233" s="4">
        <v>43916.681342592594</v>
      </c>
      <c r="C233" s="4">
        <v>43924.291666666664</v>
      </c>
      <c r="D233" s="2">
        <v>1111022</v>
      </c>
      <c r="E233" s="2">
        <v>252032</v>
      </c>
      <c r="F233" s="3">
        <v>947588</v>
      </c>
      <c r="G233" s="1">
        <v>4</v>
      </c>
      <c r="H233" s="1">
        <v>41</v>
      </c>
      <c r="I233" s="27"/>
      <c r="J233" s="27">
        <v>0</v>
      </c>
      <c r="K233" s="27">
        <v>0</v>
      </c>
      <c r="L233" s="27"/>
      <c r="M233" s="27">
        <v>947588</v>
      </c>
      <c r="N233" s="27"/>
      <c r="O233" s="27"/>
      <c r="P233" s="11"/>
      <c r="Q233" s="27"/>
      <c r="R233" s="27">
        <f>+F233-I233-J233-K233-L233-M233-N233-O233-Q233</f>
        <v>0</v>
      </c>
      <c r="S233">
        <f>VLOOKUP(A233,PEND,2,FALSE)</f>
        <v>881664</v>
      </c>
      <c r="U233" s="10">
        <v>1035528</v>
      </c>
      <c r="V233" s="45">
        <v>187038</v>
      </c>
      <c r="W233" s="10" t="s">
        <v>5973</v>
      </c>
    </row>
    <row r="234" spans="1:23" x14ac:dyDescent="0.25">
      <c r="A234" s="29">
        <v>1035875</v>
      </c>
      <c r="B234" s="4">
        <v>43909.406481481485</v>
      </c>
      <c r="C234" s="4">
        <v>43924.291666666664</v>
      </c>
      <c r="D234" s="2">
        <v>914875</v>
      </c>
      <c r="E234" s="2">
        <v>15887</v>
      </c>
      <c r="F234" s="3">
        <v>898988</v>
      </c>
      <c r="G234" s="1">
        <v>4</v>
      </c>
      <c r="H234" s="1">
        <v>41</v>
      </c>
      <c r="I234" s="27"/>
      <c r="J234" s="27">
        <v>0</v>
      </c>
      <c r="K234" s="27">
        <v>0</v>
      </c>
      <c r="L234" s="27"/>
      <c r="M234" s="27">
        <v>898988</v>
      </c>
      <c r="N234" s="27"/>
      <c r="O234" s="27"/>
      <c r="P234" s="11"/>
      <c r="Q234" s="27"/>
      <c r="R234" s="27">
        <f>+F234-I234-J234-K234-L234-M234-N234-O234-Q234</f>
        <v>0</v>
      </c>
      <c r="S234">
        <f>VLOOKUP(A234,PEND,2,FALSE)</f>
        <v>917659</v>
      </c>
      <c r="U234" s="10">
        <v>1035536</v>
      </c>
      <c r="V234" s="45">
        <v>15365</v>
      </c>
      <c r="W234" s="10" t="s">
        <v>5974</v>
      </c>
    </row>
    <row r="235" spans="1:23" x14ac:dyDescent="0.25">
      <c r="A235" s="29">
        <v>1021213</v>
      </c>
      <c r="B235" s="4">
        <v>43884.402337962965</v>
      </c>
      <c r="C235" s="4">
        <v>43892.284722222219</v>
      </c>
      <c r="D235" s="2">
        <v>1012087</v>
      </c>
      <c r="E235" s="2">
        <v>61570</v>
      </c>
      <c r="F235" s="3">
        <v>1007813</v>
      </c>
      <c r="G235" s="1">
        <v>4</v>
      </c>
      <c r="H235" s="1">
        <v>73</v>
      </c>
      <c r="I235" s="27"/>
      <c r="J235" s="27">
        <v>971172</v>
      </c>
      <c r="K235" s="27">
        <v>61570</v>
      </c>
      <c r="L235" s="27"/>
      <c r="M235" s="27"/>
      <c r="N235" s="27"/>
      <c r="O235" s="27"/>
      <c r="P235" s="11"/>
      <c r="Q235" s="27">
        <v>-24929</v>
      </c>
      <c r="R235" s="27">
        <f>+F235-I235-J235-K235-L235-M235-N235-O235-Q235</f>
        <v>0</v>
      </c>
      <c r="S235">
        <f>VLOOKUP(A235,PEND,2,FALSE)</f>
        <v>971172</v>
      </c>
      <c r="U235" s="10">
        <v>1035538</v>
      </c>
      <c r="V235" s="45">
        <v>8220</v>
      </c>
      <c r="W235" s="10" t="s">
        <v>4659</v>
      </c>
    </row>
    <row r="236" spans="1:23" x14ac:dyDescent="0.25">
      <c r="A236" s="29">
        <v>1039124</v>
      </c>
      <c r="B236" s="4">
        <v>43921.688587962963</v>
      </c>
      <c r="C236" s="4">
        <v>43929.291666666664</v>
      </c>
      <c r="D236" s="2">
        <v>1028643</v>
      </c>
      <c r="E236" s="2">
        <v>56273</v>
      </c>
      <c r="F236" s="3">
        <v>1017693</v>
      </c>
      <c r="G236" s="1">
        <v>4</v>
      </c>
      <c r="H236" s="1">
        <v>36</v>
      </c>
      <c r="I236" s="27"/>
      <c r="J236" s="27">
        <v>0</v>
      </c>
      <c r="K236" s="27">
        <v>0</v>
      </c>
      <c r="L236" s="27"/>
      <c r="M236" s="27">
        <v>0</v>
      </c>
      <c r="N236" s="27">
        <v>1017693</v>
      </c>
      <c r="O236" s="27"/>
      <c r="P236" s="11"/>
      <c r="Q236" s="27"/>
      <c r="R236" s="27">
        <f>+F236-I236-J236-K236-L236-M236-N236-O236-Q236</f>
        <v>0</v>
      </c>
      <c r="S236">
        <f>VLOOKUP(A236,PEND,2,FALSE)</f>
        <v>993363</v>
      </c>
      <c r="U236" s="10">
        <v>1035541</v>
      </c>
      <c r="V236" s="45">
        <v>549053</v>
      </c>
      <c r="W236" s="10" t="s">
        <v>5975</v>
      </c>
    </row>
    <row r="237" spans="1:23" x14ac:dyDescent="0.25">
      <c r="A237" s="29">
        <v>1032675</v>
      </c>
      <c r="B237" s="4">
        <v>43903.338773148149</v>
      </c>
      <c r="C237" s="4">
        <v>43923.291666666664</v>
      </c>
      <c r="D237" s="2">
        <v>1007960</v>
      </c>
      <c r="E237" s="1">
        <v>0</v>
      </c>
      <c r="F237" s="3">
        <v>1007960</v>
      </c>
      <c r="G237" s="1">
        <v>2</v>
      </c>
      <c r="H237" s="1">
        <v>42</v>
      </c>
      <c r="I237" s="27"/>
      <c r="J237" s="27">
        <v>0</v>
      </c>
      <c r="K237" s="27">
        <v>0</v>
      </c>
      <c r="L237" s="27"/>
      <c r="M237" s="27">
        <v>1007960</v>
      </c>
      <c r="N237" s="27"/>
      <c r="O237" s="27"/>
      <c r="P237" s="11"/>
      <c r="Q237" s="27"/>
      <c r="R237" s="27">
        <f>+F237-I237-J237-K237-L237-M237-N237-O237-Q237</f>
        <v>0</v>
      </c>
      <c r="S237">
        <f>VLOOKUP(A237,PEND,2,FALSE)</f>
        <v>1028531</v>
      </c>
      <c r="U237" s="10">
        <v>1035650</v>
      </c>
      <c r="V237" s="45">
        <v>1748902</v>
      </c>
      <c r="W237" s="10" t="s">
        <v>5976</v>
      </c>
    </row>
    <row r="238" spans="1:23" x14ac:dyDescent="0.25">
      <c r="A238" s="29">
        <v>1038338</v>
      </c>
      <c r="B238" s="4">
        <v>43917.742013888892</v>
      </c>
      <c r="C238" s="4">
        <v>43924.291666666664</v>
      </c>
      <c r="D238" s="2">
        <v>1076144</v>
      </c>
      <c r="E238" s="1">
        <v>0</v>
      </c>
      <c r="F238" s="3">
        <v>1076144</v>
      </c>
      <c r="G238" s="1">
        <v>2</v>
      </c>
      <c r="H238" s="1">
        <v>41</v>
      </c>
      <c r="I238" s="27"/>
      <c r="J238" s="27">
        <v>0</v>
      </c>
      <c r="K238" s="27">
        <v>0</v>
      </c>
      <c r="L238" s="27"/>
      <c r="M238" s="27">
        <v>1076144</v>
      </c>
      <c r="N238" s="27"/>
      <c r="O238" s="27"/>
      <c r="P238" s="11"/>
      <c r="Q238" s="27"/>
      <c r="R238" s="27">
        <f>+F238-I238-J238-K238-L238-M238-N238-O238-Q238</f>
        <v>0</v>
      </c>
      <c r="S238">
        <f>VLOOKUP(A238,PEND,2,FALSE)</f>
        <v>1098106</v>
      </c>
      <c r="U238" s="10">
        <v>1035772</v>
      </c>
      <c r="V238" s="45">
        <v>1948656</v>
      </c>
      <c r="W238" s="10" t="s">
        <v>4421</v>
      </c>
    </row>
    <row r="239" spans="1:23" x14ac:dyDescent="0.25">
      <c r="A239" s="29">
        <v>1039695</v>
      </c>
      <c r="B239" s="4">
        <v>43924.624374999999</v>
      </c>
      <c r="C239" s="4">
        <v>43929.291666666664</v>
      </c>
      <c r="D239" s="2">
        <v>1076144</v>
      </c>
      <c r="E239" s="2">
        <v>1076144</v>
      </c>
      <c r="F239" s="3">
        <v>1076144</v>
      </c>
      <c r="G239" s="1">
        <v>3</v>
      </c>
      <c r="H239" s="1">
        <v>36</v>
      </c>
      <c r="I239" s="27"/>
      <c r="J239" s="27">
        <v>0</v>
      </c>
      <c r="K239" s="27">
        <v>0</v>
      </c>
      <c r="L239" s="27"/>
      <c r="M239" s="27">
        <v>0</v>
      </c>
      <c r="N239" s="27">
        <v>1076144</v>
      </c>
      <c r="O239" s="27"/>
      <c r="P239" s="11"/>
      <c r="Q239" s="27"/>
      <c r="R239" s="27">
        <f>+F239-I239-J239-K239-L239-M239-N239-O239-Q239</f>
        <v>0</v>
      </c>
      <c r="S239">
        <f>VLOOKUP(A239,PEND,2,FALSE)</f>
        <v>1098106</v>
      </c>
      <c r="U239" s="10">
        <v>1035834</v>
      </c>
      <c r="V239" s="45">
        <v>1282934</v>
      </c>
      <c r="W239" s="10" t="s">
        <v>5977</v>
      </c>
    </row>
    <row r="240" spans="1:23" x14ac:dyDescent="0.25">
      <c r="A240" s="29">
        <v>1016370</v>
      </c>
      <c r="B240" s="4">
        <v>43874.657094907408</v>
      </c>
      <c r="C240" s="4">
        <v>43892.284722222219</v>
      </c>
      <c r="D240" s="2">
        <v>1699180</v>
      </c>
      <c r="E240" s="2">
        <v>632189</v>
      </c>
      <c r="F240" s="3">
        <v>1699180</v>
      </c>
      <c r="G240" s="1">
        <v>4</v>
      </c>
      <c r="H240" s="1">
        <v>73</v>
      </c>
      <c r="I240" s="27"/>
      <c r="J240" s="27">
        <v>1101668</v>
      </c>
      <c r="K240" s="27">
        <v>632189</v>
      </c>
      <c r="L240" s="27"/>
      <c r="M240" s="27"/>
      <c r="N240" s="27"/>
      <c r="O240" s="27"/>
      <c r="P240" s="11"/>
      <c r="Q240" s="27">
        <v>-34677</v>
      </c>
      <c r="R240" s="27">
        <f>+F240-I240-J240-K240-L240-M240-N240-O240-Q240</f>
        <v>0</v>
      </c>
      <c r="S240">
        <f>VLOOKUP(A240,PEND,2,FALSE)</f>
        <v>1101668</v>
      </c>
      <c r="U240" s="10">
        <v>1035875</v>
      </c>
      <c r="V240" s="45">
        <v>917659</v>
      </c>
      <c r="W240" s="10" t="s">
        <v>5978</v>
      </c>
    </row>
    <row r="241" spans="1:23" x14ac:dyDescent="0.25">
      <c r="A241" s="29">
        <v>1029535</v>
      </c>
      <c r="B241" s="4">
        <v>43898.649861111109</v>
      </c>
      <c r="C241" s="4">
        <v>43900.291666666664</v>
      </c>
      <c r="D241" s="2">
        <v>1091995</v>
      </c>
      <c r="E241" s="1">
        <v>0</v>
      </c>
      <c r="F241" s="3">
        <v>1091995</v>
      </c>
      <c r="G241" s="1">
        <v>2</v>
      </c>
      <c r="H241" s="1">
        <v>65</v>
      </c>
      <c r="I241" s="27"/>
      <c r="J241" s="27">
        <v>1114281</v>
      </c>
      <c r="K241" s="27">
        <v>0</v>
      </c>
      <c r="L241" s="27"/>
      <c r="M241" s="27"/>
      <c r="N241" s="27"/>
      <c r="O241" s="27"/>
      <c r="P241" s="11"/>
      <c r="Q241" s="27">
        <v>-22286</v>
      </c>
      <c r="R241" s="27">
        <f>+F241-I241-J241-K241-L241-M241-N241-O241-Q241</f>
        <v>0</v>
      </c>
      <c r="S241">
        <f>VLOOKUP(A241,PEND,2,FALSE)</f>
        <v>1114281</v>
      </c>
      <c r="U241" s="10">
        <v>1035934</v>
      </c>
      <c r="V241" s="45">
        <v>75000</v>
      </c>
      <c r="W241" s="10" t="s">
        <v>4659</v>
      </c>
    </row>
    <row r="242" spans="1:23" x14ac:dyDescent="0.25">
      <c r="A242" s="29">
        <v>1022964</v>
      </c>
      <c r="B242" s="4">
        <v>43886.906099537038</v>
      </c>
      <c r="C242" s="4">
        <v>43924.291666666664</v>
      </c>
      <c r="D242" s="2">
        <v>1174263</v>
      </c>
      <c r="E242" s="1">
        <v>0</v>
      </c>
      <c r="F242" s="3">
        <v>1174263</v>
      </c>
      <c r="G242" s="1">
        <v>2</v>
      </c>
      <c r="H242" s="1">
        <v>41</v>
      </c>
      <c r="I242" s="27"/>
      <c r="J242" s="27">
        <v>1198228</v>
      </c>
      <c r="K242" s="27">
        <v>0</v>
      </c>
      <c r="L242" s="27"/>
      <c r="M242" s="27">
        <v>0</v>
      </c>
      <c r="N242" s="27"/>
      <c r="O242" s="27"/>
      <c r="P242" s="11"/>
      <c r="Q242" s="27">
        <v>-23965</v>
      </c>
      <c r="R242" s="27">
        <f>+F242-I242-J242-K242-L242-M242-N242-O242-Q242</f>
        <v>0</v>
      </c>
      <c r="S242">
        <f>VLOOKUP(A242,PEND,2,FALSE)</f>
        <v>1198228</v>
      </c>
      <c r="U242" s="10">
        <v>1036101</v>
      </c>
      <c r="V242" s="45">
        <v>3825886</v>
      </c>
      <c r="W242" s="10" t="s">
        <v>5979</v>
      </c>
    </row>
    <row r="243" spans="1:23" x14ac:dyDescent="0.25">
      <c r="A243" s="29">
        <v>1025913</v>
      </c>
      <c r="B243" s="4">
        <v>43892.647372685184</v>
      </c>
      <c r="C243" s="4">
        <v>43899.291666666664</v>
      </c>
      <c r="D243" s="2">
        <v>1236920</v>
      </c>
      <c r="E243" s="1">
        <v>0</v>
      </c>
      <c r="F243" s="3">
        <v>1236920</v>
      </c>
      <c r="G243" s="1">
        <v>2</v>
      </c>
      <c r="H243" s="1">
        <v>66</v>
      </c>
      <c r="I243" s="27"/>
      <c r="J243" s="27">
        <v>1262163</v>
      </c>
      <c r="K243" s="27">
        <v>0</v>
      </c>
      <c r="L243" s="27"/>
      <c r="M243" s="27"/>
      <c r="N243" s="27"/>
      <c r="O243" s="27"/>
      <c r="P243" s="11"/>
      <c r="Q243" s="27">
        <v>-25243</v>
      </c>
      <c r="R243" s="27">
        <f>+F243-I243-J243-K243-L243-M243-N243-O243-Q243</f>
        <v>0</v>
      </c>
      <c r="S243">
        <f>VLOOKUP(A243,PEND,2,FALSE)</f>
        <v>1262163</v>
      </c>
      <c r="U243" s="10">
        <v>1036220</v>
      </c>
      <c r="V243" s="45">
        <v>420930</v>
      </c>
      <c r="W243" s="10" t="s">
        <v>5980</v>
      </c>
    </row>
    <row r="244" spans="1:23" x14ac:dyDescent="0.25">
      <c r="A244" s="29">
        <v>1035834</v>
      </c>
      <c r="B244" s="4">
        <v>43909.054942129631</v>
      </c>
      <c r="C244" s="4">
        <v>43924.291666666664</v>
      </c>
      <c r="D244" s="2">
        <v>1355741</v>
      </c>
      <c r="E244" s="2">
        <v>4676</v>
      </c>
      <c r="F244" s="3">
        <v>1350588</v>
      </c>
      <c r="G244" s="1">
        <v>4</v>
      </c>
      <c r="H244" s="1">
        <v>41</v>
      </c>
      <c r="I244" s="27"/>
      <c r="J244" s="27">
        <v>0</v>
      </c>
      <c r="K244" s="27">
        <v>0</v>
      </c>
      <c r="L244" s="27"/>
      <c r="M244" s="27">
        <v>1350588</v>
      </c>
      <c r="N244" s="27"/>
      <c r="O244" s="27"/>
      <c r="P244" s="11"/>
      <c r="Q244" s="27"/>
      <c r="R244" s="27">
        <f>+F244-I244-J244-K244-L244-M244-N244-O244-Q244</f>
        <v>0</v>
      </c>
      <c r="S244">
        <f>VLOOKUP(A244,PEND,2,FALSE)</f>
        <v>1282934</v>
      </c>
      <c r="U244" s="10">
        <v>1036235</v>
      </c>
      <c r="V244" s="45">
        <v>2171838</v>
      </c>
      <c r="W244" s="10" t="s">
        <v>5839</v>
      </c>
    </row>
    <row r="245" spans="1:23" x14ac:dyDescent="0.25">
      <c r="A245" s="29">
        <v>1028640</v>
      </c>
      <c r="B245" s="4">
        <v>43896.703206018516</v>
      </c>
      <c r="C245" s="4">
        <v>43900.291666666664</v>
      </c>
      <c r="D245" s="2">
        <v>1458304</v>
      </c>
      <c r="E245" s="2">
        <v>178485</v>
      </c>
      <c r="F245" s="3">
        <v>1371255</v>
      </c>
      <c r="G245" s="1">
        <v>4</v>
      </c>
      <c r="H245" s="1">
        <v>65</v>
      </c>
      <c r="I245" s="27"/>
      <c r="J245" s="27">
        <v>1309580</v>
      </c>
      <c r="K245" s="27">
        <v>178485</v>
      </c>
      <c r="L245" s="27"/>
      <c r="M245" s="27"/>
      <c r="N245" s="27"/>
      <c r="O245" s="27"/>
      <c r="P245" s="11"/>
      <c r="Q245" s="27">
        <v>-116810</v>
      </c>
      <c r="R245" s="27">
        <f>+F245-I245-J245-K245-L245-M245-N245-O245-Q245</f>
        <v>0</v>
      </c>
      <c r="S245">
        <f>VLOOKUP(A245,PEND,2,FALSE)</f>
        <v>1309580</v>
      </c>
      <c r="U245" s="10">
        <v>1036250</v>
      </c>
      <c r="V245" s="45">
        <v>549053</v>
      </c>
      <c r="W245" s="10" t="s">
        <v>5981</v>
      </c>
    </row>
    <row r="246" spans="1:23" x14ac:dyDescent="0.25">
      <c r="A246" s="29">
        <v>1012680</v>
      </c>
      <c r="B246" s="4">
        <v>43867.74391203704</v>
      </c>
      <c r="C246" s="4">
        <v>43896.291666666664</v>
      </c>
      <c r="D246" s="2">
        <v>1609108</v>
      </c>
      <c r="E246" s="1">
        <v>0</v>
      </c>
      <c r="F246" s="3">
        <v>1609108</v>
      </c>
      <c r="G246" s="1">
        <v>2</v>
      </c>
      <c r="H246" s="1">
        <v>69</v>
      </c>
      <c r="I246" s="27"/>
      <c r="J246" s="27">
        <v>1641947</v>
      </c>
      <c r="K246" s="27">
        <v>0</v>
      </c>
      <c r="L246" s="27"/>
      <c r="M246" s="27"/>
      <c r="N246" s="27"/>
      <c r="O246" s="27"/>
      <c r="P246" s="11"/>
      <c r="Q246" s="27">
        <v>-32839</v>
      </c>
      <c r="R246" s="27">
        <f>+F246-I246-J246-K246-L246-M246-N246-O246-Q246</f>
        <v>0</v>
      </c>
      <c r="S246">
        <f>VLOOKUP(A246,PEND,2,FALSE)</f>
        <v>1641947</v>
      </c>
      <c r="U246" s="10">
        <v>1036254</v>
      </c>
      <c r="V246" s="45">
        <v>549053</v>
      </c>
      <c r="W246" s="10" t="s">
        <v>5982</v>
      </c>
    </row>
    <row r="247" spans="1:23" x14ac:dyDescent="0.25">
      <c r="A247" s="29">
        <v>1035650</v>
      </c>
      <c r="B247" s="4">
        <v>43908.658831018518</v>
      </c>
      <c r="C247" s="4">
        <v>43923.291666666664</v>
      </c>
      <c r="D247" s="2">
        <v>1713924</v>
      </c>
      <c r="E247" s="1">
        <v>0</v>
      </c>
      <c r="F247" s="3">
        <v>1713924</v>
      </c>
      <c r="G247" s="1">
        <v>2</v>
      </c>
      <c r="H247" s="1">
        <v>42</v>
      </c>
      <c r="I247" s="27"/>
      <c r="J247" s="27">
        <v>0</v>
      </c>
      <c r="K247" s="27">
        <v>0</v>
      </c>
      <c r="L247" s="27"/>
      <c r="M247" s="27">
        <v>1713924</v>
      </c>
      <c r="N247" s="27"/>
      <c r="O247" s="27"/>
      <c r="P247" s="11"/>
      <c r="Q247" s="27"/>
      <c r="R247" s="27">
        <f>+F247-I247-J247-K247-L247-M247-N247-O247-Q247</f>
        <v>0</v>
      </c>
      <c r="S247">
        <f>VLOOKUP(A247,PEND,2,FALSE)</f>
        <v>1748902</v>
      </c>
      <c r="U247" s="10">
        <v>1036522</v>
      </c>
      <c r="V247" s="45">
        <v>639032</v>
      </c>
      <c r="W247" s="10" t="s">
        <v>5983</v>
      </c>
    </row>
    <row r="248" spans="1:23" x14ac:dyDescent="0.25">
      <c r="A248" s="29">
        <v>1027858</v>
      </c>
      <c r="B248" s="4">
        <v>43895.437534722223</v>
      </c>
      <c r="C248" s="4">
        <v>43899.291666666664</v>
      </c>
      <c r="D248" s="2">
        <v>1838179</v>
      </c>
      <c r="E248" s="2">
        <v>65776</v>
      </c>
      <c r="F248" s="3">
        <v>1838179</v>
      </c>
      <c r="G248" s="1">
        <v>4</v>
      </c>
      <c r="H248" s="1">
        <v>66</v>
      </c>
      <c r="I248" s="27"/>
      <c r="J248" s="27">
        <v>1809917</v>
      </c>
      <c r="K248" s="27">
        <v>65776</v>
      </c>
      <c r="L248" s="27"/>
      <c r="M248" s="27"/>
      <c r="N248" s="27"/>
      <c r="O248" s="27"/>
      <c r="P248" s="11"/>
      <c r="Q248" s="27">
        <v>-37514</v>
      </c>
      <c r="R248" s="27">
        <f>+F248-I248-J248-K248-L248-M248-N248-O248-Q248</f>
        <v>0</v>
      </c>
      <c r="S248">
        <f>VLOOKUP(A248,PEND,2,FALSE)</f>
        <v>1809917</v>
      </c>
      <c r="U248" s="10">
        <v>1036540</v>
      </c>
      <c r="V248" s="45">
        <v>50000</v>
      </c>
      <c r="W248" s="10" t="s">
        <v>3398</v>
      </c>
    </row>
    <row r="249" spans="1:23" x14ac:dyDescent="0.25">
      <c r="A249" s="29">
        <v>1035772</v>
      </c>
      <c r="B249" s="4">
        <v>43908.771365740744</v>
      </c>
      <c r="C249" s="4">
        <v>43924.291666666664</v>
      </c>
      <c r="D249" s="2">
        <v>2233826</v>
      </c>
      <c r="E249" s="2">
        <v>330758</v>
      </c>
      <c r="F249" s="3">
        <v>2233826</v>
      </c>
      <c r="G249" s="1">
        <v>4</v>
      </c>
      <c r="H249" s="1">
        <v>41</v>
      </c>
      <c r="I249" s="27"/>
      <c r="J249" s="27">
        <v>0</v>
      </c>
      <c r="K249" s="27">
        <v>0</v>
      </c>
      <c r="L249" s="27"/>
      <c r="M249" s="27">
        <v>2233826</v>
      </c>
      <c r="N249" s="27"/>
      <c r="O249" s="27"/>
      <c r="P249" s="11"/>
      <c r="Q249" s="27"/>
      <c r="R249" s="27">
        <f>+F249-I249-J249-K249-L249-M249-N249-O249-Q249</f>
        <v>0</v>
      </c>
      <c r="S249">
        <f>VLOOKUP(A249,PEND,2,FALSE)</f>
        <v>1948656</v>
      </c>
      <c r="U249" s="10">
        <v>1036560</v>
      </c>
      <c r="V249" s="45">
        <v>21917850</v>
      </c>
      <c r="W249" s="10" t="s">
        <v>5984</v>
      </c>
    </row>
    <row r="250" spans="1:23" x14ac:dyDescent="0.25">
      <c r="A250" s="29">
        <v>1036235</v>
      </c>
      <c r="B250" s="4">
        <v>43909.746423611112</v>
      </c>
      <c r="C250" s="4">
        <v>43924.291666666664</v>
      </c>
      <c r="D250" s="2">
        <v>2128401</v>
      </c>
      <c r="E250" s="1">
        <v>0</v>
      </c>
      <c r="F250" s="3">
        <v>2128401</v>
      </c>
      <c r="G250" s="1">
        <v>2</v>
      </c>
      <c r="H250" s="1">
        <v>41</v>
      </c>
      <c r="I250" s="27"/>
      <c r="J250" s="27">
        <v>0</v>
      </c>
      <c r="K250" s="27">
        <v>0</v>
      </c>
      <c r="L250" s="27"/>
      <c r="M250" s="27">
        <v>2128401</v>
      </c>
      <c r="N250" s="27"/>
      <c r="O250" s="27"/>
      <c r="P250" s="11"/>
      <c r="Q250" s="27"/>
      <c r="R250" s="27">
        <f>+F250-I250-J250-K250-L250-M250-N250-O250-Q250</f>
        <v>0</v>
      </c>
      <c r="S250">
        <f>VLOOKUP(A250,PEND,2,FALSE)</f>
        <v>2171838</v>
      </c>
      <c r="U250" s="10">
        <v>1036648</v>
      </c>
      <c r="V250" s="45">
        <v>549053</v>
      </c>
      <c r="W250" s="10" t="s">
        <v>5985</v>
      </c>
    </row>
    <row r="251" spans="1:23" x14ac:dyDescent="0.25">
      <c r="A251" s="29">
        <v>1023428</v>
      </c>
      <c r="B251" s="4">
        <v>43887.680601851855</v>
      </c>
      <c r="C251" s="4">
        <v>43896.291666666664</v>
      </c>
      <c r="D251" s="2">
        <v>2129197</v>
      </c>
      <c r="E251" s="1">
        <v>0</v>
      </c>
      <c r="F251" s="3">
        <v>2129197</v>
      </c>
      <c r="G251" s="1">
        <v>2</v>
      </c>
      <c r="H251" s="1">
        <v>69</v>
      </c>
      <c r="I251" s="27">
        <v>2129197</v>
      </c>
      <c r="J251" s="27">
        <v>0</v>
      </c>
      <c r="K251" s="27">
        <v>0</v>
      </c>
      <c r="L251" s="27"/>
      <c r="M251" s="27"/>
      <c r="N251" s="27"/>
      <c r="O251" s="27"/>
      <c r="P251" s="11"/>
      <c r="Q251" s="27"/>
      <c r="R251" s="27">
        <f>+F251-I251-J251-K251-L251-M251-N251-O251-Q251</f>
        <v>0</v>
      </c>
      <c r="S251">
        <f>VLOOKUP(A251,PEND,2,FALSE)</f>
        <v>2172650</v>
      </c>
      <c r="U251" s="10">
        <v>1036649</v>
      </c>
      <c r="V251" s="45">
        <v>420930</v>
      </c>
      <c r="W251" s="10" t="s">
        <v>5986</v>
      </c>
    </row>
    <row r="252" spans="1:23" x14ac:dyDescent="0.25">
      <c r="A252" s="29">
        <v>1039279</v>
      </c>
      <c r="B252" s="4">
        <v>43922.676921296297</v>
      </c>
      <c r="C252" s="4">
        <v>43929.291666666664</v>
      </c>
      <c r="D252" s="2">
        <v>2576892</v>
      </c>
      <c r="E252" s="2">
        <v>260435</v>
      </c>
      <c r="F252" s="3">
        <v>2515087</v>
      </c>
      <c r="G252" s="1">
        <v>4</v>
      </c>
      <c r="H252" s="1">
        <v>36</v>
      </c>
      <c r="I252" s="27"/>
      <c r="J252" s="27">
        <v>0</v>
      </c>
      <c r="K252" s="27">
        <v>0</v>
      </c>
      <c r="L252" s="27"/>
      <c r="M252" s="27">
        <v>2515087</v>
      </c>
      <c r="N252" s="27"/>
      <c r="O252" s="27"/>
      <c r="P252" s="11"/>
      <c r="Q252" s="27"/>
      <c r="R252" s="27">
        <f>+F252-I252-J252-K252-L252-M252-N252-O252-Q252</f>
        <v>0</v>
      </c>
      <c r="S252">
        <f>VLOOKUP(A252,PEND,2,FALSE)</f>
        <v>2369047</v>
      </c>
      <c r="U252" s="10">
        <v>1036723</v>
      </c>
      <c r="V252" s="45">
        <v>50000</v>
      </c>
      <c r="W252" s="10" t="s">
        <v>4316</v>
      </c>
    </row>
    <row r="253" spans="1:23" x14ac:dyDescent="0.25">
      <c r="A253" s="29">
        <v>1025402</v>
      </c>
      <c r="B253" s="4">
        <v>43892.381990740738</v>
      </c>
      <c r="C253" s="4">
        <v>43899.291666666664</v>
      </c>
      <c r="D253" s="2">
        <v>3205468</v>
      </c>
      <c r="E253" s="2">
        <v>166638</v>
      </c>
      <c r="F253" s="3">
        <v>2781622</v>
      </c>
      <c r="G253" s="1">
        <v>4</v>
      </c>
      <c r="H253" s="1">
        <v>66</v>
      </c>
      <c r="I253" s="27">
        <v>2781622</v>
      </c>
      <c r="J253" s="27">
        <v>0</v>
      </c>
      <c r="K253" s="27">
        <v>0</v>
      </c>
      <c r="L253" s="27"/>
      <c r="M253" s="27"/>
      <c r="N253" s="27"/>
      <c r="O253" s="27"/>
      <c r="P253" s="11"/>
      <c r="Q253" s="27"/>
      <c r="R253" s="27">
        <f>+F253-I253-J253-K253-L253-M253-N253-O253-Q253</f>
        <v>0</v>
      </c>
      <c r="S253">
        <f>VLOOKUP(A253,PEND,2,FALSE)</f>
        <v>2777162</v>
      </c>
      <c r="U253" s="10">
        <v>1036768</v>
      </c>
      <c r="V253" s="45">
        <v>420930</v>
      </c>
      <c r="W253" s="10" t="s">
        <v>5987</v>
      </c>
    </row>
    <row r="254" spans="1:23" x14ac:dyDescent="0.25">
      <c r="A254" s="29">
        <v>1033878</v>
      </c>
      <c r="B254" s="4">
        <v>43906.485324074078</v>
      </c>
      <c r="C254" s="4">
        <v>43923.291666666664</v>
      </c>
      <c r="D254" s="2">
        <v>2909640</v>
      </c>
      <c r="E254" s="2">
        <v>61458</v>
      </c>
      <c r="F254" s="3">
        <v>2893505</v>
      </c>
      <c r="G254" s="1">
        <v>4</v>
      </c>
      <c r="H254" s="1">
        <v>42</v>
      </c>
      <c r="I254" s="27"/>
      <c r="J254" s="27">
        <v>0</v>
      </c>
      <c r="K254" s="27">
        <v>0</v>
      </c>
      <c r="L254" s="27"/>
      <c r="M254" s="27">
        <v>2893505</v>
      </c>
      <c r="N254" s="27"/>
      <c r="O254" s="27"/>
      <c r="P254" s="11"/>
      <c r="Q254" s="27"/>
      <c r="R254" s="27">
        <f>+F254-I254-J254-K254-L254-M254-N254-O254-Q254</f>
        <v>0</v>
      </c>
      <c r="S254">
        <f>VLOOKUP(A254,PEND,2,FALSE)</f>
        <v>2907562</v>
      </c>
      <c r="U254" s="10">
        <v>1036866</v>
      </c>
      <c r="V254" s="45">
        <v>18765</v>
      </c>
      <c r="W254" s="10" t="s">
        <v>5845</v>
      </c>
    </row>
    <row r="255" spans="1:23" x14ac:dyDescent="0.25">
      <c r="A255" s="29">
        <v>1039896</v>
      </c>
      <c r="B255" s="4">
        <v>43925.532743055555</v>
      </c>
      <c r="C255" s="4">
        <v>43929.291666666664</v>
      </c>
      <c r="D255" s="2">
        <v>3573716</v>
      </c>
      <c r="E255" s="2">
        <v>371527</v>
      </c>
      <c r="F255" s="3">
        <v>3566072</v>
      </c>
      <c r="G255" s="1">
        <v>4</v>
      </c>
      <c r="H255" s="1">
        <v>36</v>
      </c>
      <c r="I255" s="27"/>
      <c r="J255" s="27">
        <v>0</v>
      </c>
      <c r="K255" s="27">
        <v>0</v>
      </c>
      <c r="L255" s="27"/>
      <c r="M255" s="27">
        <v>0</v>
      </c>
      <c r="N255" s="27">
        <v>3566072</v>
      </c>
      <c r="O255" s="27"/>
      <c r="P255" s="11"/>
      <c r="Q255" s="27"/>
      <c r="R255" s="27">
        <f>+F255-I255-J255-K255-L255-M255-N255-O255-Q255</f>
        <v>0</v>
      </c>
      <c r="S255">
        <f>VLOOKUP(A255,PEND,2,FALSE)</f>
        <v>3275122</v>
      </c>
      <c r="U255" s="10">
        <v>1036898</v>
      </c>
      <c r="V255" s="45">
        <v>47565</v>
      </c>
      <c r="W255" s="10" t="s">
        <v>5988</v>
      </c>
    </row>
    <row r="256" spans="1:23" x14ac:dyDescent="0.25">
      <c r="A256" s="29">
        <v>1029699</v>
      </c>
      <c r="B256" s="4">
        <v>43899.470416666663</v>
      </c>
      <c r="C256" s="4">
        <v>43924.291666666664</v>
      </c>
      <c r="D256" s="2">
        <v>4074549</v>
      </c>
      <c r="E256" s="2">
        <v>875203</v>
      </c>
      <c r="F256" s="3">
        <v>4033739</v>
      </c>
      <c r="G256" s="1">
        <v>4</v>
      </c>
      <c r="H256" s="1">
        <v>41</v>
      </c>
      <c r="I256" s="27"/>
      <c r="J256" s="27">
        <v>0</v>
      </c>
      <c r="K256" s="27">
        <v>0</v>
      </c>
      <c r="L256" s="27"/>
      <c r="M256" s="27">
        <v>4033739</v>
      </c>
      <c r="N256" s="27"/>
      <c r="O256" s="27"/>
      <c r="P256" s="11"/>
      <c r="Q256" s="27"/>
      <c r="R256" s="27">
        <f>+F256-I256-J256-K256-L256-M256-N256-O256-Q256</f>
        <v>0</v>
      </c>
      <c r="S256">
        <f>VLOOKUP(A256,PEND,2,FALSE)</f>
        <v>3282500</v>
      </c>
      <c r="U256" s="10">
        <v>1036964</v>
      </c>
      <c r="V256" s="45">
        <v>161927</v>
      </c>
      <c r="W256" s="10" t="s">
        <v>5989</v>
      </c>
    </row>
    <row r="257" spans="1:23" x14ac:dyDescent="0.25">
      <c r="A257" s="29">
        <v>1026905</v>
      </c>
      <c r="B257" s="4">
        <v>43893.750104166669</v>
      </c>
      <c r="C257" s="4">
        <v>43899.291666666664</v>
      </c>
      <c r="D257" s="2">
        <v>3536511</v>
      </c>
      <c r="E257" s="1">
        <v>0</v>
      </c>
      <c r="F257" s="3">
        <v>3536511</v>
      </c>
      <c r="G257" s="1">
        <v>2</v>
      </c>
      <c r="H257" s="1">
        <v>66</v>
      </c>
      <c r="I257" s="27"/>
      <c r="J257" s="27">
        <v>3608685</v>
      </c>
      <c r="K257" s="27">
        <v>0</v>
      </c>
      <c r="L257" s="27"/>
      <c r="M257" s="27"/>
      <c r="N257" s="27"/>
      <c r="O257" s="27"/>
      <c r="P257" s="11"/>
      <c r="Q257" s="27">
        <v>-72174</v>
      </c>
      <c r="R257" s="27">
        <f>+F257-I257-J257-K257-L257-M257-N257-O257-Q257</f>
        <v>0</v>
      </c>
      <c r="S257">
        <f>VLOOKUP(A257,PEND,2,FALSE)</f>
        <v>3608685</v>
      </c>
      <c r="U257" s="10">
        <v>1037390</v>
      </c>
      <c r="V257" s="45">
        <v>604896</v>
      </c>
      <c r="W257" s="10" t="s">
        <v>5990</v>
      </c>
    </row>
    <row r="258" spans="1:23" x14ac:dyDescent="0.25">
      <c r="A258" s="29">
        <v>1036101</v>
      </c>
      <c r="B258" s="4">
        <v>43909.615787037037</v>
      </c>
      <c r="C258" s="4">
        <v>43924.291666666664</v>
      </c>
      <c r="D258" s="2">
        <v>5165829</v>
      </c>
      <c r="E258" s="2">
        <v>1445368</v>
      </c>
      <c r="F258" s="3">
        <v>5088741</v>
      </c>
      <c r="G258" s="1">
        <v>4</v>
      </c>
      <c r="H258" s="1">
        <v>41</v>
      </c>
      <c r="I258" s="27"/>
      <c r="J258" s="27">
        <v>0</v>
      </c>
      <c r="K258" s="27">
        <v>0</v>
      </c>
      <c r="L258" s="27"/>
      <c r="M258" s="27">
        <v>5088741</v>
      </c>
      <c r="N258" s="27"/>
      <c r="O258" s="27"/>
      <c r="P258" s="11"/>
      <c r="Q258" s="27"/>
      <c r="R258" s="27">
        <f>+F258-I258-J258-K258-L258-M258-N258-O258-Q258</f>
        <v>0</v>
      </c>
      <c r="S258">
        <f>VLOOKUP(A258,PEND,2,FALSE)</f>
        <v>3825886</v>
      </c>
      <c r="U258" s="10">
        <v>1037421</v>
      </c>
      <c r="V258" s="45">
        <v>88036</v>
      </c>
      <c r="W258" s="10" t="s">
        <v>5989</v>
      </c>
    </row>
    <row r="259" spans="1:23" x14ac:dyDescent="0.25">
      <c r="A259" s="29">
        <v>1033122</v>
      </c>
      <c r="B259" s="4">
        <v>43903.785219907404</v>
      </c>
      <c r="C259" s="4">
        <v>43923.291666666664</v>
      </c>
      <c r="D259" s="2">
        <v>4033625</v>
      </c>
      <c r="E259" s="2">
        <v>66248</v>
      </c>
      <c r="F259" s="3">
        <v>4012700</v>
      </c>
      <c r="G259" s="1">
        <v>4</v>
      </c>
      <c r="H259" s="1">
        <v>42</v>
      </c>
      <c r="I259" s="27"/>
      <c r="J259" s="27">
        <v>0</v>
      </c>
      <c r="K259" s="27">
        <v>0</v>
      </c>
      <c r="L259" s="27"/>
      <c r="M259" s="27">
        <v>4012700</v>
      </c>
      <c r="N259" s="27"/>
      <c r="O259" s="27"/>
      <c r="P259" s="11"/>
      <c r="Q259" s="27"/>
      <c r="R259" s="27">
        <f>+F259-I259-J259-K259-L259-M259-N259-O259-Q259</f>
        <v>0</v>
      </c>
      <c r="S259">
        <f>VLOOKUP(A259,PEND,2,FALSE)</f>
        <v>4049696</v>
      </c>
      <c r="U259" s="10">
        <v>1037427</v>
      </c>
      <c r="V259" s="45">
        <v>61979</v>
      </c>
      <c r="W259" s="10" t="s">
        <v>5991</v>
      </c>
    </row>
    <row r="260" spans="1:23" x14ac:dyDescent="0.25">
      <c r="A260" s="29">
        <v>1039958</v>
      </c>
      <c r="B260" s="4">
        <v>43925.706261574072</v>
      </c>
      <c r="C260" s="4">
        <v>43929.291666666664</v>
      </c>
      <c r="D260" s="2">
        <v>5486931</v>
      </c>
      <c r="E260" s="2">
        <v>409795</v>
      </c>
      <c r="F260" s="3">
        <v>5398942</v>
      </c>
      <c r="G260" s="1">
        <v>3</v>
      </c>
      <c r="H260" s="1">
        <v>36</v>
      </c>
      <c r="I260" s="27"/>
      <c r="J260" s="27">
        <v>0</v>
      </c>
      <c r="K260" s="27">
        <v>0</v>
      </c>
      <c r="L260" s="27"/>
      <c r="M260" s="27">
        <v>5398942</v>
      </c>
      <c r="N260" s="27"/>
      <c r="O260" s="27"/>
      <c r="P260" s="11"/>
      <c r="Q260" s="27"/>
      <c r="R260" s="27">
        <f>+F260-I260-J260-K260-L260-M260-N260-O260-Q260</f>
        <v>0</v>
      </c>
      <c r="S260">
        <f>VLOOKUP(A260,PEND,2,FALSE)</f>
        <v>5124518</v>
      </c>
      <c r="U260" s="10">
        <v>1037502</v>
      </c>
      <c r="V260" s="45">
        <v>15565922</v>
      </c>
      <c r="W260" s="10" t="s">
        <v>5992</v>
      </c>
    </row>
    <row r="261" spans="1:23" x14ac:dyDescent="0.25">
      <c r="A261" s="29">
        <v>1038585</v>
      </c>
      <c r="B261" s="4">
        <v>43918.717905092592</v>
      </c>
      <c r="C261" s="4">
        <v>43927.291666666664</v>
      </c>
      <c r="D261" s="2">
        <v>5095900</v>
      </c>
      <c r="E261" s="1">
        <v>0</v>
      </c>
      <c r="F261" s="3">
        <v>5095900</v>
      </c>
      <c r="G261" s="1">
        <v>2</v>
      </c>
      <c r="H261" s="1">
        <v>38</v>
      </c>
      <c r="I261" s="27"/>
      <c r="J261" s="27">
        <v>0</v>
      </c>
      <c r="K261" s="27">
        <v>0</v>
      </c>
      <c r="L261" s="27"/>
      <c r="M261" s="27">
        <v>5095900</v>
      </c>
      <c r="N261" s="27"/>
      <c r="O261" s="27"/>
      <c r="P261" s="11"/>
      <c r="Q261" s="27"/>
      <c r="R261" s="27">
        <f>+F261-I261-J261-K261-L261-M261-N261-O261-Q261</f>
        <v>0</v>
      </c>
      <c r="S261">
        <f>VLOOKUP(A261,PEND,2,FALSE)</f>
        <v>5199898</v>
      </c>
      <c r="U261" s="10">
        <v>1037573</v>
      </c>
      <c r="V261" s="45">
        <v>60751</v>
      </c>
      <c r="W261" s="10" t="s">
        <v>5989</v>
      </c>
    </row>
    <row r="262" spans="1:23" x14ac:dyDescent="0.25">
      <c r="A262" s="29">
        <v>1020249</v>
      </c>
      <c r="B262" s="4">
        <v>43881.687685185185</v>
      </c>
      <c r="C262" s="4">
        <v>43892.284722222219</v>
      </c>
      <c r="D262" s="2">
        <v>6041004</v>
      </c>
      <c r="E262" s="2">
        <v>508985</v>
      </c>
      <c r="F262" s="3">
        <v>5763708</v>
      </c>
      <c r="G262" s="1">
        <v>4</v>
      </c>
      <c r="H262" s="1">
        <v>73</v>
      </c>
      <c r="I262" s="27"/>
      <c r="J262" s="27">
        <v>5655305</v>
      </c>
      <c r="K262" s="27">
        <v>508985</v>
      </c>
      <c r="L262" s="27"/>
      <c r="M262" s="27"/>
      <c r="N262" s="27"/>
      <c r="O262" s="27"/>
      <c r="P262" s="11"/>
      <c r="Q262" s="27">
        <v>-400582</v>
      </c>
      <c r="R262" s="27">
        <f>+F262-I262-J262-K262-L262-M262-N262-O262-Q262</f>
        <v>0</v>
      </c>
      <c r="S262">
        <f>VLOOKUP(A262,PEND,2,FALSE)</f>
        <v>5655305</v>
      </c>
      <c r="U262" s="10">
        <v>1037669</v>
      </c>
      <c r="V262" s="45">
        <v>40697198</v>
      </c>
      <c r="W262" s="10" t="s">
        <v>5993</v>
      </c>
    </row>
    <row r="263" spans="1:23" x14ac:dyDescent="0.25">
      <c r="A263" s="29">
        <v>1021170</v>
      </c>
      <c r="B263" s="4">
        <v>43883.783506944441</v>
      </c>
      <c r="C263" s="4">
        <v>43892.284722222219</v>
      </c>
      <c r="D263" s="2">
        <v>6572541</v>
      </c>
      <c r="E263" s="2">
        <v>724018</v>
      </c>
      <c r="F263" s="3">
        <v>6450111</v>
      </c>
      <c r="G263" s="1">
        <v>4</v>
      </c>
      <c r="H263" s="1">
        <v>73</v>
      </c>
      <c r="I263" s="27"/>
      <c r="J263" s="27">
        <v>5982657</v>
      </c>
      <c r="K263" s="27">
        <v>724018</v>
      </c>
      <c r="L263" s="27"/>
      <c r="M263" s="27"/>
      <c r="N263" s="27"/>
      <c r="O263" s="27"/>
      <c r="P263" s="11"/>
      <c r="Q263" s="27">
        <v>-256564</v>
      </c>
      <c r="R263" s="27">
        <f>+F263-I263-J263-K263-L263-M263-N263-O263-Q263</f>
        <v>0</v>
      </c>
      <c r="S263">
        <f>VLOOKUP(A263,PEND,2,FALSE)</f>
        <v>5982657</v>
      </c>
      <c r="U263" s="10">
        <v>1037787</v>
      </c>
      <c r="V263" s="45">
        <v>18765</v>
      </c>
      <c r="W263" s="10" t="s">
        <v>4659</v>
      </c>
    </row>
    <row r="264" spans="1:23" x14ac:dyDescent="0.25">
      <c r="A264" s="29">
        <v>1040077</v>
      </c>
      <c r="B264" s="4">
        <v>43926.503194444442</v>
      </c>
      <c r="C264" s="4">
        <v>43929.291666666664</v>
      </c>
      <c r="D264" s="2">
        <v>10211542</v>
      </c>
      <c r="E264" s="2">
        <v>4041655</v>
      </c>
      <c r="F264" s="3">
        <v>10088420</v>
      </c>
      <c r="G264" s="1">
        <v>4</v>
      </c>
      <c r="H264" s="1">
        <v>36</v>
      </c>
      <c r="I264" s="27"/>
      <c r="J264" s="27">
        <v>0</v>
      </c>
      <c r="K264" s="27">
        <v>0</v>
      </c>
      <c r="L264" s="27"/>
      <c r="M264" s="27">
        <v>10088420</v>
      </c>
      <c r="N264" s="27"/>
      <c r="O264" s="27"/>
      <c r="P264" s="11"/>
      <c r="Q264" s="27"/>
      <c r="R264" s="27">
        <f>+F264-I264-J264-K264-L264-M264-N264-O264-Q264</f>
        <v>0</v>
      </c>
      <c r="S264">
        <f>VLOOKUP(A264,PEND,2,FALSE)</f>
        <v>6378286</v>
      </c>
      <c r="U264" s="10">
        <v>1037810</v>
      </c>
      <c r="V264" s="45">
        <v>123378</v>
      </c>
      <c r="W264" s="10" t="s">
        <v>5994</v>
      </c>
    </row>
    <row r="265" spans="1:23" x14ac:dyDescent="0.25">
      <c r="A265" s="29">
        <v>210054</v>
      </c>
      <c r="B265" s="4">
        <v>43815.420358796298</v>
      </c>
      <c r="C265" s="4">
        <v>43837.293055555558</v>
      </c>
      <c r="D265" s="2">
        <v>6272000</v>
      </c>
      <c r="E265" s="2">
        <v>6272000</v>
      </c>
      <c r="F265" s="3">
        <v>6272000</v>
      </c>
      <c r="G265" s="1">
        <v>4</v>
      </c>
      <c r="H265" s="1">
        <v>128</v>
      </c>
      <c r="I265" s="27"/>
      <c r="J265" s="27">
        <v>6400000</v>
      </c>
      <c r="K265" s="27">
        <v>0</v>
      </c>
      <c r="L265" s="27"/>
      <c r="M265" s="27"/>
      <c r="N265" s="27"/>
      <c r="O265" s="27"/>
      <c r="P265" s="11"/>
      <c r="Q265" s="27">
        <v>-128000</v>
      </c>
      <c r="R265" s="27">
        <f>+F265-I265-J265-K265-L265-M265-N265-O265-Q265</f>
        <v>0</v>
      </c>
      <c r="S265">
        <f>VLOOKUP(A265,PEND,2,FALSE)</f>
        <v>6400000</v>
      </c>
      <c r="U265" s="10">
        <v>1037812</v>
      </c>
      <c r="V265" s="45">
        <v>18638</v>
      </c>
      <c r="W265" s="10" t="s">
        <v>5995</v>
      </c>
    </row>
    <row r="266" spans="1:23" x14ac:dyDescent="0.25">
      <c r="A266" s="29">
        <v>1001328</v>
      </c>
      <c r="B266" s="4">
        <v>43846.785914351851</v>
      </c>
      <c r="C266" s="4">
        <v>43864.306944444441</v>
      </c>
      <c r="D266" s="2">
        <v>6272000</v>
      </c>
      <c r="E266" s="1">
        <v>0</v>
      </c>
      <c r="F266" s="3">
        <v>6272000</v>
      </c>
      <c r="G266" s="1">
        <v>2</v>
      </c>
      <c r="H266" s="1">
        <v>101</v>
      </c>
      <c r="I266" s="27"/>
      <c r="J266" s="27">
        <v>6400000</v>
      </c>
      <c r="K266" s="27">
        <v>0</v>
      </c>
      <c r="L266" s="27"/>
      <c r="M266" s="27"/>
      <c r="N266" s="27"/>
      <c r="O266" s="27"/>
      <c r="P266" s="11"/>
      <c r="Q266" s="27">
        <v>-128000</v>
      </c>
      <c r="R266" s="27">
        <f>+F266-I266-J266-K266-L266-M266-N266-O266-Q266</f>
        <v>0</v>
      </c>
      <c r="S266">
        <f>VLOOKUP(A266,PEND,2,FALSE)</f>
        <v>6400000</v>
      </c>
      <c r="U266" s="10">
        <v>1038082</v>
      </c>
      <c r="V266" s="45">
        <v>881664</v>
      </c>
      <c r="W266" s="10" t="s">
        <v>5996</v>
      </c>
    </row>
    <row r="267" spans="1:23" x14ac:dyDescent="0.25">
      <c r="A267" s="29">
        <v>1011517</v>
      </c>
      <c r="B267" s="4">
        <v>43866.403229166666</v>
      </c>
      <c r="C267" s="4">
        <v>43892.284722222219</v>
      </c>
      <c r="D267" s="2">
        <v>6272000</v>
      </c>
      <c r="E267" s="2">
        <v>6272000</v>
      </c>
      <c r="F267" s="3">
        <v>6272000</v>
      </c>
      <c r="G267" s="1">
        <v>4</v>
      </c>
      <c r="H267" s="1">
        <v>73</v>
      </c>
      <c r="I267" s="27"/>
      <c r="J267" s="27">
        <v>0</v>
      </c>
      <c r="K267" s="27">
        <v>6400000</v>
      </c>
      <c r="L267" s="27"/>
      <c r="M267" s="27"/>
      <c r="N267" s="27"/>
      <c r="O267" s="27"/>
      <c r="P267" s="11"/>
      <c r="Q267" s="27">
        <v>-128000</v>
      </c>
      <c r="R267" s="27">
        <f>+F267-I267-J267-K267-L267-M267-N267-O267-Q267</f>
        <v>0</v>
      </c>
      <c r="S267">
        <f>VLOOKUP(A267,PEND,2,FALSE)</f>
        <v>6400000</v>
      </c>
      <c r="U267" s="10">
        <v>1038188</v>
      </c>
      <c r="V267" s="45">
        <v>428320</v>
      </c>
      <c r="W267" s="10" t="s">
        <v>5937</v>
      </c>
    </row>
    <row r="268" spans="1:23" x14ac:dyDescent="0.25">
      <c r="A268" s="29">
        <v>1021106</v>
      </c>
      <c r="B268" s="4">
        <v>43883.689236111109</v>
      </c>
      <c r="C268" s="4">
        <v>43892.284722222219</v>
      </c>
      <c r="D268" s="2">
        <v>7808041</v>
      </c>
      <c r="E268" s="1">
        <v>0</v>
      </c>
      <c r="F268" s="3">
        <v>7808041</v>
      </c>
      <c r="G268" s="1">
        <v>2</v>
      </c>
      <c r="H268" s="1">
        <v>73</v>
      </c>
      <c r="I268" s="27">
        <v>7808041</v>
      </c>
      <c r="J268" s="27">
        <v>0</v>
      </c>
      <c r="K268" s="27">
        <v>0</v>
      </c>
      <c r="L268" s="27"/>
      <c r="M268" s="27"/>
      <c r="N268" s="27"/>
      <c r="O268" s="27"/>
      <c r="P268" s="11"/>
      <c r="Q268" s="27"/>
      <c r="R268" s="27">
        <f>+F268-I268-J268-K268-L268-M268-N268-O268-Q268</f>
        <v>0</v>
      </c>
      <c r="S268">
        <f>VLOOKUP(A268,PEND,2,FALSE)</f>
        <v>7827911</v>
      </c>
      <c r="U268" s="10">
        <v>1038338</v>
      </c>
      <c r="V268" s="45">
        <v>1098106</v>
      </c>
      <c r="W268" s="10" t="s">
        <v>5997</v>
      </c>
    </row>
    <row r="269" spans="1:23" x14ac:dyDescent="0.25">
      <c r="A269" s="29">
        <v>1022144</v>
      </c>
      <c r="B269" s="4">
        <v>43885.722280092596</v>
      </c>
      <c r="C269" s="4">
        <v>43892.284722222219</v>
      </c>
      <c r="D269" s="2">
        <v>11459566</v>
      </c>
      <c r="E269" s="2">
        <v>995094</v>
      </c>
      <c r="F269" s="3">
        <v>11205697</v>
      </c>
      <c r="G269" s="1">
        <v>4</v>
      </c>
      <c r="H269" s="1">
        <v>73</v>
      </c>
      <c r="I269" s="27"/>
      <c r="J269" s="27">
        <v>10698341</v>
      </c>
      <c r="K269" s="27">
        <v>995094</v>
      </c>
      <c r="L269" s="27"/>
      <c r="M269" s="27"/>
      <c r="N269" s="27"/>
      <c r="O269" s="27"/>
      <c r="P269" s="11"/>
      <c r="Q269" s="27">
        <v>-487738</v>
      </c>
      <c r="R269" s="27">
        <f>+F269-I269-J269-K269-L269-M269-N269-O269-Q269</f>
        <v>0</v>
      </c>
      <c r="S269">
        <f>VLOOKUP(A269,PEND,2,FALSE)</f>
        <v>10698341</v>
      </c>
      <c r="U269" s="10">
        <v>1038584</v>
      </c>
      <c r="V269" s="45">
        <v>420930</v>
      </c>
      <c r="W269" s="10" t="s">
        <v>5998</v>
      </c>
    </row>
    <row r="270" spans="1:23" x14ac:dyDescent="0.25">
      <c r="A270" s="29">
        <v>1027047</v>
      </c>
      <c r="B270" s="4">
        <v>43894.389768518522</v>
      </c>
      <c r="C270" s="4">
        <v>43924.291666666664</v>
      </c>
      <c r="D270" s="2">
        <v>11327434</v>
      </c>
      <c r="E270" s="2">
        <v>114830</v>
      </c>
      <c r="F270" s="3">
        <v>10774483</v>
      </c>
      <c r="G270" s="1">
        <v>4</v>
      </c>
      <c r="H270" s="1">
        <v>41</v>
      </c>
      <c r="I270" s="27"/>
      <c r="J270" s="27">
        <v>0</v>
      </c>
      <c r="K270" s="27">
        <v>0</v>
      </c>
      <c r="L270" s="27"/>
      <c r="M270" s="27">
        <v>10774483</v>
      </c>
      <c r="N270" s="27"/>
      <c r="O270" s="27"/>
      <c r="P270" s="11"/>
      <c r="Q270" s="27"/>
      <c r="R270" s="27">
        <f>+F270-I270-J270-K270-L270-M270-N270-O270-Q270</f>
        <v>0</v>
      </c>
      <c r="S270">
        <f>VLOOKUP(A270,PEND,2,FALSE)</f>
        <v>11004875</v>
      </c>
      <c r="U270" s="10">
        <v>1038585</v>
      </c>
      <c r="V270" s="45">
        <v>5199898</v>
      </c>
      <c r="W270" s="10" t="s">
        <v>5999</v>
      </c>
    </row>
    <row r="271" spans="1:23" x14ac:dyDescent="0.25">
      <c r="A271" s="29">
        <v>1028900</v>
      </c>
      <c r="B271" s="4">
        <v>43897.046331018515</v>
      </c>
      <c r="C271" s="4">
        <v>43924.291666666664</v>
      </c>
      <c r="D271" s="2">
        <v>13010388</v>
      </c>
      <c r="E271" s="2">
        <v>787785</v>
      </c>
      <c r="F271" s="3">
        <v>12377335</v>
      </c>
      <c r="G271" s="1">
        <v>4</v>
      </c>
      <c r="H271" s="1">
        <v>41</v>
      </c>
      <c r="I271" s="27"/>
      <c r="J271" s="27">
        <v>0</v>
      </c>
      <c r="K271" s="27">
        <v>0</v>
      </c>
      <c r="L271" s="27"/>
      <c r="M271" s="27">
        <v>12377335</v>
      </c>
      <c r="N271" s="27"/>
      <c r="O271" s="27"/>
      <c r="P271" s="11"/>
      <c r="Q271" s="27"/>
      <c r="R271" s="27">
        <f>+F271-I271-J271-K271-L271-M271-N271-O271-Q271</f>
        <v>0</v>
      </c>
      <c r="S271">
        <f>VLOOKUP(A271,PEND,2,FALSE)</f>
        <v>12796637</v>
      </c>
      <c r="U271" s="10">
        <v>1039036</v>
      </c>
      <c r="V271" s="45">
        <v>116396</v>
      </c>
      <c r="W271" s="10" t="s">
        <v>6000</v>
      </c>
    </row>
    <row r="272" spans="1:23" x14ac:dyDescent="0.25">
      <c r="A272" s="29">
        <v>1008817</v>
      </c>
      <c r="B272" s="4">
        <v>43860.609178240738</v>
      </c>
      <c r="C272" s="4">
        <v>43865.306944444441</v>
      </c>
      <c r="D272" s="2">
        <v>51253242</v>
      </c>
      <c r="E272" s="2">
        <v>25481589</v>
      </c>
      <c r="F272" s="3">
        <v>24971956.760000002</v>
      </c>
      <c r="G272" s="1">
        <v>4</v>
      </c>
      <c r="H272" s="1">
        <v>100</v>
      </c>
      <c r="I272" s="27"/>
      <c r="J272" s="27">
        <v>0</v>
      </c>
      <c r="K272" s="27">
        <v>25481589</v>
      </c>
      <c r="L272" s="27"/>
      <c r="M272" s="27"/>
      <c r="N272" s="27"/>
      <c r="O272" s="27"/>
      <c r="P272" s="11"/>
      <c r="Q272" s="27">
        <v>-509632.23999999836</v>
      </c>
      <c r="R272" s="27">
        <f>+F272-I272-J272-K272-L272-M272-N272-O272-Q272</f>
        <v>0</v>
      </c>
      <c r="S272">
        <f>VLOOKUP(A272,PEND,2,FALSE)</f>
        <v>14672578</v>
      </c>
      <c r="U272" s="10">
        <v>1039038</v>
      </c>
      <c r="V272" s="45">
        <v>96615</v>
      </c>
      <c r="W272" s="10" t="s">
        <v>5955</v>
      </c>
    </row>
    <row r="273" spans="1:23" x14ac:dyDescent="0.25">
      <c r="A273" s="29">
        <v>1037502</v>
      </c>
      <c r="B273" s="4">
        <v>43914.688993055555</v>
      </c>
      <c r="C273" s="4">
        <v>43924.291666666664</v>
      </c>
      <c r="D273" s="2">
        <v>16838830</v>
      </c>
      <c r="E273" s="2">
        <v>340475</v>
      </c>
      <c r="F273" s="3">
        <v>16838830</v>
      </c>
      <c r="G273" s="1">
        <v>4</v>
      </c>
      <c r="H273" s="1">
        <v>41</v>
      </c>
      <c r="I273" s="27"/>
      <c r="J273" s="27">
        <v>0</v>
      </c>
      <c r="K273" s="27">
        <v>0</v>
      </c>
      <c r="L273" s="27"/>
      <c r="M273" s="27">
        <v>16838830</v>
      </c>
      <c r="N273" s="27"/>
      <c r="O273" s="27"/>
      <c r="P273" s="11"/>
      <c r="Q273" s="27"/>
      <c r="R273" s="27">
        <f>+F273-I273-J273-K273-L273-M273-N273-O273-Q273</f>
        <v>0</v>
      </c>
      <c r="S273">
        <f>VLOOKUP(A273,PEND,2,FALSE)</f>
        <v>15565922</v>
      </c>
      <c r="U273" s="10">
        <v>1039070</v>
      </c>
      <c r="V273" s="45">
        <v>564167</v>
      </c>
      <c r="W273" s="10" t="s">
        <v>6001</v>
      </c>
    </row>
    <row r="274" spans="1:23" x14ac:dyDescent="0.25">
      <c r="A274" s="29">
        <v>1019964</v>
      </c>
      <c r="B274" s="4">
        <v>43881.552534722221</v>
      </c>
      <c r="C274" s="4">
        <v>43892.284722222219</v>
      </c>
      <c r="D274" s="2">
        <v>18658671</v>
      </c>
      <c r="E274" s="2">
        <v>2128097</v>
      </c>
      <c r="F274" s="3">
        <v>18492321</v>
      </c>
      <c r="G274" s="1">
        <v>4</v>
      </c>
      <c r="H274" s="1">
        <v>73</v>
      </c>
      <c r="I274" s="27">
        <v>18492321</v>
      </c>
      <c r="J274" s="27">
        <v>0</v>
      </c>
      <c r="K274" s="27">
        <v>0</v>
      </c>
      <c r="L274" s="27"/>
      <c r="M274" s="27"/>
      <c r="N274" s="27"/>
      <c r="O274" s="27"/>
      <c r="P274" s="11"/>
      <c r="Q274" s="27"/>
      <c r="R274" s="27">
        <f>+F274-I274-J274-K274-L274-M274-N274-O274-Q274</f>
        <v>0</v>
      </c>
      <c r="S274">
        <f>VLOOKUP(A274,PEND,2,FALSE)</f>
        <v>16380099</v>
      </c>
      <c r="U274" s="10">
        <v>1039124</v>
      </c>
      <c r="V274" s="45">
        <v>993363</v>
      </c>
      <c r="W274" s="10" t="s">
        <v>6002</v>
      </c>
    </row>
    <row r="275" spans="1:23" x14ac:dyDescent="0.25">
      <c r="A275" s="29">
        <v>1036560</v>
      </c>
      <c r="B275" s="4">
        <v>43910.642534722225</v>
      </c>
      <c r="C275" s="4">
        <v>43927.291666666664</v>
      </c>
      <c r="D275" s="2">
        <v>21514751</v>
      </c>
      <c r="E275" s="2">
        <v>35978</v>
      </c>
      <c r="F275" s="3">
        <v>21514751</v>
      </c>
      <c r="G275" s="1">
        <v>3</v>
      </c>
      <c r="H275" s="1">
        <v>38</v>
      </c>
      <c r="I275" s="27"/>
      <c r="J275" s="27">
        <v>0</v>
      </c>
      <c r="K275" s="27">
        <v>0</v>
      </c>
      <c r="L275" s="27"/>
      <c r="M275" s="27">
        <v>21514751</v>
      </c>
      <c r="N275" s="27"/>
      <c r="O275" s="27"/>
      <c r="P275" s="11"/>
      <c r="Q275" s="27"/>
      <c r="R275" s="27">
        <f>+F275-I275-J275-K275-L275-M275-N275-O275-Q275</f>
        <v>0</v>
      </c>
      <c r="S275">
        <f>VLOOKUP(A275,PEND,2,FALSE)</f>
        <v>21917850</v>
      </c>
      <c r="U275" s="10">
        <v>1039184</v>
      </c>
      <c r="V275" s="45">
        <v>655192</v>
      </c>
      <c r="W275" s="10" t="s">
        <v>6003</v>
      </c>
    </row>
    <row r="276" spans="1:23" x14ac:dyDescent="0.25">
      <c r="A276" s="29">
        <v>1033692</v>
      </c>
      <c r="B276" s="4">
        <v>43906.373969907407</v>
      </c>
      <c r="C276" s="4">
        <v>43924.291666666664</v>
      </c>
      <c r="D276" s="2">
        <v>30091933</v>
      </c>
      <c r="E276" s="2">
        <v>3377897</v>
      </c>
      <c r="F276" s="3">
        <v>29978093</v>
      </c>
      <c r="G276" s="1">
        <v>3</v>
      </c>
      <c r="H276" s="1">
        <v>41</v>
      </c>
      <c r="I276" s="27"/>
      <c r="J276" s="27">
        <v>0</v>
      </c>
      <c r="K276" s="27">
        <v>0</v>
      </c>
      <c r="L276" s="27"/>
      <c r="M276" s="27">
        <v>29978093</v>
      </c>
      <c r="N276" s="27"/>
      <c r="O276" s="27"/>
      <c r="P276" s="11"/>
      <c r="Q276" s="27"/>
      <c r="R276" s="27">
        <f>+F276-I276-J276-K276-L276-M276-N276-O276-Q276</f>
        <v>0</v>
      </c>
      <c r="S276">
        <f>VLOOKUP(A276,PEND,2,FALSE)</f>
        <v>27214317</v>
      </c>
      <c r="U276" s="10">
        <v>1039277</v>
      </c>
      <c r="V276" s="45">
        <v>549053</v>
      </c>
      <c r="W276" s="10" t="s">
        <v>6004</v>
      </c>
    </row>
    <row r="277" spans="1:23" x14ac:dyDescent="0.25">
      <c r="A277" s="29">
        <v>1037669</v>
      </c>
      <c r="B277" s="4">
        <v>43915.487141203703</v>
      </c>
      <c r="C277" s="4">
        <v>43929.291666666664</v>
      </c>
      <c r="D277" s="2">
        <v>41938085</v>
      </c>
      <c r="E277" s="2">
        <v>2096766</v>
      </c>
      <c r="F277" s="3">
        <v>41066475</v>
      </c>
      <c r="G277" s="1">
        <v>4</v>
      </c>
      <c r="H277" s="1">
        <v>36</v>
      </c>
      <c r="I277" s="27"/>
      <c r="J277" s="27">
        <v>0</v>
      </c>
      <c r="K277" s="27">
        <v>0</v>
      </c>
      <c r="L277" s="27"/>
      <c r="M277" s="27">
        <v>41066475</v>
      </c>
      <c r="N277" s="27"/>
      <c r="O277" s="27"/>
      <c r="P277" s="11"/>
      <c r="Q277" s="27"/>
      <c r="R277" s="27">
        <f>+F277-I277-J277-K277-L277-M277-N277-O277-Q277</f>
        <v>0</v>
      </c>
      <c r="S277">
        <f>VLOOKUP(A277,PEND,2,FALSE)</f>
        <v>40697198</v>
      </c>
      <c r="U277" s="10">
        <v>1039279</v>
      </c>
      <c r="V277" s="45">
        <v>2369047</v>
      </c>
      <c r="W277" s="10" t="s">
        <v>6005</v>
      </c>
    </row>
    <row r="278" spans="1:23" x14ac:dyDescent="0.25">
      <c r="A278" s="29">
        <v>1023768</v>
      </c>
      <c r="B278" s="4">
        <v>43888.423819444448</v>
      </c>
      <c r="C278" s="4">
        <v>43923.291666666664</v>
      </c>
      <c r="D278" s="2">
        <v>66608060</v>
      </c>
      <c r="E278" s="2">
        <v>16933174</v>
      </c>
      <c r="F278" s="3">
        <v>66608060</v>
      </c>
      <c r="G278" s="1">
        <v>4</v>
      </c>
      <c r="H278" s="1">
        <v>42</v>
      </c>
      <c r="I278" s="27"/>
      <c r="J278" s="27">
        <v>0</v>
      </c>
      <c r="K278" s="27">
        <v>0</v>
      </c>
      <c r="L278" s="27"/>
      <c r="M278" s="27">
        <v>66608060</v>
      </c>
      <c r="N278" s="27"/>
      <c r="O278" s="27"/>
      <c r="P278" s="11"/>
      <c r="Q278" s="27"/>
      <c r="R278" s="27">
        <f>+F278-I278-J278-K278-L278-M278-N278-O278-Q278</f>
        <v>0</v>
      </c>
      <c r="S278">
        <f>VLOOKUP(A278,PEND,2,FALSE)</f>
        <v>51034234</v>
      </c>
      <c r="U278" s="10">
        <v>1039658</v>
      </c>
      <c r="V278" s="45">
        <v>21916</v>
      </c>
      <c r="W278" s="10" t="s">
        <v>6006</v>
      </c>
    </row>
    <row r="279" spans="1:23" x14ac:dyDescent="0.25">
      <c r="A279" s="29">
        <v>93395</v>
      </c>
      <c r="B279" s="4">
        <v>43587.438692129632</v>
      </c>
      <c r="C279" s="4">
        <v>43620.363888888889</v>
      </c>
      <c r="D279" s="2">
        <v>52412</v>
      </c>
      <c r="E279" s="2">
        <v>32348</v>
      </c>
      <c r="F279" s="3">
        <v>2334.52</v>
      </c>
      <c r="G279" s="1">
        <v>4</v>
      </c>
      <c r="H279" s="1">
        <v>345</v>
      </c>
      <c r="I279" s="27"/>
      <c r="J279" s="27">
        <v>0</v>
      </c>
      <c r="K279" s="27">
        <v>0</v>
      </c>
      <c r="L279" s="27">
        <v>1722</v>
      </c>
      <c r="M279" s="27"/>
      <c r="N279" s="27"/>
      <c r="O279" s="27"/>
      <c r="P279" s="11"/>
      <c r="Q279" s="27">
        <v>613</v>
      </c>
      <c r="R279" s="27">
        <f>+F279-I279-J279-K279-L279-M279-N279-O279-Q279</f>
        <v>-0.48000000000001819</v>
      </c>
      <c r="S279" t="e">
        <f>VLOOKUP(A279,PEND,2,FALSE)</f>
        <v>#N/A</v>
      </c>
      <c r="U279" s="10">
        <v>1039695</v>
      </c>
      <c r="V279" s="45">
        <v>1098106</v>
      </c>
      <c r="W279" s="10" t="s">
        <v>6007</v>
      </c>
    </row>
    <row r="280" spans="1:23" x14ac:dyDescent="0.25">
      <c r="A280" s="29">
        <v>218921</v>
      </c>
      <c r="B280" s="4">
        <v>43835.547453703701</v>
      </c>
      <c r="C280" s="4">
        <v>43837.293055555558</v>
      </c>
      <c r="D280" s="2">
        <v>147775</v>
      </c>
      <c r="E280" s="2">
        <v>500</v>
      </c>
      <c r="F280" s="3">
        <v>10577.580000000002</v>
      </c>
      <c r="G280" s="1">
        <v>4</v>
      </c>
      <c r="H280" s="1">
        <v>128</v>
      </c>
      <c r="I280" s="27"/>
      <c r="J280" s="27">
        <v>0</v>
      </c>
      <c r="K280" s="27">
        <v>29812</v>
      </c>
      <c r="L280" s="27"/>
      <c r="M280" s="27"/>
      <c r="N280" s="27"/>
      <c r="O280" s="27"/>
      <c r="P280" s="11"/>
      <c r="Q280" s="27">
        <v>-19234</v>
      </c>
      <c r="R280" s="27">
        <f>+F280-I280-J280-K280-L280-M280-N280-O280-Q280</f>
        <v>-0.41999999999825377</v>
      </c>
      <c r="S280" t="e">
        <f>VLOOKUP(A280,PEND,2,FALSE)</f>
        <v>#N/A</v>
      </c>
      <c r="U280" s="10">
        <v>1039896</v>
      </c>
      <c r="V280" s="45">
        <v>3275122</v>
      </c>
      <c r="W280" s="10" t="s">
        <v>6008</v>
      </c>
    </row>
    <row r="281" spans="1:23" x14ac:dyDescent="0.25">
      <c r="A281" s="29">
        <v>204277</v>
      </c>
      <c r="B281" s="4">
        <v>43803.725740740738</v>
      </c>
      <c r="C281" s="4">
        <v>43812.681250000001</v>
      </c>
      <c r="D281" s="2">
        <v>5527535</v>
      </c>
      <c r="E281" s="2">
        <v>4217938.5999999996</v>
      </c>
      <c r="F281" s="3">
        <v>4217938.5999999996</v>
      </c>
      <c r="G281" s="1">
        <v>4</v>
      </c>
      <c r="H281" s="1">
        <v>153</v>
      </c>
      <c r="I281" s="27"/>
      <c r="J281" s="27">
        <v>0</v>
      </c>
      <c r="K281" s="27">
        <v>4314744</v>
      </c>
      <c r="L281" s="27"/>
      <c r="M281" s="27"/>
      <c r="N281" s="27"/>
      <c r="O281" s="27"/>
      <c r="P281" s="11"/>
      <c r="Q281" s="27">
        <v>-96805</v>
      </c>
      <c r="R281" s="27">
        <f>+F281-I281-J281-K281-L281-M281-N281-O281-Q281</f>
        <v>-0.40000000037252903</v>
      </c>
      <c r="S281" t="e">
        <f>VLOOKUP(A281,PEND,2,FALSE)</f>
        <v>#N/A</v>
      </c>
      <c r="U281" s="10">
        <v>1039958</v>
      </c>
      <c r="V281" s="45">
        <v>5124518</v>
      </c>
      <c r="W281" s="10" t="s">
        <v>6009</v>
      </c>
    </row>
    <row r="282" spans="1:23" x14ac:dyDescent="0.25">
      <c r="A282" s="29">
        <v>1006300</v>
      </c>
      <c r="B282" s="4">
        <v>43857.462002314816</v>
      </c>
      <c r="C282" s="4">
        <v>43864.306944444441</v>
      </c>
      <c r="D282" s="2">
        <v>7383547</v>
      </c>
      <c r="E282" s="2">
        <v>7383547</v>
      </c>
      <c r="F282" s="3">
        <v>7365281.7599999998</v>
      </c>
      <c r="G282" s="1">
        <v>4</v>
      </c>
      <c r="H282" s="1">
        <v>101</v>
      </c>
      <c r="I282" s="27"/>
      <c r="J282" s="27">
        <v>0</v>
      </c>
      <c r="K282" s="27">
        <v>7515594</v>
      </c>
      <c r="L282" s="27"/>
      <c r="M282" s="27"/>
      <c r="N282" s="27"/>
      <c r="O282" s="27"/>
      <c r="P282" s="11"/>
      <c r="Q282" s="27">
        <v>-150312</v>
      </c>
      <c r="R282" s="27">
        <f>+F282-I282-J282-K282-L282-M282-N282-O282-Q282</f>
        <v>-0.24000000022351742</v>
      </c>
      <c r="S282" t="e">
        <f>VLOOKUP(A282,PEND,2,FALSE)</f>
        <v>#N/A</v>
      </c>
      <c r="U282" s="10">
        <v>1040077</v>
      </c>
      <c r="V282" s="45">
        <v>6378286</v>
      </c>
      <c r="W282" s="10" t="s">
        <v>6010</v>
      </c>
    </row>
    <row r="283" spans="1:23" x14ac:dyDescent="0.25">
      <c r="A283" s="29">
        <v>93630</v>
      </c>
      <c r="B283" s="4">
        <v>43587.681342592594</v>
      </c>
      <c r="C283" s="4">
        <v>43620.363888888889</v>
      </c>
      <c r="D283" s="2">
        <v>439789</v>
      </c>
      <c r="E283" s="2">
        <v>14476</v>
      </c>
      <c r="F283" s="3">
        <v>14186.76</v>
      </c>
      <c r="G283" s="1">
        <v>4</v>
      </c>
      <c r="H283" s="1">
        <v>345</v>
      </c>
      <c r="I283" s="27"/>
      <c r="J283" s="27">
        <v>0</v>
      </c>
      <c r="K283" s="27">
        <v>0</v>
      </c>
      <c r="L283" s="27">
        <v>14476</v>
      </c>
      <c r="M283" s="27"/>
      <c r="N283" s="27"/>
      <c r="O283" s="27"/>
      <c r="P283" s="11"/>
      <c r="Q283" s="27">
        <v>-289</v>
      </c>
      <c r="R283" s="27">
        <f>+F283-I283-J283-K283-L283-M283-N283-O283-Q283</f>
        <v>-0.23999999999978172</v>
      </c>
      <c r="S283" t="e">
        <f>VLOOKUP(A283,PEND,2,FALSE)</f>
        <v>#N/A</v>
      </c>
      <c r="U283" s="10">
        <v>1040504</v>
      </c>
      <c r="V283" s="45">
        <v>549053</v>
      </c>
      <c r="W283" s="10" t="s">
        <v>6011</v>
      </c>
    </row>
    <row r="284" spans="1:23" x14ac:dyDescent="0.25">
      <c r="A284" s="29">
        <v>208299</v>
      </c>
      <c r="B284" s="4">
        <v>43811.664074074077</v>
      </c>
      <c r="C284" s="4">
        <v>43812.681250000001</v>
      </c>
      <c r="D284" s="2">
        <v>314111</v>
      </c>
      <c r="E284" s="2">
        <v>144876</v>
      </c>
      <c r="F284" s="3">
        <v>144876.76</v>
      </c>
      <c r="G284" s="1">
        <v>4</v>
      </c>
      <c r="H284" s="1">
        <v>153</v>
      </c>
      <c r="I284" s="27"/>
      <c r="J284" s="27">
        <v>0</v>
      </c>
      <c r="K284" s="27">
        <v>147833</v>
      </c>
      <c r="L284" s="27"/>
      <c r="M284" s="27"/>
      <c r="N284" s="27"/>
      <c r="O284" s="27"/>
      <c r="P284" s="11"/>
      <c r="Q284" s="27">
        <v>-2956</v>
      </c>
      <c r="R284" s="27">
        <f>+F284-I284-J284-K284-L284-M284-N284-O284-Q284</f>
        <v>-0.23999999999068677</v>
      </c>
      <c r="S284" t="e">
        <f>VLOOKUP(A284,PEND,2,FALSE)</f>
        <v>#N/A</v>
      </c>
      <c r="U284" s="10">
        <v>1040506</v>
      </c>
      <c r="V284" s="45">
        <v>420930</v>
      </c>
      <c r="W284" s="10" t="s">
        <v>6012</v>
      </c>
    </row>
    <row r="285" spans="1:23" x14ac:dyDescent="0.25">
      <c r="A285" s="29">
        <v>100158</v>
      </c>
      <c r="B285" s="4">
        <v>43601.618703703702</v>
      </c>
      <c r="C285" s="4">
        <v>43620.363888888889</v>
      </c>
      <c r="D285" s="2">
        <v>31383</v>
      </c>
      <c r="E285" s="2">
        <v>1033</v>
      </c>
      <c r="F285" s="3">
        <v>1012.8</v>
      </c>
      <c r="G285" s="1">
        <v>4</v>
      </c>
      <c r="H285" s="1">
        <v>345</v>
      </c>
      <c r="I285" s="27"/>
      <c r="J285" s="27">
        <v>0</v>
      </c>
      <c r="K285" s="27">
        <v>0</v>
      </c>
      <c r="L285" s="27">
        <v>1033</v>
      </c>
      <c r="M285" s="27"/>
      <c r="N285" s="27"/>
      <c r="O285" s="27"/>
      <c r="P285" s="11"/>
      <c r="Q285" s="27">
        <v>-20</v>
      </c>
      <c r="R285" s="27">
        <f>+F285-I285-J285-K285-L285-M285-N285-O285-Q285</f>
        <v>-0.20000000000004547</v>
      </c>
      <c r="S285" t="e">
        <f>VLOOKUP(A285,PEND,2,FALSE)</f>
        <v>#N/A</v>
      </c>
      <c r="U285" s="10">
        <v>1040510</v>
      </c>
      <c r="V285" s="45">
        <v>650616</v>
      </c>
      <c r="W285" s="10" t="s">
        <v>6013</v>
      </c>
    </row>
    <row r="286" spans="1:23" x14ac:dyDescent="0.25">
      <c r="A286" s="29">
        <v>206581</v>
      </c>
      <c r="B286" s="4">
        <v>43808.735254629632</v>
      </c>
      <c r="C286" s="4">
        <v>43812.681250000001</v>
      </c>
      <c r="D286" s="2">
        <v>2241953</v>
      </c>
      <c r="E286" s="2">
        <v>1586360.8</v>
      </c>
      <c r="F286" s="3">
        <v>1586360.8</v>
      </c>
      <c r="G286" s="1">
        <v>4</v>
      </c>
      <c r="H286" s="1">
        <v>153</v>
      </c>
      <c r="I286" s="27"/>
      <c r="J286" s="27">
        <v>0</v>
      </c>
      <c r="K286" s="27">
        <v>1618798</v>
      </c>
      <c r="L286" s="27"/>
      <c r="M286" s="27"/>
      <c r="N286" s="27"/>
      <c r="O286" s="27"/>
      <c r="P286" s="11"/>
      <c r="Q286" s="27">
        <v>-32437</v>
      </c>
      <c r="R286" s="27">
        <f>+F286-I286-J286-K286-L286-M286-N286-O286-Q286</f>
        <v>-0.19999999995343387</v>
      </c>
      <c r="S286" t="e">
        <f>VLOOKUP(A286,PEND,2,FALSE)</f>
        <v>#N/A</v>
      </c>
      <c r="U286" s="10">
        <v>1041967</v>
      </c>
      <c r="V286" s="45">
        <v>18765</v>
      </c>
      <c r="W286" s="10" t="s">
        <v>4659</v>
      </c>
    </row>
    <row r="287" spans="1:23" x14ac:dyDescent="0.25">
      <c r="A287" s="29">
        <v>206583</v>
      </c>
      <c r="B287" s="4">
        <v>43808.737361111111</v>
      </c>
      <c r="C287" s="4">
        <v>43812.681250000001</v>
      </c>
      <c r="D287" s="2">
        <v>2241953</v>
      </c>
      <c r="E287" s="2">
        <v>1586360.8</v>
      </c>
      <c r="F287" s="3">
        <v>1586360.8</v>
      </c>
      <c r="G287" s="1">
        <v>4</v>
      </c>
      <c r="H287" s="1">
        <v>153</v>
      </c>
      <c r="I287" s="27"/>
      <c r="J287" s="27">
        <v>0</v>
      </c>
      <c r="K287" s="27">
        <v>1618798</v>
      </c>
      <c r="L287" s="27"/>
      <c r="M287" s="27"/>
      <c r="N287" s="27"/>
      <c r="O287" s="27"/>
      <c r="P287" s="11"/>
      <c r="Q287" s="27">
        <v>-32437</v>
      </c>
      <c r="R287" s="27">
        <f>+F287-I287-J287-K287-L287-M287-N287-O287-Q287</f>
        <v>-0.19999999995343387</v>
      </c>
      <c r="S287" t="e">
        <f>VLOOKUP(A287,PEND,2,FALSE)</f>
        <v>#N/A</v>
      </c>
      <c r="U287" s="10">
        <v>1043136</v>
      </c>
      <c r="V287" s="45">
        <v>137000</v>
      </c>
      <c r="W287" s="10" t="s">
        <v>6014</v>
      </c>
    </row>
    <row r="288" spans="1:23" x14ac:dyDescent="0.25">
      <c r="A288" s="29">
        <v>222351</v>
      </c>
      <c r="B288" s="4">
        <v>43843.482199074075</v>
      </c>
      <c r="C288" s="4">
        <v>43845.306944444441</v>
      </c>
      <c r="D288" s="2">
        <v>875149</v>
      </c>
      <c r="E288" s="2">
        <v>45323</v>
      </c>
      <c r="F288" s="3">
        <v>42362.800000000047</v>
      </c>
      <c r="G288" s="1">
        <v>4</v>
      </c>
      <c r="H288" s="1">
        <v>120</v>
      </c>
      <c r="I288" s="27"/>
      <c r="J288" s="27">
        <v>0</v>
      </c>
      <c r="K288" s="27">
        <v>45323</v>
      </c>
      <c r="L288" s="27"/>
      <c r="M288" s="27"/>
      <c r="N288" s="27"/>
      <c r="O288" s="27"/>
      <c r="P288" s="11"/>
      <c r="Q288" s="27">
        <v>-2960</v>
      </c>
      <c r="R288" s="27">
        <f>+F288-I288-J288-K288-L288-M288-N288-O288-Q288</f>
        <v>-0.19999999995343387</v>
      </c>
      <c r="S288" t="e">
        <f>VLOOKUP(A288,PEND,2,FALSE)</f>
        <v>#N/A</v>
      </c>
      <c r="U288" s="10">
        <v>1044298</v>
      </c>
      <c r="V288" s="45">
        <v>40680</v>
      </c>
      <c r="W288" s="10" t="s">
        <v>4659</v>
      </c>
    </row>
    <row r="289" spans="1:23" x14ac:dyDescent="0.25">
      <c r="A289" s="29">
        <v>4172779</v>
      </c>
      <c r="B289" s="4">
        <v>43258.903402777774</v>
      </c>
      <c r="C289" s="4">
        <v>43283.295138888891</v>
      </c>
      <c r="D289" s="2">
        <v>1940710</v>
      </c>
      <c r="E289" s="2">
        <v>165026</v>
      </c>
      <c r="F289" s="3">
        <v>242672.82</v>
      </c>
      <c r="G289" s="1">
        <v>4</v>
      </c>
      <c r="H289" s="1">
        <v>682</v>
      </c>
      <c r="I289" s="27"/>
      <c r="J289" s="27">
        <v>0</v>
      </c>
      <c r="K289" s="27">
        <v>0</v>
      </c>
      <c r="L289" s="27">
        <v>166259</v>
      </c>
      <c r="M289" s="27">
        <v>0</v>
      </c>
      <c r="N289" s="27"/>
      <c r="O289" s="27">
        <f>54900+21514</f>
        <v>76414</v>
      </c>
      <c r="P289" s="11" t="s">
        <v>51</v>
      </c>
      <c r="Q289" s="27"/>
      <c r="R289" s="27">
        <f>+F289-I289-J289-K289-L289-M289-N289-O289-Q289</f>
        <v>-0.17999999999301508</v>
      </c>
      <c r="S289" t="e">
        <f>VLOOKUP(A289,PEND,2,FALSE)</f>
        <v>#N/A</v>
      </c>
      <c r="U289" s="10">
        <v>1044336</v>
      </c>
      <c r="V289" s="45">
        <v>19391</v>
      </c>
      <c r="W289" s="10" t="s">
        <v>4659</v>
      </c>
    </row>
    <row r="290" spans="1:23" x14ac:dyDescent="0.25">
      <c r="A290" s="29">
        <v>1001115</v>
      </c>
      <c r="B290" s="4">
        <v>43846.630798611113</v>
      </c>
      <c r="C290" s="4">
        <v>43864.306944444441</v>
      </c>
      <c r="D290" s="2">
        <v>192140</v>
      </c>
      <c r="E290" s="2">
        <v>33367</v>
      </c>
      <c r="F290" s="3">
        <v>28567.880000000005</v>
      </c>
      <c r="G290" s="1">
        <v>4</v>
      </c>
      <c r="H290" s="1">
        <v>101</v>
      </c>
      <c r="I290" s="27"/>
      <c r="J290" s="27">
        <v>0</v>
      </c>
      <c r="K290" s="27">
        <v>33367</v>
      </c>
      <c r="L290" s="27"/>
      <c r="M290" s="27"/>
      <c r="N290" s="27"/>
      <c r="O290" s="27"/>
      <c r="P290" s="11"/>
      <c r="Q290" s="27">
        <v>-4799</v>
      </c>
      <c r="R290" s="27">
        <f>+F290-I290-J290-K290-L290-M290-N290-O290-Q290</f>
        <v>-0.11999999999534339</v>
      </c>
      <c r="S290" t="e">
        <f>VLOOKUP(A290,PEND,2,FALSE)</f>
        <v>#N/A</v>
      </c>
      <c r="U290" s="10">
        <v>168236</v>
      </c>
      <c r="V290" s="45">
        <v>151736</v>
      </c>
      <c r="W290" s="10" t="s">
        <v>6015</v>
      </c>
    </row>
    <row r="291" spans="1:23" x14ac:dyDescent="0.25">
      <c r="A291" s="29">
        <v>208772</v>
      </c>
      <c r="B291" s="4">
        <v>43812.509305555555</v>
      </c>
      <c r="C291" s="4">
        <v>43812.681250000001</v>
      </c>
      <c r="D291" s="2">
        <v>456534</v>
      </c>
      <c r="E291" s="2">
        <v>94155</v>
      </c>
      <c r="F291" s="3">
        <v>92271.92</v>
      </c>
      <c r="G291" s="1">
        <v>4</v>
      </c>
      <c r="H291" s="1">
        <v>153</v>
      </c>
      <c r="I291" s="27"/>
      <c r="J291" s="27">
        <v>0</v>
      </c>
      <c r="K291" s="27">
        <v>94155</v>
      </c>
      <c r="L291" s="27"/>
      <c r="M291" s="27"/>
      <c r="N291" s="27"/>
      <c r="O291" s="27"/>
      <c r="P291" s="11"/>
      <c r="Q291" s="27">
        <v>-1883</v>
      </c>
      <c r="R291" s="27">
        <f>+F291-I291-J291-K291-L291-M291-N291-O291-Q291</f>
        <v>-8.000000000174623E-2</v>
      </c>
      <c r="S291" t="e">
        <f>VLOOKUP(A291,PEND,2,FALSE)</f>
        <v>#N/A</v>
      </c>
      <c r="U291" s="10">
        <v>168236</v>
      </c>
      <c r="V291" s="45">
        <v>1199562</v>
      </c>
      <c r="W291" s="10" t="s">
        <v>6016</v>
      </c>
    </row>
    <row r="292" spans="1:23" x14ac:dyDescent="0.25">
      <c r="A292" s="29">
        <v>203368</v>
      </c>
      <c r="B292" s="4">
        <v>43801.783738425926</v>
      </c>
      <c r="C292" s="4">
        <v>43809.306944444441</v>
      </c>
      <c r="D292" s="2">
        <v>25580100</v>
      </c>
      <c r="E292" s="2">
        <v>1432860</v>
      </c>
      <c r="F292" s="3">
        <v>1377891.94</v>
      </c>
      <c r="G292" s="1">
        <v>4</v>
      </c>
      <c r="H292" s="1">
        <v>156</v>
      </c>
      <c r="I292" s="27"/>
      <c r="J292" s="27">
        <v>0</v>
      </c>
      <c r="K292" s="27">
        <v>2083996</v>
      </c>
      <c r="L292" s="27"/>
      <c r="M292" s="27"/>
      <c r="N292" s="27"/>
      <c r="O292" s="27"/>
      <c r="P292" s="11"/>
      <c r="Q292" s="27">
        <v>-706104.06</v>
      </c>
      <c r="R292" s="27">
        <f>+F292-I292-J292-K292-L292-M292-N292-O292-Q292</f>
        <v>0</v>
      </c>
      <c r="S292" t="e">
        <f>VLOOKUP(A292,PEND,2,FALSE)</f>
        <v>#N/A</v>
      </c>
      <c r="U292" s="10">
        <v>198440</v>
      </c>
      <c r="V292" s="45">
        <v>9632</v>
      </c>
      <c r="W292" s="10" t="s">
        <v>6017</v>
      </c>
    </row>
    <row r="293" spans="1:23" x14ac:dyDescent="0.25">
      <c r="A293" s="29">
        <v>1012414</v>
      </c>
      <c r="B293" s="4">
        <v>43867.535150462965</v>
      </c>
      <c r="C293" s="4">
        <v>43871.306944444441</v>
      </c>
      <c r="D293" s="2">
        <v>70829377</v>
      </c>
      <c r="E293" s="2">
        <v>8388536</v>
      </c>
      <c r="F293" s="3">
        <v>8220765.7599999979</v>
      </c>
      <c r="G293" s="1">
        <v>4</v>
      </c>
      <c r="H293" s="1">
        <v>94</v>
      </c>
      <c r="I293" s="27"/>
      <c r="J293" s="27">
        <v>0</v>
      </c>
      <c r="K293" s="27">
        <v>8388536</v>
      </c>
      <c r="L293" s="27"/>
      <c r="M293" s="27"/>
      <c r="N293" s="27"/>
      <c r="O293" s="27"/>
      <c r="P293" s="11"/>
      <c r="Q293" s="27">
        <v>-167770.24000000209</v>
      </c>
      <c r="R293" s="27">
        <f>+F293-I293-J293-K293-L293-M293-N293-O293-Q293</f>
        <v>0</v>
      </c>
      <c r="S293" t="e">
        <f>VLOOKUP(A293,PEND,2,FALSE)</f>
        <v>#N/A</v>
      </c>
      <c r="U293" s="10">
        <v>198440</v>
      </c>
      <c r="V293" s="45">
        <v>337</v>
      </c>
      <c r="W293" s="10" t="s">
        <v>6018</v>
      </c>
    </row>
    <row r="294" spans="1:23" x14ac:dyDescent="0.25">
      <c r="A294" s="29">
        <v>1028668</v>
      </c>
      <c r="B294" s="4">
        <v>43896.740428240744</v>
      </c>
      <c r="C294" s="4">
        <v>43900.291666666664</v>
      </c>
      <c r="D294" s="2">
        <v>1365214</v>
      </c>
      <c r="E294" s="2">
        <v>7470</v>
      </c>
      <c r="F294" s="3">
        <v>1357744</v>
      </c>
      <c r="G294" s="1">
        <v>4</v>
      </c>
      <c r="H294" s="1">
        <v>65</v>
      </c>
      <c r="I294" s="27"/>
      <c r="J294" s="27">
        <v>1385606</v>
      </c>
      <c r="K294" s="27">
        <v>7470</v>
      </c>
      <c r="L294" s="27"/>
      <c r="M294" s="27"/>
      <c r="N294" s="27"/>
      <c r="O294" s="27"/>
      <c r="P294" s="11"/>
      <c r="Q294" s="27">
        <v>-35332</v>
      </c>
      <c r="R294" s="27">
        <f>+F294-I294-J294-K294-L294-M294-N294-O294-Q294</f>
        <v>0</v>
      </c>
      <c r="S294" t="e">
        <f>VLOOKUP(A294,PEND,2,FALSE)</f>
        <v>#N/A</v>
      </c>
      <c r="U294" s="10">
        <v>210054</v>
      </c>
      <c r="V294" s="45">
        <v>6400000</v>
      </c>
      <c r="W294" s="10" t="s">
        <v>6019</v>
      </c>
    </row>
    <row r="295" spans="1:23" x14ac:dyDescent="0.25">
      <c r="A295" s="29">
        <v>207752</v>
      </c>
      <c r="B295" s="4">
        <v>43810.75273148148</v>
      </c>
      <c r="C295" s="4">
        <v>43812.681250000001</v>
      </c>
      <c r="D295" s="2">
        <v>14617859</v>
      </c>
      <c r="E295" s="2">
        <v>1401987.66</v>
      </c>
      <c r="F295" s="3">
        <v>1401987.66</v>
      </c>
      <c r="G295" s="1">
        <v>4</v>
      </c>
      <c r="H295" s="1">
        <v>153</v>
      </c>
      <c r="I295" s="27"/>
      <c r="J295" s="27">
        <v>0</v>
      </c>
      <c r="K295" s="27">
        <v>1430600</v>
      </c>
      <c r="L295" s="27"/>
      <c r="M295" s="27"/>
      <c r="N295" s="27"/>
      <c r="O295" s="27"/>
      <c r="P295" s="11"/>
      <c r="Q295" s="27">
        <v>-28612.340000000084</v>
      </c>
      <c r="R295" s="27">
        <f>+F295-I295-J295-K295-L295-M295-N295-O295-Q295</f>
        <v>0</v>
      </c>
      <c r="S295" t="e">
        <f>VLOOKUP(A295,PEND,2,FALSE)</f>
        <v>#N/A</v>
      </c>
      <c r="U295" s="10">
        <v>212898</v>
      </c>
      <c r="V295" s="45">
        <v>288157</v>
      </c>
      <c r="W295" s="10" t="s">
        <v>6020</v>
      </c>
    </row>
    <row r="296" spans="1:23" x14ac:dyDescent="0.25">
      <c r="A296" s="29">
        <v>1028995</v>
      </c>
      <c r="B296" s="4">
        <v>43897.325798611113</v>
      </c>
      <c r="C296" s="4">
        <v>43900.291666666664</v>
      </c>
      <c r="D296" s="2">
        <v>403038</v>
      </c>
      <c r="E296" s="1">
        <v>0</v>
      </c>
      <c r="F296" s="3">
        <v>403038</v>
      </c>
      <c r="G296" s="1">
        <v>2</v>
      </c>
      <c r="H296" s="1">
        <v>65</v>
      </c>
      <c r="I296" s="27"/>
      <c r="J296" s="27">
        <v>411263</v>
      </c>
      <c r="K296" s="27">
        <v>0</v>
      </c>
      <c r="L296" s="27"/>
      <c r="M296" s="27"/>
      <c r="N296" s="27"/>
      <c r="O296" s="27"/>
      <c r="P296" s="11"/>
      <c r="Q296" s="27">
        <v>-8225</v>
      </c>
      <c r="R296" s="27">
        <f>+F296-I296-J296-K296-L296-M296-N296-O296-Q296</f>
        <v>0</v>
      </c>
      <c r="S296" t="e">
        <f>VLOOKUP(A296,PEND,2,FALSE)</f>
        <v>#N/A</v>
      </c>
      <c r="U296" s="10">
        <v>219994</v>
      </c>
      <c r="V296" s="45">
        <v>18765</v>
      </c>
      <c r="W296" s="10" t="s">
        <v>6021</v>
      </c>
    </row>
    <row r="297" spans="1:23" x14ac:dyDescent="0.25">
      <c r="A297" s="29">
        <v>1017150</v>
      </c>
      <c r="B297" s="4">
        <v>43876.470567129632</v>
      </c>
      <c r="C297" s="4">
        <v>43896.291666666664</v>
      </c>
      <c r="D297" s="2">
        <v>353914</v>
      </c>
      <c r="E297" s="1">
        <v>0</v>
      </c>
      <c r="F297" s="3">
        <v>353914</v>
      </c>
      <c r="G297" s="1">
        <v>2</v>
      </c>
      <c r="H297" s="1">
        <v>69</v>
      </c>
      <c r="I297" s="27"/>
      <c r="J297" s="27">
        <v>361137</v>
      </c>
      <c r="K297" s="27">
        <v>0</v>
      </c>
      <c r="L297" s="27"/>
      <c r="M297" s="27"/>
      <c r="N297" s="27"/>
      <c r="O297" s="27"/>
      <c r="P297" s="11"/>
      <c r="Q297" s="27">
        <v>-7223</v>
      </c>
      <c r="R297" s="27">
        <f>+F297-I297-J297-K297-L297-M297-N297-O297-Q297</f>
        <v>0</v>
      </c>
      <c r="S297" t="e">
        <f>VLOOKUP(A297,PEND,2,FALSE)</f>
        <v>#N/A</v>
      </c>
      <c r="U297" s="10">
        <v>221674</v>
      </c>
      <c r="V297" s="45">
        <v>18765</v>
      </c>
      <c r="W297" s="10" t="s">
        <v>6021</v>
      </c>
    </row>
    <row r="298" spans="1:23" x14ac:dyDescent="0.25">
      <c r="A298" s="29">
        <v>1018261</v>
      </c>
      <c r="B298" s="4">
        <v>43878.752488425926</v>
      </c>
      <c r="C298" s="4">
        <v>43896.291666666664</v>
      </c>
      <c r="D298" s="2">
        <v>18390</v>
      </c>
      <c r="E298" s="1">
        <v>0</v>
      </c>
      <c r="F298" s="3">
        <v>18390</v>
      </c>
      <c r="G298" s="1">
        <v>2</v>
      </c>
      <c r="H298" s="1">
        <v>69</v>
      </c>
      <c r="I298" s="27"/>
      <c r="J298" s="27">
        <v>18765</v>
      </c>
      <c r="K298" s="27">
        <v>0</v>
      </c>
      <c r="L298" s="27"/>
      <c r="M298" s="27"/>
      <c r="N298" s="27"/>
      <c r="O298" s="27"/>
      <c r="P298" s="11"/>
      <c r="Q298" s="27">
        <v>-375</v>
      </c>
      <c r="R298" s="27">
        <f>+F298-I298-J298-K298-L298-M298-N298-O298-Q298</f>
        <v>0</v>
      </c>
      <c r="S298" t="e">
        <f>VLOOKUP(A298,PEND,2,FALSE)</f>
        <v>#N/A</v>
      </c>
    </row>
    <row r="299" spans="1:23" x14ac:dyDescent="0.25">
      <c r="A299" s="29">
        <v>1018316</v>
      </c>
      <c r="B299" s="4">
        <v>43878.797326388885</v>
      </c>
      <c r="C299" s="4">
        <v>43896.291666666664</v>
      </c>
      <c r="D299" s="2">
        <v>18390</v>
      </c>
      <c r="E299" s="1">
        <v>0</v>
      </c>
      <c r="F299" s="3">
        <v>18390</v>
      </c>
      <c r="G299" s="1">
        <v>2</v>
      </c>
      <c r="H299" s="1">
        <v>69</v>
      </c>
      <c r="I299" s="27"/>
      <c r="J299" s="27">
        <v>18765</v>
      </c>
      <c r="K299" s="27">
        <v>0</v>
      </c>
      <c r="L299" s="27"/>
      <c r="M299" s="27"/>
      <c r="N299" s="27"/>
      <c r="O299" s="27"/>
      <c r="P299" s="11"/>
      <c r="Q299" s="27">
        <v>-375</v>
      </c>
      <c r="R299" s="27">
        <f>+F299-I299-J299-K299-L299-M299-N299-O299-Q299</f>
        <v>0</v>
      </c>
      <c r="S299" t="e">
        <f>VLOOKUP(A299,PEND,2,FALSE)</f>
        <v>#N/A</v>
      </c>
    </row>
    <row r="300" spans="1:23" x14ac:dyDescent="0.25">
      <c r="A300" s="29">
        <v>1019522</v>
      </c>
      <c r="B300" s="4">
        <v>43880.719259259262</v>
      </c>
      <c r="C300" s="4">
        <v>43896.291666666664</v>
      </c>
      <c r="D300" s="2">
        <v>18390</v>
      </c>
      <c r="E300" s="1">
        <v>0</v>
      </c>
      <c r="F300" s="3">
        <v>18390</v>
      </c>
      <c r="G300" s="1">
        <v>2</v>
      </c>
      <c r="H300" s="1">
        <v>69</v>
      </c>
      <c r="I300" s="27"/>
      <c r="J300" s="27">
        <v>18765</v>
      </c>
      <c r="K300" s="27">
        <v>0</v>
      </c>
      <c r="L300" s="27"/>
      <c r="M300" s="27"/>
      <c r="N300" s="27"/>
      <c r="O300" s="27"/>
      <c r="P300" s="11"/>
      <c r="Q300" s="27">
        <v>-375</v>
      </c>
      <c r="R300" s="27">
        <f>+F300-I300-J300-K300-L300-M300-N300-O300-Q300</f>
        <v>0</v>
      </c>
      <c r="S300" t="e">
        <f>VLOOKUP(A300,PEND,2,FALSE)</f>
        <v>#N/A</v>
      </c>
    </row>
    <row r="301" spans="1:23" x14ac:dyDescent="0.25">
      <c r="A301" s="29">
        <v>124217</v>
      </c>
      <c r="B301" s="4">
        <v>43649.481168981481</v>
      </c>
      <c r="C301" s="4">
        <v>43682.348611111112</v>
      </c>
      <c r="D301" s="2">
        <v>73500</v>
      </c>
      <c r="E301" s="1">
        <v>0</v>
      </c>
      <c r="F301" s="3">
        <v>73500</v>
      </c>
      <c r="G301" s="1">
        <v>2</v>
      </c>
      <c r="H301" s="1">
        <v>283</v>
      </c>
      <c r="I301" s="27"/>
      <c r="J301" s="27">
        <v>0</v>
      </c>
      <c r="K301" s="27">
        <v>0</v>
      </c>
      <c r="L301" s="27"/>
      <c r="M301" s="27"/>
      <c r="N301" s="27"/>
      <c r="O301" s="27">
        <v>75000</v>
      </c>
      <c r="P301" s="11" t="s">
        <v>15</v>
      </c>
      <c r="Q301" s="27">
        <v>-1500</v>
      </c>
      <c r="R301" s="27">
        <f>+F301-I301-J301-K301-L301-M301-N301-O301-Q301</f>
        <v>0</v>
      </c>
      <c r="S301" t="e">
        <f>VLOOKUP(A301,PEND,2,FALSE)</f>
        <v>#N/A</v>
      </c>
    </row>
    <row r="302" spans="1:23" x14ac:dyDescent="0.25">
      <c r="A302" s="29">
        <v>211133</v>
      </c>
      <c r="B302" s="4">
        <v>43816.744942129626</v>
      </c>
      <c r="C302" s="4">
        <v>43837.293055555558</v>
      </c>
      <c r="D302" s="2">
        <v>18265</v>
      </c>
      <c r="E302" s="1">
        <v>0</v>
      </c>
      <c r="F302" s="3">
        <v>18265</v>
      </c>
      <c r="G302" s="1">
        <v>2</v>
      </c>
      <c r="H302" s="1">
        <v>128</v>
      </c>
      <c r="I302" s="27"/>
      <c r="J302" s="27">
        <v>0</v>
      </c>
      <c r="K302" s="27">
        <v>0</v>
      </c>
      <c r="L302" s="27"/>
      <c r="M302" s="27"/>
      <c r="N302" s="27"/>
      <c r="O302" s="27">
        <v>18265</v>
      </c>
      <c r="P302" s="11" t="s">
        <v>15</v>
      </c>
      <c r="Q302" s="27"/>
      <c r="R302" s="27">
        <f>+F302-I302-J302-K302-L302-M302-N302-O302-Q302</f>
        <v>0</v>
      </c>
      <c r="S302" t="e">
        <f>VLOOKUP(A302,PEND,2,FALSE)</f>
        <v>#N/A</v>
      </c>
    </row>
    <row r="303" spans="1:23" x14ac:dyDescent="0.25">
      <c r="A303" s="29">
        <v>139130</v>
      </c>
      <c r="B303" s="4">
        <v>43677.47996527778</v>
      </c>
      <c r="C303" s="4">
        <v>43682.348611111112</v>
      </c>
      <c r="D303" s="2">
        <v>18390</v>
      </c>
      <c r="E303" s="1">
        <v>0</v>
      </c>
      <c r="F303" s="3">
        <v>18390</v>
      </c>
      <c r="G303" s="1">
        <v>2</v>
      </c>
      <c r="H303" s="1">
        <v>283</v>
      </c>
      <c r="I303" s="27"/>
      <c r="J303" s="27">
        <v>0</v>
      </c>
      <c r="K303" s="27">
        <v>0</v>
      </c>
      <c r="L303" s="27"/>
      <c r="M303" s="27"/>
      <c r="N303" s="27"/>
      <c r="O303" s="27">
        <v>18765</v>
      </c>
      <c r="P303" s="11" t="s">
        <v>38</v>
      </c>
      <c r="Q303" s="27">
        <v>-375</v>
      </c>
      <c r="R303" s="27">
        <f>+F303-I303-J303-K303-L303-M303-N303-O303-Q303</f>
        <v>0</v>
      </c>
      <c r="S303" t="e">
        <f>VLOOKUP(A303,PEND,2,FALSE)</f>
        <v>#N/A</v>
      </c>
    </row>
    <row r="304" spans="1:23" x14ac:dyDescent="0.25">
      <c r="A304" s="29">
        <v>151495</v>
      </c>
      <c r="B304" s="4">
        <v>43700.540254629632</v>
      </c>
      <c r="C304" s="4">
        <v>43710.348611111112</v>
      </c>
      <c r="D304" s="2">
        <v>18390</v>
      </c>
      <c r="E304" s="1">
        <v>0</v>
      </c>
      <c r="F304" s="3">
        <v>18390</v>
      </c>
      <c r="G304" s="1">
        <v>2</v>
      </c>
      <c r="H304" s="1">
        <v>255</v>
      </c>
      <c r="I304" s="27"/>
      <c r="J304" s="27">
        <v>0</v>
      </c>
      <c r="K304" s="27">
        <v>0</v>
      </c>
      <c r="L304" s="27"/>
      <c r="M304" s="27"/>
      <c r="N304" s="27"/>
      <c r="O304" s="27">
        <v>18765</v>
      </c>
      <c r="P304" s="11" t="s">
        <v>38</v>
      </c>
      <c r="Q304" s="27">
        <v>-375</v>
      </c>
      <c r="R304" s="27">
        <f>+F304-I304-J304-K304-L304-M304-N304-O304-Q304</f>
        <v>0</v>
      </c>
      <c r="S304" t="e">
        <f>VLOOKUP(A304,PEND,2,FALSE)</f>
        <v>#N/A</v>
      </c>
    </row>
    <row r="305" spans="1:19" x14ac:dyDescent="0.25">
      <c r="A305" s="29">
        <v>185976</v>
      </c>
      <c r="B305" s="4">
        <v>43766.450104166666</v>
      </c>
      <c r="C305" s="4">
        <v>43773.334027777775</v>
      </c>
      <c r="D305" s="2">
        <v>18390</v>
      </c>
      <c r="E305" s="1">
        <v>0</v>
      </c>
      <c r="F305" s="3">
        <v>18390</v>
      </c>
      <c r="G305" s="1">
        <v>2</v>
      </c>
      <c r="H305" s="1">
        <v>192</v>
      </c>
      <c r="I305" s="27"/>
      <c r="J305" s="27">
        <v>0</v>
      </c>
      <c r="K305" s="27">
        <v>0</v>
      </c>
      <c r="L305" s="27"/>
      <c r="M305" s="27"/>
      <c r="N305" s="27"/>
      <c r="O305" s="27">
        <v>18765</v>
      </c>
      <c r="P305" s="11" t="s">
        <v>44</v>
      </c>
      <c r="Q305" s="27">
        <v>-375</v>
      </c>
      <c r="R305" s="27">
        <f>+F305-I305-J305-K305-L305-M305-N305-O305-Q305</f>
        <v>0</v>
      </c>
      <c r="S305" t="e">
        <f>VLOOKUP(A305,PEND,2,FALSE)</f>
        <v>#N/A</v>
      </c>
    </row>
    <row r="306" spans="1:19" x14ac:dyDescent="0.25">
      <c r="A306" s="29">
        <v>195495</v>
      </c>
      <c r="B306" s="4">
        <v>43785.465682870374</v>
      </c>
      <c r="C306" s="4">
        <v>43809.306944444441</v>
      </c>
      <c r="D306" s="2">
        <v>18390</v>
      </c>
      <c r="E306" s="2">
        <v>18390</v>
      </c>
      <c r="F306" s="3">
        <v>18390</v>
      </c>
      <c r="G306" s="1">
        <v>4</v>
      </c>
      <c r="H306" s="1">
        <v>156</v>
      </c>
      <c r="I306" s="27"/>
      <c r="J306" s="27">
        <v>0</v>
      </c>
      <c r="K306" s="27">
        <v>0</v>
      </c>
      <c r="L306" s="27"/>
      <c r="M306" s="27"/>
      <c r="N306" s="27"/>
      <c r="O306" s="27">
        <v>18765</v>
      </c>
      <c r="P306" s="11" t="s">
        <v>15</v>
      </c>
      <c r="Q306" s="27">
        <v>-375</v>
      </c>
      <c r="R306" s="27">
        <f>+F306-I306-J306-K306-L306-M306-N306-O306-Q306</f>
        <v>0</v>
      </c>
      <c r="S306" t="e">
        <f>VLOOKUP(A306,PEND,2,FALSE)</f>
        <v>#N/A</v>
      </c>
    </row>
    <row r="307" spans="1:19" x14ac:dyDescent="0.25">
      <c r="A307" s="29">
        <v>208623</v>
      </c>
      <c r="B307" s="4">
        <v>43812.371759259258</v>
      </c>
      <c r="C307" s="4">
        <v>43837.293055555558</v>
      </c>
      <c r="D307" s="2">
        <v>18390</v>
      </c>
      <c r="E307" s="1">
        <v>0</v>
      </c>
      <c r="F307" s="3">
        <v>18390</v>
      </c>
      <c r="G307" s="1">
        <v>2</v>
      </c>
      <c r="H307" s="1">
        <v>128</v>
      </c>
      <c r="I307" s="27"/>
      <c r="J307" s="27">
        <v>0</v>
      </c>
      <c r="K307" s="27">
        <v>0</v>
      </c>
      <c r="L307" s="27"/>
      <c r="M307" s="27"/>
      <c r="N307" s="27"/>
      <c r="O307" s="27">
        <v>18765</v>
      </c>
      <c r="P307" s="11" t="s">
        <v>15</v>
      </c>
      <c r="Q307" s="27">
        <v>-375</v>
      </c>
      <c r="R307" s="27">
        <f>+F307-I307-J307-K307-L307-M307-N307-O307-Q307</f>
        <v>0</v>
      </c>
      <c r="S307" t="e">
        <f>VLOOKUP(A307,PEND,2,FALSE)</f>
        <v>#N/A</v>
      </c>
    </row>
    <row r="308" spans="1:19" x14ac:dyDescent="0.25">
      <c r="A308" s="29">
        <v>211096</v>
      </c>
      <c r="B308" s="4">
        <v>43816.720486111109</v>
      </c>
      <c r="C308" s="4">
        <v>43837.293055555558</v>
      </c>
      <c r="D308" s="2">
        <v>18390</v>
      </c>
      <c r="E308" s="1">
        <v>0</v>
      </c>
      <c r="F308" s="3">
        <v>18390</v>
      </c>
      <c r="G308" s="1">
        <v>2</v>
      </c>
      <c r="H308" s="1">
        <v>128</v>
      </c>
      <c r="I308" s="27"/>
      <c r="J308" s="27">
        <v>0</v>
      </c>
      <c r="K308" s="27">
        <v>0</v>
      </c>
      <c r="L308" s="27"/>
      <c r="M308" s="27"/>
      <c r="N308" s="27"/>
      <c r="O308" s="27">
        <v>18765</v>
      </c>
      <c r="P308" s="11" t="s">
        <v>15</v>
      </c>
      <c r="Q308" s="27">
        <v>-375</v>
      </c>
      <c r="R308" s="27">
        <f>+F308-I308-J308-K308-L308-M308-N308-O308-Q308</f>
        <v>0</v>
      </c>
      <c r="S308" t="e">
        <f>VLOOKUP(A308,PEND,2,FALSE)</f>
        <v>#N/A</v>
      </c>
    </row>
    <row r="309" spans="1:19" x14ac:dyDescent="0.25">
      <c r="A309" s="29">
        <v>211248</v>
      </c>
      <c r="B309" s="4">
        <v>43817.293622685182</v>
      </c>
      <c r="C309" s="4">
        <v>43837.293055555558</v>
      </c>
      <c r="D309" s="2">
        <v>18390</v>
      </c>
      <c r="E309" s="1">
        <v>0</v>
      </c>
      <c r="F309" s="3">
        <v>18390</v>
      </c>
      <c r="G309" s="1">
        <v>2</v>
      </c>
      <c r="H309" s="1">
        <v>128</v>
      </c>
      <c r="I309" s="27"/>
      <c r="J309" s="27">
        <v>0</v>
      </c>
      <c r="K309" s="27">
        <v>0</v>
      </c>
      <c r="L309" s="27"/>
      <c r="M309" s="27"/>
      <c r="N309" s="27"/>
      <c r="O309" s="27">
        <v>18765</v>
      </c>
      <c r="P309" s="11" t="s">
        <v>15</v>
      </c>
      <c r="Q309" s="27">
        <v>-375</v>
      </c>
      <c r="R309" s="27">
        <f>+F309-I309-J309-K309-L309-M309-N309-O309-Q309</f>
        <v>0</v>
      </c>
      <c r="S309" t="e">
        <f>VLOOKUP(A309,PEND,2,FALSE)</f>
        <v>#N/A</v>
      </c>
    </row>
    <row r="310" spans="1:19" x14ac:dyDescent="0.25">
      <c r="A310" s="29">
        <v>211649</v>
      </c>
      <c r="B310" s="4">
        <v>43817.748564814814</v>
      </c>
      <c r="C310" s="4">
        <v>43837.293055555558</v>
      </c>
      <c r="D310" s="2">
        <v>18390</v>
      </c>
      <c r="E310" s="1">
        <v>0</v>
      </c>
      <c r="F310" s="3">
        <v>18390</v>
      </c>
      <c r="G310" s="1">
        <v>2</v>
      </c>
      <c r="H310" s="1">
        <v>128</v>
      </c>
      <c r="I310" s="27"/>
      <c r="J310" s="27">
        <v>0</v>
      </c>
      <c r="K310" s="27">
        <v>0</v>
      </c>
      <c r="L310" s="27"/>
      <c r="M310" s="27"/>
      <c r="N310" s="27"/>
      <c r="O310" s="27">
        <v>18765</v>
      </c>
      <c r="P310" s="11" t="s">
        <v>15</v>
      </c>
      <c r="Q310" s="27">
        <v>-375</v>
      </c>
      <c r="R310" s="27">
        <f>+F310-I310-J310-K310-L310-M310-N310-O310-Q310</f>
        <v>0</v>
      </c>
      <c r="S310" t="e">
        <f>VLOOKUP(A310,PEND,2,FALSE)</f>
        <v>#N/A</v>
      </c>
    </row>
    <row r="311" spans="1:19" x14ac:dyDescent="0.25">
      <c r="A311" s="29">
        <v>211941</v>
      </c>
      <c r="B311" s="4">
        <v>43818.494166666664</v>
      </c>
      <c r="C311" s="4">
        <v>43837.293055555558</v>
      </c>
      <c r="D311" s="2">
        <v>18390</v>
      </c>
      <c r="E311" s="1">
        <v>0</v>
      </c>
      <c r="F311" s="3">
        <v>18390</v>
      </c>
      <c r="G311" s="1">
        <v>2</v>
      </c>
      <c r="H311" s="1">
        <v>128</v>
      </c>
      <c r="I311" s="27"/>
      <c r="J311" s="27">
        <v>0</v>
      </c>
      <c r="K311" s="27">
        <v>0</v>
      </c>
      <c r="L311" s="27"/>
      <c r="M311" s="27"/>
      <c r="N311" s="27"/>
      <c r="O311" s="27">
        <v>18765</v>
      </c>
      <c r="P311" s="11" t="s">
        <v>15</v>
      </c>
      <c r="Q311" s="27">
        <v>-375</v>
      </c>
      <c r="R311" s="27">
        <f>+F311-I311-J311-K311-L311-M311-N311-O311-Q311</f>
        <v>0</v>
      </c>
      <c r="S311" t="e">
        <f>VLOOKUP(A311,PEND,2,FALSE)</f>
        <v>#N/A</v>
      </c>
    </row>
    <row r="312" spans="1:19" x14ac:dyDescent="0.25">
      <c r="A312" s="29">
        <v>211990</v>
      </c>
      <c r="B312" s="4">
        <v>43818.526770833334</v>
      </c>
      <c r="C312" s="4">
        <v>43837.293055555558</v>
      </c>
      <c r="D312" s="2">
        <v>18390</v>
      </c>
      <c r="E312" s="1">
        <v>0</v>
      </c>
      <c r="F312" s="3">
        <v>18390</v>
      </c>
      <c r="G312" s="1">
        <v>2</v>
      </c>
      <c r="H312" s="1">
        <v>128</v>
      </c>
      <c r="I312" s="27"/>
      <c r="J312" s="27">
        <v>0</v>
      </c>
      <c r="K312" s="27">
        <v>0</v>
      </c>
      <c r="L312" s="27"/>
      <c r="M312" s="27"/>
      <c r="N312" s="27"/>
      <c r="O312" s="27">
        <v>18765</v>
      </c>
      <c r="P312" s="11" t="s">
        <v>15</v>
      </c>
      <c r="Q312" s="27">
        <v>-375</v>
      </c>
      <c r="R312" s="27">
        <f>+F312-I312-J312-K312-L312-M312-N312-O312-Q312</f>
        <v>0</v>
      </c>
      <c r="S312" t="e">
        <f>VLOOKUP(A312,PEND,2,FALSE)</f>
        <v>#N/A</v>
      </c>
    </row>
    <row r="313" spans="1:19" x14ac:dyDescent="0.25">
      <c r="A313" s="29">
        <v>212017</v>
      </c>
      <c r="B313" s="4">
        <v>43818.554409722223</v>
      </c>
      <c r="C313" s="4">
        <v>43837.293055555558</v>
      </c>
      <c r="D313" s="2">
        <v>18390</v>
      </c>
      <c r="E313" s="1">
        <v>0</v>
      </c>
      <c r="F313" s="3">
        <v>18390</v>
      </c>
      <c r="G313" s="1">
        <v>2</v>
      </c>
      <c r="H313" s="1">
        <v>128</v>
      </c>
      <c r="I313" s="27"/>
      <c r="J313" s="27">
        <v>0</v>
      </c>
      <c r="K313" s="27">
        <v>0</v>
      </c>
      <c r="L313" s="27"/>
      <c r="M313" s="27"/>
      <c r="N313" s="27"/>
      <c r="O313" s="27">
        <v>18765</v>
      </c>
      <c r="P313" s="11" t="s">
        <v>15</v>
      </c>
      <c r="Q313" s="27">
        <v>-375</v>
      </c>
      <c r="R313" s="27">
        <f>+F313-I313-J313-K313-L313-M313-N313-O313-Q313</f>
        <v>0</v>
      </c>
      <c r="S313" t="e">
        <f>VLOOKUP(A313,PEND,2,FALSE)</f>
        <v>#N/A</v>
      </c>
    </row>
    <row r="314" spans="1:19" x14ac:dyDescent="0.25">
      <c r="A314" s="29">
        <v>212041</v>
      </c>
      <c r="B314" s="4">
        <v>43818.579479166663</v>
      </c>
      <c r="C314" s="4">
        <v>43837.293055555558</v>
      </c>
      <c r="D314" s="2">
        <v>18390</v>
      </c>
      <c r="E314" s="1">
        <v>0</v>
      </c>
      <c r="F314" s="3">
        <v>18390</v>
      </c>
      <c r="G314" s="1">
        <v>2</v>
      </c>
      <c r="H314" s="1">
        <v>128</v>
      </c>
      <c r="I314" s="27"/>
      <c r="J314" s="27">
        <v>0</v>
      </c>
      <c r="K314" s="27">
        <v>0</v>
      </c>
      <c r="L314" s="27"/>
      <c r="M314" s="27"/>
      <c r="N314" s="27"/>
      <c r="O314" s="27">
        <v>18765</v>
      </c>
      <c r="P314" s="11" t="s">
        <v>15</v>
      </c>
      <c r="Q314" s="27">
        <v>-375</v>
      </c>
      <c r="R314" s="27">
        <f>+F314-I314-J314-K314-L314-M314-N314-O314-Q314</f>
        <v>0</v>
      </c>
      <c r="S314" t="e">
        <f>VLOOKUP(A314,PEND,2,FALSE)</f>
        <v>#N/A</v>
      </c>
    </row>
    <row r="315" spans="1:19" x14ac:dyDescent="0.25">
      <c r="A315" s="29">
        <v>212231</v>
      </c>
      <c r="B315" s="4">
        <v>43818.656354166669</v>
      </c>
      <c r="C315" s="4">
        <v>43837.293055555558</v>
      </c>
      <c r="D315" s="2">
        <v>18390</v>
      </c>
      <c r="E315" s="1">
        <v>0</v>
      </c>
      <c r="F315" s="3">
        <v>18390</v>
      </c>
      <c r="G315" s="1">
        <v>2</v>
      </c>
      <c r="H315" s="1">
        <v>128</v>
      </c>
      <c r="I315" s="27"/>
      <c r="J315" s="27">
        <v>0</v>
      </c>
      <c r="K315" s="27">
        <v>0</v>
      </c>
      <c r="L315" s="27"/>
      <c r="M315" s="27"/>
      <c r="N315" s="27"/>
      <c r="O315" s="27">
        <v>18765</v>
      </c>
      <c r="P315" s="11" t="s">
        <v>15</v>
      </c>
      <c r="Q315" s="27">
        <v>-375</v>
      </c>
      <c r="R315" s="27">
        <f>+F315-I315-J315-K315-L315-M315-N315-O315-Q315</f>
        <v>0</v>
      </c>
      <c r="S315" t="e">
        <f>VLOOKUP(A315,PEND,2,FALSE)</f>
        <v>#N/A</v>
      </c>
    </row>
    <row r="316" spans="1:19" x14ac:dyDescent="0.25">
      <c r="A316" s="29">
        <v>213462</v>
      </c>
      <c r="B316" s="4">
        <v>43820.652407407404</v>
      </c>
      <c r="C316" s="4">
        <v>43837.293055555558</v>
      </c>
      <c r="D316" s="2">
        <v>18390</v>
      </c>
      <c r="E316" s="1">
        <v>0</v>
      </c>
      <c r="F316" s="3">
        <v>18390</v>
      </c>
      <c r="G316" s="1">
        <v>2</v>
      </c>
      <c r="H316" s="1">
        <v>128</v>
      </c>
      <c r="I316" s="27"/>
      <c r="J316" s="27">
        <v>0</v>
      </c>
      <c r="K316" s="27">
        <v>0</v>
      </c>
      <c r="L316" s="27"/>
      <c r="M316" s="27"/>
      <c r="N316" s="27"/>
      <c r="O316" s="27">
        <v>18765</v>
      </c>
      <c r="P316" s="11" t="s">
        <v>15</v>
      </c>
      <c r="Q316" s="27">
        <v>-375</v>
      </c>
      <c r="R316" s="27">
        <f>+F316-I316-J316-K316-L316-M316-N316-O316-Q316</f>
        <v>0</v>
      </c>
      <c r="S316" t="e">
        <f>VLOOKUP(A316,PEND,2,FALSE)</f>
        <v>#N/A</v>
      </c>
    </row>
    <row r="317" spans="1:19" x14ac:dyDescent="0.25">
      <c r="A317" s="29">
        <v>213601</v>
      </c>
      <c r="B317" s="4">
        <v>43820.729699074072</v>
      </c>
      <c r="C317" s="4">
        <v>43837.293055555558</v>
      </c>
      <c r="D317" s="2">
        <v>18390</v>
      </c>
      <c r="E317" s="1">
        <v>0</v>
      </c>
      <c r="F317" s="3">
        <v>18390</v>
      </c>
      <c r="G317" s="1">
        <v>2</v>
      </c>
      <c r="H317" s="1">
        <v>128</v>
      </c>
      <c r="I317" s="27"/>
      <c r="J317" s="27">
        <v>0</v>
      </c>
      <c r="K317" s="27">
        <v>0</v>
      </c>
      <c r="L317" s="27"/>
      <c r="M317" s="27"/>
      <c r="N317" s="27"/>
      <c r="O317" s="27">
        <v>18765</v>
      </c>
      <c r="P317" s="11" t="s">
        <v>15</v>
      </c>
      <c r="Q317" s="27">
        <v>-375</v>
      </c>
      <c r="R317" s="27">
        <f>+F317-I317-J317-K317-L317-M317-N317-O317-Q317</f>
        <v>0</v>
      </c>
      <c r="S317" t="e">
        <f>VLOOKUP(A317,PEND,2,FALSE)</f>
        <v>#N/A</v>
      </c>
    </row>
    <row r="318" spans="1:19" x14ac:dyDescent="0.25">
      <c r="A318" s="29">
        <v>215065</v>
      </c>
      <c r="B318" s="4">
        <v>43824.61451388889</v>
      </c>
      <c r="C318" s="4">
        <v>43837.293055555558</v>
      </c>
      <c r="D318" s="2">
        <v>18390</v>
      </c>
      <c r="E318" s="1">
        <v>0</v>
      </c>
      <c r="F318" s="3">
        <v>18390</v>
      </c>
      <c r="G318" s="1">
        <v>2</v>
      </c>
      <c r="H318" s="1">
        <v>128</v>
      </c>
      <c r="I318" s="27"/>
      <c r="J318" s="27">
        <v>0</v>
      </c>
      <c r="K318" s="27">
        <v>0</v>
      </c>
      <c r="L318" s="27"/>
      <c r="M318" s="27"/>
      <c r="N318" s="27"/>
      <c r="O318" s="27">
        <v>18765</v>
      </c>
      <c r="P318" s="11" t="s">
        <v>15</v>
      </c>
      <c r="Q318" s="27">
        <v>-375</v>
      </c>
      <c r="R318" s="27">
        <f>+F318-I318-J318-K318-L318-M318-N318-O318-Q318</f>
        <v>0</v>
      </c>
      <c r="S318" t="e">
        <f>VLOOKUP(A318,PEND,2,FALSE)</f>
        <v>#N/A</v>
      </c>
    </row>
    <row r="319" spans="1:19" x14ac:dyDescent="0.25">
      <c r="A319" s="29">
        <v>222786</v>
      </c>
      <c r="B319" s="4">
        <v>43844.463935185187</v>
      </c>
      <c r="C319" s="4">
        <v>43864.306944444441</v>
      </c>
      <c r="D319" s="2">
        <v>18390</v>
      </c>
      <c r="E319" s="1">
        <v>0</v>
      </c>
      <c r="F319" s="3">
        <v>18390</v>
      </c>
      <c r="G319" s="1">
        <v>2</v>
      </c>
      <c r="H319" s="1">
        <v>101</v>
      </c>
      <c r="I319" s="27"/>
      <c r="J319" s="27">
        <v>0</v>
      </c>
      <c r="K319" s="27">
        <v>0</v>
      </c>
      <c r="L319" s="27"/>
      <c r="M319" s="27"/>
      <c r="N319" s="27"/>
      <c r="O319" s="27">
        <v>18765</v>
      </c>
      <c r="P319" s="11" t="s">
        <v>15</v>
      </c>
      <c r="Q319" s="27">
        <v>-375</v>
      </c>
      <c r="R319" s="27">
        <f>+F319-I319-J319-K319-L319-M319-N319-O319-Q319</f>
        <v>0</v>
      </c>
      <c r="S319" t="e">
        <f>VLOOKUP(A319,PEND,2,FALSE)</f>
        <v>#N/A</v>
      </c>
    </row>
    <row r="320" spans="1:19" x14ac:dyDescent="0.25">
      <c r="A320" s="29">
        <v>1001374</v>
      </c>
      <c r="B320" s="4">
        <v>43846.932789351849</v>
      </c>
      <c r="C320" s="4">
        <v>43864.306944444441</v>
      </c>
      <c r="D320" s="2">
        <v>18390</v>
      </c>
      <c r="E320" s="1">
        <v>0</v>
      </c>
      <c r="F320" s="3">
        <v>18390</v>
      </c>
      <c r="G320" s="1">
        <v>2</v>
      </c>
      <c r="H320" s="1">
        <v>101</v>
      </c>
      <c r="I320" s="27"/>
      <c r="J320" s="27">
        <v>0</v>
      </c>
      <c r="K320" s="27">
        <v>0</v>
      </c>
      <c r="L320" s="27"/>
      <c r="M320" s="27"/>
      <c r="N320" s="27"/>
      <c r="O320" s="27">
        <v>18765</v>
      </c>
      <c r="P320" s="11" t="s">
        <v>15</v>
      </c>
      <c r="Q320" s="27">
        <v>-375</v>
      </c>
      <c r="R320" s="27">
        <f>+F320-I320-J320-K320-L320-M320-N320-O320-Q320</f>
        <v>0</v>
      </c>
      <c r="S320" t="e">
        <f>VLOOKUP(A320,PEND,2,FALSE)</f>
        <v>#N/A</v>
      </c>
    </row>
    <row r="321" spans="1:19" x14ac:dyDescent="0.25">
      <c r="A321" s="29">
        <v>1001581</v>
      </c>
      <c r="B321" s="4">
        <v>43847.480312500003</v>
      </c>
      <c r="C321" s="4">
        <v>43864.306944444441</v>
      </c>
      <c r="D321" s="2">
        <v>18390</v>
      </c>
      <c r="E321" s="1">
        <v>0</v>
      </c>
      <c r="F321" s="3">
        <v>18390</v>
      </c>
      <c r="G321" s="1">
        <v>2</v>
      </c>
      <c r="H321" s="1">
        <v>101</v>
      </c>
      <c r="I321" s="27"/>
      <c r="J321" s="27">
        <v>0</v>
      </c>
      <c r="K321" s="27">
        <v>0</v>
      </c>
      <c r="L321" s="27"/>
      <c r="M321" s="27"/>
      <c r="N321" s="27"/>
      <c r="O321" s="27">
        <v>18765</v>
      </c>
      <c r="P321" s="11" t="s">
        <v>15</v>
      </c>
      <c r="Q321" s="27">
        <v>-375</v>
      </c>
      <c r="R321" s="27">
        <f>+F321-I321-J321-K321-L321-M321-N321-O321-Q321</f>
        <v>0</v>
      </c>
      <c r="S321" t="e">
        <f>VLOOKUP(A321,PEND,2,FALSE)</f>
        <v>#N/A</v>
      </c>
    </row>
    <row r="322" spans="1:19" x14ac:dyDescent="0.25">
      <c r="A322" s="29">
        <v>1001792</v>
      </c>
      <c r="B322" s="4">
        <v>43847.643576388888</v>
      </c>
      <c r="C322" s="4">
        <v>43864.306944444441</v>
      </c>
      <c r="D322" s="2">
        <v>18390</v>
      </c>
      <c r="E322" s="1">
        <v>0</v>
      </c>
      <c r="F322" s="3">
        <v>18390</v>
      </c>
      <c r="G322" s="1">
        <v>2</v>
      </c>
      <c r="H322" s="1">
        <v>101</v>
      </c>
      <c r="I322" s="27"/>
      <c r="J322" s="27">
        <v>0</v>
      </c>
      <c r="K322" s="27">
        <v>0</v>
      </c>
      <c r="L322" s="27"/>
      <c r="M322" s="27"/>
      <c r="N322" s="27"/>
      <c r="O322" s="27">
        <v>18765</v>
      </c>
      <c r="P322" s="11" t="s">
        <v>15</v>
      </c>
      <c r="Q322" s="27">
        <v>-375</v>
      </c>
      <c r="R322" s="27">
        <f>+F322-I322-J322-K322-L322-M322-N322-O322-Q322</f>
        <v>0</v>
      </c>
      <c r="S322" t="e">
        <f>VLOOKUP(A322,PEND,2,FALSE)</f>
        <v>#N/A</v>
      </c>
    </row>
    <row r="323" spans="1:19" x14ac:dyDescent="0.25">
      <c r="A323" s="29">
        <v>1002218</v>
      </c>
      <c r="B323" s="4">
        <v>43848.639027777775</v>
      </c>
      <c r="C323" s="4">
        <v>43864.306944444441</v>
      </c>
      <c r="D323" s="2">
        <v>18390</v>
      </c>
      <c r="E323" s="1">
        <v>0</v>
      </c>
      <c r="F323" s="3">
        <v>18390</v>
      </c>
      <c r="G323" s="1">
        <v>2</v>
      </c>
      <c r="H323" s="1">
        <v>101</v>
      </c>
      <c r="I323" s="27"/>
      <c r="J323" s="27">
        <v>0</v>
      </c>
      <c r="K323" s="27">
        <v>0</v>
      </c>
      <c r="L323" s="27"/>
      <c r="M323" s="27"/>
      <c r="N323" s="27"/>
      <c r="O323" s="27">
        <v>18765</v>
      </c>
      <c r="P323" s="11" t="s">
        <v>15</v>
      </c>
      <c r="Q323" s="27">
        <v>-375</v>
      </c>
      <c r="R323" s="27">
        <f>+F323-I323-J323-K323-L323-M323-N323-O323-Q323</f>
        <v>0</v>
      </c>
      <c r="S323" t="e">
        <f>VLOOKUP(A323,PEND,2,FALSE)</f>
        <v>#N/A</v>
      </c>
    </row>
    <row r="324" spans="1:19" x14ac:dyDescent="0.25">
      <c r="A324" s="29">
        <v>1002873</v>
      </c>
      <c r="B324" s="4">
        <v>43849.783564814818</v>
      </c>
      <c r="C324" s="4">
        <v>43864.306944444441</v>
      </c>
      <c r="D324" s="2">
        <v>18390</v>
      </c>
      <c r="E324" s="1">
        <v>0</v>
      </c>
      <c r="F324" s="3">
        <v>18390</v>
      </c>
      <c r="G324" s="1">
        <v>2</v>
      </c>
      <c r="H324" s="1">
        <v>101</v>
      </c>
      <c r="I324" s="27"/>
      <c r="J324" s="27">
        <v>0</v>
      </c>
      <c r="K324" s="27">
        <v>0</v>
      </c>
      <c r="L324" s="27"/>
      <c r="M324" s="27"/>
      <c r="N324" s="27"/>
      <c r="O324" s="27">
        <v>18765</v>
      </c>
      <c r="P324" s="11" t="s">
        <v>15</v>
      </c>
      <c r="Q324" s="27">
        <v>-375</v>
      </c>
      <c r="R324" s="27">
        <f>+F324-I324-J324-K324-L324-M324-N324-O324-Q324</f>
        <v>0</v>
      </c>
      <c r="S324" t="e">
        <f>VLOOKUP(A324,PEND,2,FALSE)</f>
        <v>#N/A</v>
      </c>
    </row>
    <row r="325" spans="1:19" x14ac:dyDescent="0.25">
      <c r="A325" s="29">
        <v>1003996</v>
      </c>
      <c r="B325" s="4">
        <v>43852.042662037034</v>
      </c>
      <c r="C325" s="4">
        <v>43864.306944444441</v>
      </c>
      <c r="D325" s="2">
        <v>18390</v>
      </c>
      <c r="E325" s="1">
        <v>0</v>
      </c>
      <c r="F325" s="3">
        <v>18390</v>
      </c>
      <c r="G325" s="1">
        <v>2</v>
      </c>
      <c r="H325" s="1">
        <v>101</v>
      </c>
      <c r="I325" s="27"/>
      <c r="J325" s="27">
        <v>0</v>
      </c>
      <c r="K325" s="27">
        <v>0</v>
      </c>
      <c r="L325" s="27"/>
      <c r="M325" s="27"/>
      <c r="N325" s="27"/>
      <c r="O325" s="27">
        <v>18765</v>
      </c>
      <c r="P325" s="11" t="s">
        <v>15</v>
      </c>
      <c r="Q325" s="27">
        <v>-375</v>
      </c>
      <c r="R325" s="27">
        <f>+F325-I325-J325-K325-L325-M325-N325-O325-Q325</f>
        <v>0</v>
      </c>
      <c r="S325" t="e">
        <f>VLOOKUP(A325,PEND,2,FALSE)</f>
        <v>#N/A</v>
      </c>
    </row>
    <row r="326" spans="1:19" x14ac:dyDescent="0.25">
      <c r="A326" s="29">
        <v>1004073</v>
      </c>
      <c r="B326" s="4">
        <v>43852.365173611113</v>
      </c>
      <c r="C326" s="4">
        <v>43864.306944444441</v>
      </c>
      <c r="D326" s="2">
        <v>18390</v>
      </c>
      <c r="E326" s="1">
        <v>0</v>
      </c>
      <c r="F326" s="3">
        <v>18390</v>
      </c>
      <c r="G326" s="1">
        <v>2</v>
      </c>
      <c r="H326" s="1">
        <v>101</v>
      </c>
      <c r="I326" s="27"/>
      <c r="J326" s="27">
        <v>0</v>
      </c>
      <c r="K326" s="27">
        <v>0</v>
      </c>
      <c r="L326" s="27"/>
      <c r="M326" s="27"/>
      <c r="N326" s="27"/>
      <c r="O326" s="27">
        <v>18765</v>
      </c>
      <c r="P326" s="11" t="s">
        <v>15</v>
      </c>
      <c r="Q326" s="27">
        <v>-375</v>
      </c>
      <c r="R326" s="27">
        <f>+F326-I326-J326-K326-L326-M326-N326-O326-Q326</f>
        <v>0</v>
      </c>
      <c r="S326" t="e">
        <f>VLOOKUP(A326,PEND,2,FALSE)</f>
        <v>#N/A</v>
      </c>
    </row>
    <row r="327" spans="1:19" x14ac:dyDescent="0.25">
      <c r="A327" s="29">
        <v>1004491</v>
      </c>
      <c r="B327" s="4">
        <v>43852.699270833335</v>
      </c>
      <c r="C327" s="4">
        <v>43864.306944444441</v>
      </c>
      <c r="D327" s="2">
        <v>18390</v>
      </c>
      <c r="E327" s="1">
        <v>0</v>
      </c>
      <c r="F327" s="3">
        <v>18390</v>
      </c>
      <c r="G327" s="1">
        <v>2</v>
      </c>
      <c r="H327" s="1">
        <v>101</v>
      </c>
      <c r="I327" s="27"/>
      <c r="J327" s="27">
        <v>0</v>
      </c>
      <c r="K327" s="27">
        <v>0</v>
      </c>
      <c r="L327" s="27"/>
      <c r="M327" s="27"/>
      <c r="N327" s="27"/>
      <c r="O327" s="27">
        <v>18765</v>
      </c>
      <c r="P327" s="11" t="s">
        <v>15</v>
      </c>
      <c r="Q327" s="27">
        <v>-375</v>
      </c>
      <c r="R327" s="27">
        <f>+F327-I327-J327-K327-L327-M327-N327-O327-Q327</f>
        <v>0</v>
      </c>
      <c r="S327" t="e">
        <f>VLOOKUP(A327,PEND,2,FALSE)</f>
        <v>#N/A</v>
      </c>
    </row>
    <row r="328" spans="1:19" x14ac:dyDescent="0.25">
      <c r="A328" s="29">
        <v>1004793</v>
      </c>
      <c r="B328" s="4">
        <v>43853.575798611113</v>
      </c>
      <c r="C328" s="4">
        <v>43864.306944444441</v>
      </c>
      <c r="D328" s="2">
        <v>18390</v>
      </c>
      <c r="E328" s="1">
        <v>0</v>
      </c>
      <c r="F328" s="3">
        <v>18390</v>
      </c>
      <c r="G328" s="1">
        <v>2</v>
      </c>
      <c r="H328" s="1">
        <v>101</v>
      </c>
      <c r="I328" s="27"/>
      <c r="J328" s="27">
        <v>0</v>
      </c>
      <c r="K328" s="27">
        <v>0</v>
      </c>
      <c r="L328" s="27"/>
      <c r="M328" s="27"/>
      <c r="N328" s="27"/>
      <c r="O328" s="27">
        <v>18765</v>
      </c>
      <c r="P328" s="11" t="s">
        <v>15</v>
      </c>
      <c r="Q328" s="27">
        <v>-375</v>
      </c>
      <c r="R328" s="27">
        <f>+F328-I328-J328-K328-L328-M328-N328-O328-Q328</f>
        <v>0</v>
      </c>
      <c r="S328" t="e">
        <f>VLOOKUP(A328,PEND,2,FALSE)</f>
        <v>#N/A</v>
      </c>
    </row>
    <row r="329" spans="1:19" x14ac:dyDescent="0.25">
      <c r="A329" s="29">
        <v>1004977</v>
      </c>
      <c r="B329" s="4">
        <v>43853.670949074076</v>
      </c>
      <c r="C329" s="4">
        <v>43864.306944444441</v>
      </c>
      <c r="D329" s="2">
        <v>18390</v>
      </c>
      <c r="E329" s="1">
        <v>0</v>
      </c>
      <c r="F329" s="3">
        <v>18390</v>
      </c>
      <c r="G329" s="1">
        <v>2</v>
      </c>
      <c r="H329" s="1">
        <v>101</v>
      </c>
      <c r="I329" s="27"/>
      <c r="J329" s="27">
        <v>0</v>
      </c>
      <c r="K329" s="27">
        <v>0</v>
      </c>
      <c r="L329" s="27"/>
      <c r="M329" s="27"/>
      <c r="N329" s="27"/>
      <c r="O329" s="27">
        <v>18765</v>
      </c>
      <c r="P329" s="11" t="s">
        <v>15</v>
      </c>
      <c r="Q329" s="27">
        <v>-375</v>
      </c>
      <c r="R329" s="27">
        <f>+F329-I329-J329-K329-L329-M329-N329-O329-Q329</f>
        <v>0</v>
      </c>
      <c r="S329" t="e">
        <f>VLOOKUP(A329,PEND,2,FALSE)</f>
        <v>#N/A</v>
      </c>
    </row>
    <row r="330" spans="1:19" x14ac:dyDescent="0.25">
      <c r="A330" s="29">
        <v>1007970</v>
      </c>
      <c r="B330" s="4">
        <v>43859.485671296294</v>
      </c>
      <c r="C330" s="4">
        <v>43864.306944444441</v>
      </c>
      <c r="D330" s="2">
        <v>18390</v>
      </c>
      <c r="E330" s="1">
        <v>0</v>
      </c>
      <c r="F330" s="3">
        <v>18390</v>
      </c>
      <c r="G330" s="1">
        <v>2</v>
      </c>
      <c r="H330" s="1">
        <v>101</v>
      </c>
      <c r="I330" s="27"/>
      <c r="J330" s="27">
        <v>0</v>
      </c>
      <c r="K330" s="27">
        <v>0</v>
      </c>
      <c r="L330" s="27"/>
      <c r="M330" s="27"/>
      <c r="N330" s="27"/>
      <c r="O330" s="27">
        <v>18765</v>
      </c>
      <c r="P330" s="11" t="s">
        <v>15</v>
      </c>
      <c r="Q330" s="27">
        <v>-375</v>
      </c>
      <c r="R330" s="27">
        <f>+F330-I330-J330-K330-L330-M330-N330-O330-Q330</f>
        <v>0</v>
      </c>
      <c r="S330" t="e">
        <f>VLOOKUP(A330,PEND,2,FALSE)</f>
        <v>#N/A</v>
      </c>
    </row>
    <row r="331" spans="1:19" x14ac:dyDescent="0.25">
      <c r="A331" s="29">
        <v>1008332</v>
      </c>
      <c r="B331" s="4">
        <v>43859.731388888889</v>
      </c>
      <c r="C331" s="4">
        <v>43864.306944444441</v>
      </c>
      <c r="D331" s="2">
        <v>18390</v>
      </c>
      <c r="E331" s="1">
        <v>0</v>
      </c>
      <c r="F331" s="3">
        <v>18390</v>
      </c>
      <c r="G331" s="1">
        <v>2</v>
      </c>
      <c r="H331" s="1">
        <v>101</v>
      </c>
      <c r="I331" s="27"/>
      <c r="J331" s="27">
        <v>0</v>
      </c>
      <c r="K331" s="27">
        <v>0</v>
      </c>
      <c r="L331" s="27"/>
      <c r="M331" s="27"/>
      <c r="N331" s="27"/>
      <c r="O331" s="27">
        <v>18765</v>
      </c>
      <c r="P331" s="11" t="s">
        <v>15</v>
      </c>
      <c r="Q331" s="27">
        <v>-375</v>
      </c>
      <c r="R331" s="27">
        <f>+F331-I331-J331-K331-L331-M331-N331-O331-Q331</f>
        <v>0</v>
      </c>
      <c r="S331" t="e">
        <f>VLOOKUP(A331,PEND,2,FALSE)</f>
        <v>#N/A</v>
      </c>
    </row>
    <row r="332" spans="1:19" x14ac:dyDescent="0.25">
      <c r="A332" s="29">
        <v>120145</v>
      </c>
      <c r="B332" s="4">
        <v>43640.420127314814</v>
      </c>
      <c r="C332" s="4">
        <v>43651.298611111109</v>
      </c>
      <c r="D332" s="2">
        <v>19003</v>
      </c>
      <c r="E332" s="1">
        <v>0</v>
      </c>
      <c r="F332" s="3">
        <v>19003</v>
      </c>
      <c r="G332" s="1">
        <v>2</v>
      </c>
      <c r="H332" s="1">
        <v>314</v>
      </c>
      <c r="I332" s="27"/>
      <c r="J332" s="27">
        <v>0</v>
      </c>
      <c r="K332" s="27">
        <v>0</v>
      </c>
      <c r="L332" s="27"/>
      <c r="M332" s="27"/>
      <c r="N332" s="27"/>
      <c r="O332" s="27">
        <v>19003</v>
      </c>
      <c r="P332" s="11" t="s">
        <v>38</v>
      </c>
      <c r="Q332" s="27"/>
      <c r="R332" s="27">
        <f>+F332-I332-J332-K332-L332-M332-N332-O332-Q332</f>
        <v>0</v>
      </c>
      <c r="S332" t="e">
        <f>VLOOKUP(A332,PEND,2,FALSE)</f>
        <v>#N/A</v>
      </c>
    </row>
    <row r="333" spans="1:19" x14ac:dyDescent="0.25">
      <c r="A333" s="29">
        <v>83646</v>
      </c>
      <c r="B333" s="4">
        <v>43567.457175925927</v>
      </c>
      <c r="C333" s="4">
        <v>43587.015277777777</v>
      </c>
      <c r="D333" s="2">
        <v>19003</v>
      </c>
      <c r="E333" s="1">
        <v>0</v>
      </c>
      <c r="F333" s="3">
        <v>19003</v>
      </c>
      <c r="G333" s="1">
        <v>2</v>
      </c>
      <c r="H333" s="1">
        <v>378</v>
      </c>
      <c r="I333" s="54"/>
      <c r="J333" s="27">
        <v>0</v>
      </c>
      <c r="K333" s="27">
        <v>0</v>
      </c>
      <c r="L333" s="27"/>
      <c r="M333" s="27"/>
      <c r="N333" s="27"/>
      <c r="O333" s="27">
        <v>19391</v>
      </c>
      <c r="P333" s="11" t="s">
        <v>38</v>
      </c>
      <c r="Q333" s="27">
        <v>-388</v>
      </c>
      <c r="R333" s="27">
        <f>+F333-I333-J333-K333-L333-M333-N333-O333-Q333</f>
        <v>0</v>
      </c>
      <c r="S333" t="e">
        <f>VLOOKUP(A333,PEND,2,FALSE)</f>
        <v>#N/A</v>
      </c>
    </row>
    <row r="334" spans="1:19" x14ac:dyDescent="0.25">
      <c r="A334" s="29">
        <v>119184</v>
      </c>
      <c r="B334" s="4">
        <v>43637.712696759256</v>
      </c>
      <c r="C334" s="4">
        <v>43651.298611111109</v>
      </c>
      <c r="D334" s="2">
        <v>19003</v>
      </c>
      <c r="E334" s="1">
        <v>0</v>
      </c>
      <c r="F334" s="3">
        <v>19003</v>
      </c>
      <c r="G334" s="1">
        <v>2</v>
      </c>
      <c r="H334" s="1">
        <v>314</v>
      </c>
      <c r="I334" s="27"/>
      <c r="J334" s="27">
        <v>0</v>
      </c>
      <c r="K334" s="27">
        <v>0</v>
      </c>
      <c r="L334" s="27"/>
      <c r="M334" s="27"/>
      <c r="N334" s="27"/>
      <c r="O334" s="27">
        <v>19391</v>
      </c>
      <c r="P334" s="11" t="s">
        <v>38</v>
      </c>
      <c r="Q334" s="27">
        <v>-388</v>
      </c>
      <c r="R334" s="27">
        <f>+F334-I334-J334-K334-L334-M334-N334-O334-Q334</f>
        <v>0</v>
      </c>
      <c r="S334" t="e">
        <f>VLOOKUP(A334,PEND,2,FALSE)</f>
        <v>#N/A</v>
      </c>
    </row>
    <row r="335" spans="1:19" x14ac:dyDescent="0.25">
      <c r="A335" s="29">
        <v>120037</v>
      </c>
      <c r="B335" s="4">
        <v>43640.046226851853</v>
      </c>
      <c r="C335" s="4">
        <v>43651.298611111109</v>
      </c>
      <c r="D335" s="2">
        <v>19003</v>
      </c>
      <c r="E335" s="1">
        <v>0</v>
      </c>
      <c r="F335" s="3">
        <v>19003</v>
      </c>
      <c r="G335" s="1">
        <v>2</v>
      </c>
      <c r="H335" s="1">
        <v>314</v>
      </c>
      <c r="I335" s="27"/>
      <c r="J335" s="27">
        <v>0</v>
      </c>
      <c r="K335" s="27">
        <v>0</v>
      </c>
      <c r="L335" s="27"/>
      <c r="M335" s="27"/>
      <c r="N335" s="27"/>
      <c r="O335" s="27">
        <v>19391</v>
      </c>
      <c r="P335" s="11" t="s">
        <v>38</v>
      </c>
      <c r="Q335" s="27">
        <v>-388</v>
      </c>
      <c r="R335" s="27">
        <f>+F335-I335-J335-K335-L335-M335-N335-O335-Q335</f>
        <v>0</v>
      </c>
      <c r="S335" t="e">
        <f>VLOOKUP(A335,PEND,2,FALSE)</f>
        <v>#N/A</v>
      </c>
    </row>
    <row r="336" spans="1:19" x14ac:dyDescent="0.25">
      <c r="A336" s="29">
        <v>121804</v>
      </c>
      <c r="B336" s="4">
        <v>43643.491249999999</v>
      </c>
      <c r="C336" s="4">
        <v>43682.348611111112</v>
      </c>
      <c r="D336" s="2">
        <v>19003</v>
      </c>
      <c r="E336" s="1">
        <v>0</v>
      </c>
      <c r="F336" s="3">
        <v>19003</v>
      </c>
      <c r="G336" s="1">
        <v>2</v>
      </c>
      <c r="H336" s="1">
        <v>283</v>
      </c>
      <c r="I336" s="27"/>
      <c r="J336" s="27">
        <v>0</v>
      </c>
      <c r="K336" s="27">
        <v>0</v>
      </c>
      <c r="L336" s="27"/>
      <c r="M336" s="27"/>
      <c r="N336" s="27"/>
      <c r="O336" s="27">
        <v>19391</v>
      </c>
      <c r="P336" s="11" t="s">
        <v>38</v>
      </c>
      <c r="Q336" s="27">
        <v>-388</v>
      </c>
      <c r="R336" s="27">
        <f>+F336-I336-J336-K336-L336-M336-N336-O336-Q336</f>
        <v>0</v>
      </c>
      <c r="S336" t="e">
        <f>VLOOKUP(A336,PEND,2,FALSE)</f>
        <v>#N/A</v>
      </c>
    </row>
    <row r="337" spans="1:19" x14ac:dyDescent="0.25">
      <c r="A337" s="29">
        <v>120878</v>
      </c>
      <c r="B337" s="4">
        <v>43641.776701388888</v>
      </c>
      <c r="C337" s="4">
        <v>43651.298611111109</v>
      </c>
      <c r="D337" s="2">
        <v>31383</v>
      </c>
      <c r="E337" s="2">
        <v>1033</v>
      </c>
      <c r="F337" s="3">
        <v>1033</v>
      </c>
      <c r="G337" s="1">
        <v>4</v>
      </c>
      <c r="H337" s="1">
        <v>314</v>
      </c>
      <c r="I337" s="27"/>
      <c r="J337" s="27">
        <v>0</v>
      </c>
      <c r="K337" s="27">
        <v>0</v>
      </c>
      <c r="L337" s="27">
        <v>1033</v>
      </c>
      <c r="M337" s="27"/>
      <c r="N337" s="27"/>
      <c r="O337" s="27"/>
      <c r="P337" s="11"/>
      <c r="Q337" s="27"/>
      <c r="R337" s="27">
        <f>+F337-I337-J337-K337-L337-M337-N337-O337-Q337</f>
        <v>0</v>
      </c>
      <c r="S337" t="e">
        <f>VLOOKUP(A337,PEND,2,FALSE)</f>
        <v>#N/A</v>
      </c>
    </row>
    <row r="338" spans="1:19" x14ac:dyDescent="0.25">
      <c r="A338" s="29">
        <v>1003384</v>
      </c>
      <c r="B338" s="4">
        <v>43851.370358796295</v>
      </c>
      <c r="C338" s="4">
        <v>43864.306944444441</v>
      </c>
      <c r="D338" s="2">
        <v>60024</v>
      </c>
      <c r="E338" s="2">
        <v>28249</v>
      </c>
      <c r="F338" s="3">
        <v>27684</v>
      </c>
      <c r="G338" s="1">
        <v>4</v>
      </c>
      <c r="H338" s="1">
        <v>101</v>
      </c>
      <c r="I338" s="27"/>
      <c r="J338" s="27">
        <v>0</v>
      </c>
      <c r="K338" s="27">
        <v>28249</v>
      </c>
      <c r="L338" s="27"/>
      <c r="M338" s="27"/>
      <c r="N338" s="27"/>
      <c r="O338" s="27"/>
      <c r="P338" s="11"/>
      <c r="Q338" s="27">
        <v>-565</v>
      </c>
      <c r="R338" s="27">
        <f>+F338-I338-J338-K338-L338-M338-N338-O338-Q338</f>
        <v>0</v>
      </c>
      <c r="S338" t="e">
        <f>VLOOKUP(A338,PEND,2,FALSE)</f>
        <v>#N/A</v>
      </c>
    </row>
    <row r="339" spans="1:19" x14ac:dyDescent="0.25">
      <c r="A339" s="29">
        <v>1003564</v>
      </c>
      <c r="B339" s="4">
        <v>43851.498657407406</v>
      </c>
      <c r="C339" s="4">
        <v>43864.306944444441</v>
      </c>
      <c r="D339" s="2">
        <v>60024</v>
      </c>
      <c r="E339" s="2">
        <v>28249</v>
      </c>
      <c r="F339" s="3">
        <v>27684</v>
      </c>
      <c r="G339" s="1">
        <v>4</v>
      </c>
      <c r="H339" s="1">
        <v>101</v>
      </c>
      <c r="I339" s="27"/>
      <c r="J339" s="27">
        <v>0</v>
      </c>
      <c r="K339" s="27">
        <v>28249</v>
      </c>
      <c r="L339" s="27"/>
      <c r="M339" s="27"/>
      <c r="N339" s="27"/>
      <c r="O339" s="27"/>
      <c r="P339" s="11"/>
      <c r="Q339" s="27">
        <v>-565</v>
      </c>
      <c r="R339" s="27">
        <f>+F339-I339-J339-K339-L339-M339-N339-O339-Q339</f>
        <v>0</v>
      </c>
      <c r="S339" t="e">
        <f>VLOOKUP(A339,PEND,2,FALSE)</f>
        <v>#N/A</v>
      </c>
    </row>
    <row r="340" spans="1:19" x14ac:dyDescent="0.25">
      <c r="A340" s="29">
        <v>4183529</v>
      </c>
      <c r="B340" s="4">
        <v>43279.636064814818</v>
      </c>
      <c r="C340" s="4">
        <v>43283.295138888891</v>
      </c>
      <c r="D340" s="2">
        <v>45100</v>
      </c>
      <c r="E340" s="1">
        <v>0</v>
      </c>
      <c r="F340" s="3">
        <v>45100</v>
      </c>
      <c r="G340" s="1">
        <v>2</v>
      </c>
      <c r="H340" s="1">
        <v>682</v>
      </c>
      <c r="I340" s="27"/>
      <c r="J340" s="27">
        <v>0</v>
      </c>
      <c r="K340" s="27">
        <v>0</v>
      </c>
      <c r="L340" s="27"/>
      <c r="M340" s="27"/>
      <c r="N340" s="27"/>
      <c r="O340" s="27">
        <v>45100</v>
      </c>
      <c r="P340" s="11" t="s">
        <v>21</v>
      </c>
      <c r="Q340" s="27"/>
      <c r="R340" s="27">
        <f>+F340-I340-J340-K340-L340-M340-N340-O340-Q340</f>
        <v>0</v>
      </c>
      <c r="S340" t="e">
        <f>VLOOKUP(A340,PEND,2,FALSE)</f>
        <v>#N/A</v>
      </c>
    </row>
    <row r="341" spans="1:19" x14ac:dyDescent="0.25">
      <c r="A341" s="29">
        <v>209514</v>
      </c>
      <c r="B341" s="4">
        <v>43813.77983796296</v>
      </c>
      <c r="C341" s="4">
        <v>43837.293055555558</v>
      </c>
      <c r="D341" s="2">
        <v>49000</v>
      </c>
      <c r="E341" s="1">
        <v>0</v>
      </c>
      <c r="F341" s="3">
        <v>49000</v>
      </c>
      <c r="G341" s="1">
        <v>2</v>
      </c>
      <c r="H341" s="1">
        <v>128</v>
      </c>
      <c r="I341" s="27"/>
      <c r="J341" s="27">
        <v>0</v>
      </c>
      <c r="K341" s="27">
        <v>0</v>
      </c>
      <c r="L341" s="27"/>
      <c r="M341" s="27"/>
      <c r="N341" s="27"/>
      <c r="O341" s="27">
        <v>50000</v>
      </c>
      <c r="P341" s="11" t="s">
        <v>15</v>
      </c>
      <c r="Q341" s="27">
        <v>-1000</v>
      </c>
      <c r="R341" s="27">
        <f>+F341-I341-J341-K341-L341-M341-N341-O341-Q341</f>
        <v>0</v>
      </c>
      <c r="S341" t="e">
        <f>VLOOKUP(A341,PEND,2,FALSE)</f>
        <v>#N/A</v>
      </c>
    </row>
    <row r="342" spans="1:19" x14ac:dyDescent="0.25">
      <c r="A342" s="29">
        <v>215664</v>
      </c>
      <c r="B342" s="4">
        <v>43826.495312500003</v>
      </c>
      <c r="C342" s="4">
        <v>43837.293055555558</v>
      </c>
      <c r="D342" s="2">
        <v>49548</v>
      </c>
      <c r="E342" s="1">
        <v>0</v>
      </c>
      <c r="F342" s="3">
        <v>49548</v>
      </c>
      <c r="G342" s="1">
        <v>2</v>
      </c>
      <c r="H342" s="1">
        <v>128</v>
      </c>
      <c r="I342" s="27"/>
      <c r="J342" s="27">
        <v>0</v>
      </c>
      <c r="K342" s="27">
        <v>0</v>
      </c>
      <c r="L342" s="27"/>
      <c r="M342" s="27"/>
      <c r="N342" s="27"/>
      <c r="O342" s="27">
        <v>50559</v>
      </c>
      <c r="P342" s="11" t="s">
        <v>15</v>
      </c>
      <c r="Q342" s="27">
        <v>-1011</v>
      </c>
      <c r="R342" s="27">
        <f>+F342-I342-J342-K342-L342-M342-N342-O342-Q342</f>
        <v>0</v>
      </c>
      <c r="S342" t="e">
        <f>VLOOKUP(A342,PEND,2,FALSE)</f>
        <v>#N/A</v>
      </c>
    </row>
    <row r="343" spans="1:19" x14ac:dyDescent="0.25">
      <c r="A343" s="29">
        <v>1003972</v>
      </c>
      <c r="B343" s="4">
        <v>43851.824270833335</v>
      </c>
      <c r="C343" s="4">
        <v>43864.306944444441</v>
      </c>
      <c r="D343" s="2">
        <v>55368</v>
      </c>
      <c r="E343" s="1">
        <v>0</v>
      </c>
      <c r="F343" s="3">
        <v>55368</v>
      </c>
      <c r="G343" s="1">
        <v>2</v>
      </c>
      <c r="H343" s="1">
        <v>101</v>
      </c>
      <c r="I343" s="27"/>
      <c r="J343" s="27">
        <v>0</v>
      </c>
      <c r="K343" s="27">
        <v>0</v>
      </c>
      <c r="L343" s="27"/>
      <c r="M343" s="27"/>
      <c r="N343" s="27"/>
      <c r="O343" s="27">
        <v>56498</v>
      </c>
      <c r="P343" s="11" t="s">
        <v>15</v>
      </c>
      <c r="Q343" s="27">
        <v>-1130</v>
      </c>
      <c r="R343" s="27">
        <f>+F343-I343-J343-K343-L343-M343-N343-O343-Q343</f>
        <v>0</v>
      </c>
      <c r="S343" t="e">
        <f>VLOOKUP(A343,PEND,2,FALSE)</f>
        <v>#N/A</v>
      </c>
    </row>
    <row r="344" spans="1:19" x14ac:dyDescent="0.25">
      <c r="A344" s="29">
        <v>119877</v>
      </c>
      <c r="B344" s="4">
        <v>43639.563657407409</v>
      </c>
      <c r="C344" s="4">
        <v>43651.298611111109</v>
      </c>
      <c r="D344" s="2">
        <v>57789</v>
      </c>
      <c r="E344" s="2">
        <v>1799</v>
      </c>
      <c r="F344" s="3">
        <v>1799</v>
      </c>
      <c r="G344" s="1">
        <v>4</v>
      </c>
      <c r="H344" s="1">
        <v>314</v>
      </c>
      <c r="I344" s="27"/>
      <c r="J344" s="27">
        <v>0</v>
      </c>
      <c r="K344" s="27">
        <v>0</v>
      </c>
      <c r="L344" s="27">
        <v>1799</v>
      </c>
      <c r="M344" s="27"/>
      <c r="N344" s="27"/>
      <c r="O344" s="27">
        <v>0</v>
      </c>
      <c r="P344" s="11">
        <v>0</v>
      </c>
      <c r="Q344" s="27"/>
      <c r="R344" s="27">
        <f>+F344-I344-J344-K344-L344-M344-N344-O344-Q344</f>
        <v>0</v>
      </c>
      <c r="S344" t="e">
        <f>VLOOKUP(A344,PEND,2,FALSE)</f>
        <v>#N/A</v>
      </c>
    </row>
    <row r="345" spans="1:19" x14ac:dyDescent="0.25">
      <c r="A345" s="29">
        <v>117643</v>
      </c>
      <c r="B345" s="4">
        <v>43635.550833333335</v>
      </c>
      <c r="C345" s="4">
        <v>43651.298611111109</v>
      </c>
      <c r="D345" s="2">
        <v>58285</v>
      </c>
      <c r="E345" s="2">
        <v>1920</v>
      </c>
      <c r="F345" s="3">
        <v>1920</v>
      </c>
      <c r="G345" s="1">
        <v>4</v>
      </c>
      <c r="H345" s="1">
        <v>314</v>
      </c>
      <c r="I345" s="27"/>
      <c r="J345" s="27">
        <v>0</v>
      </c>
      <c r="K345" s="27">
        <v>0</v>
      </c>
      <c r="L345" s="27">
        <v>1920</v>
      </c>
      <c r="M345" s="27"/>
      <c r="N345" s="27"/>
      <c r="O345" s="27">
        <v>0</v>
      </c>
      <c r="P345" s="11">
        <v>0</v>
      </c>
      <c r="Q345" s="27"/>
      <c r="R345" s="27">
        <f>+F345-I345-J345-K345-L345-M345-N345-O345-Q345</f>
        <v>0</v>
      </c>
      <c r="S345" t="e">
        <f>VLOOKUP(A345,PEND,2,FALSE)</f>
        <v>#N/A</v>
      </c>
    </row>
    <row r="346" spans="1:19" x14ac:dyDescent="0.25">
      <c r="A346" s="29">
        <v>212919</v>
      </c>
      <c r="B346" s="4">
        <v>43819.625648148147</v>
      </c>
      <c r="C346" s="4">
        <v>43837.293055555558</v>
      </c>
      <c r="D346" s="2">
        <v>58315</v>
      </c>
      <c r="E346" s="1">
        <v>0</v>
      </c>
      <c r="F346" s="3">
        <v>58315</v>
      </c>
      <c r="G346" s="1">
        <v>2</v>
      </c>
      <c r="H346" s="1">
        <v>128</v>
      </c>
      <c r="I346" s="27"/>
      <c r="J346" s="27">
        <v>0</v>
      </c>
      <c r="K346" s="27">
        <v>0</v>
      </c>
      <c r="L346" s="27"/>
      <c r="M346" s="27"/>
      <c r="N346" s="27"/>
      <c r="O346" s="27">
        <v>59505</v>
      </c>
      <c r="P346" s="11" t="s">
        <v>15</v>
      </c>
      <c r="Q346" s="27">
        <v>-1190</v>
      </c>
      <c r="R346" s="27">
        <f>+F346-I346-J346-K346-L346-M346-N346-O346-Q346</f>
        <v>0</v>
      </c>
      <c r="S346" t="e">
        <f>VLOOKUP(A346,PEND,2,FALSE)</f>
        <v>#N/A</v>
      </c>
    </row>
    <row r="347" spans="1:19" x14ac:dyDescent="0.25">
      <c r="A347" s="29">
        <v>1003311</v>
      </c>
      <c r="B347" s="4">
        <v>43850.745879629627</v>
      </c>
      <c r="C347" s="4">
        <v>43864.306944444441</v>
      </c>
      <c r="D347" s="2">
        <v>64680</v>
      </c>
      <c r="E347" s="1">
        <v>0</v>
      </c>
      <c r="F347" s="3">
        <v>64680</v>
      </c>
      <c r="G347" s="1">
        <v>2</v>
      </c>
      <c r="H347" s="1">
        <v>101</v>
      </c>
      <c r="I347" s="27"/>
      <c r="J347" s="27">
        <v>0</v>
      </c>
      <c r="K347" s="27">
        <v>0</v>
      </c>
      <c r="L347" s="27"/>
      <c r="M347" s="27"/>
      <c r="N347" s="27"/>
      <c r="O347" s="27">
        <v>66000</v>
      </c>
      <c r="P347" s="11" t="s">
        <v>15</v>
      </c>
      <c r="Q347" s="27">
        <v>-1320</v>
      </c>
      <c r="R347" s="27">
        <f>+F347-I347-J347-K347-L347-M347-N347-O347-Q347</f>
        <v>0</v>
      </c>
      <c r="S347" t="e">
        <f>VLOOKUP(A347,PEND,2,FALSE)</f>
        <v>#N/A</v>
      </c>
    </row>
    <row r="348" spans="1:19" x14ac:dyDescent="0.25">
      <c r="A348" s="29">
        <v>91270</v>
      </c>
      <c r="B348" s="4">
        <v>43583.4765625</v>
      </c>
      <c r="C348" s="4">
        <v>43620.363888888889</v>
      </c>
      <c r="D348" s="2">
        <v>71962</v>
      </c>
      <c r="E348" s="2">
        <v>2369</v>
      </c>
      <c r="F348" s="3">
        <v>2369</v>
      </c>
      <c r="G348" s="1">
        <v>4</v>
      </c>
      <c r="H348" s="1">
        <v>345</v>
      </c>
      <c r="I348" s="27"/>
      <c r="J348" s="27">
        <v>0</v>
      </c>
      <c r="K348" s="27">
        <v>0</v>
      </c>
      <c r="L348" s="27">
        <v>2369</v>
      </c>
      <c r="M348" s="27"/>
      <c r="N348" s="27"/>
      <c r="O348" s="27">
        <v>0</v>
      </c>
      <c r="P348" s="11">
        <v>0</v>
      </c>
      <c r="Q348" s="27"/>
      <c r="R348" s="27">
        <f>+F348-I348-J348-K348-L348-M348-N348-O348-Q348</f>
        <v>0</v>
      </c>
      <c r="S348" t="e">
        <f>VLOOKUP(A348,PEND,2,FALSE)</f>
        <v>#N/A</v>
      </c>
    </row>
    <row r="349" spans="1:19" x14ac:dyDescent="0.25">
      <c r="A349" s="29">
        <v>1005579</v>
      </c>
      <c r="B349" s="4">
        <v>43854.664490740739</v>
      </c>
      <c r="C349" s="4">
        <v>43864.306944444441</v>
      </c>
      <c r="D349" s="2">
        <v>73500</v>
      </c>
      <c r="E349" s="1">
        <v>0</v>
      </c>
      <c r="F349" s="3">
        <v>73500</v>
      </c>
      <c r="G349" s="1">
        <v>2</v>
      </c>
      <c r="H349" s="1">
        <v>101</v>
      </c>
      <c r="I349" s="27"/>
      <c r="J349" s="27">
        <v>0</v>
      </c>
      <c r="K349" s="27">
        <v>0</v>
      </c>
      <c r="L349" s="27"/>
      <c r="M349" s="27"/>
      <c r="N349" s="27"/>
      <c r="O349" s="27">
        <v>75000</v>
      </c>
      <c r="P349" s="11" t="s">
        <v>15</v>
      </c>
      <c r="Q349" s="27">
        <v>-1500</v>
      </c>
      <c r="R349" s="27">
        <f>+F349-I349-J349-K349-L349-M349-N349-O349-Q349</f>
        <v>0</v>
      </c>
      <c r="S349" t="e">
        <f>VLOOKUP(A349,PEND,2,FALSE)</f>
        <v>#N/A</v>
      </c>
    </row>
    <row r="350" spans="1:19" x14ac:dyDescent="0.25">
      <c r="A350" s="29">
        <v>216473</v>
      </c>
      <c r="B350" s="4">
        <v>43828.468668981484</v>
      </c>
      <c r="C350" s="4">
        <v>43837.293055555558</v>
      </c>
      <c r="D350" s="2">
        <v>119043</v>
      </c>
      <c r="E350" s="2">
        <v>14546</v>
      </c>
      <c r="F350" s="3">
        <v>89777</v>
      </c>
      <c r="G350" s="1">
        <v>4</v>
      </c>
      <c r="H350" s="1">
        <v>128</v>
      </c>
      <c r="I350" s="27"/>
      <c r="J350" s="27">
        <v>0</v>
      </c>
      <c r="K350" s="27">
        <v>43226</v>
      </c>
      <c r="L350" s="27"/>
      <c r="M350" s="27"/>
      <c r="N350" s="27"/>
      <c r="O350" s="27">
        <v>78246</v>
      </c>
      <c r="P350" s="11" t="s">
        <v>15</v>
      </c>
      <c r="Q350" s="27">
        <v>-31695</v>
      </c>
      <c r="R350" s="27">
        <f>+F350-I350-J350-K350-L350-M350-N350-O350-Q350</f>
        <v>0</v>
      </c>
      <c r="S350" t="e">
        <f>VLOOKUP(A350,PEND,2,FALSE)</f>
        <v>#N/A</v>
      </c>
    </row>
    <row r="351" spans="1:19" x14ac:dyDescent="0.25">
      <c r="A351" s="29">
        <v>92456</v>
      </c>
      <c r="B351" s="4">
        <v>43585.381342592591</v>
      </c>
      <c r="C351" s="4">
        <v>43620.363888888889</v>
      </c>
      <c r="D351" s="2">
        <v>84935</v>
      </c>
      <c r="E351" s="2">
        <v>2796</v>
      </c>
      <c r="F351" s="3">
        <v>2796</v>
      </c>
      <c r="G351" s="1">
        <v>4</v>
      </c>
      <c r="H351" s="1">
        <v>345</v>
      </c>
      <c r="I351" s="27"/>
      <c r="J351" s="27">
        <v>0</v>
      </c>
      <c r="K351" s="27">
        <v>0</v>
      </c>
      <c r="L351" s="27">
        <v>2796</v>
      </c>
      <c r="M351" s="27"/>
      <c r="N351" s="27"/>
      <c r="O351" s="27">
        <v>0</v>
      </c>
      <c r="P351" s="11">
        <v>0</v>
      </c>
      <c r="Q351" s="27">
        <v>0</v>
      </c>
      <c r="R351" s="27">
        <f>+F351-I351-J351-K351-L351-M351-N351-O351-Q351</f>
        <v>0</v>
      </c>
      <c r="S351" t="e">
        <f>VLOOKUP(A351,PEND,2,FALSE)</f>
        <v>#N/A</v>
      </c>
    </row>
    <row r="352" spans="1:19" x14ac:dyDescent="0.25">
      <c r="A352" s="29">
        <v>4114989</v>
      </c>
      <c r="B352" s="4">
        <v>43153.504386574074</v>
      </c>
      <c r="C352" s="4">
        <v>43160.295138888891</v>
      </c>
      <c r="D352" s="2">
        <v>94901</v>
      </c>
      <c r="E352" s="1">
        <v>0</v>
      </c>
      <c r="F352" s="3">
        <v>3696</v>
      </c>
      <c r="G352" s="1">
        <v>2</v>
      </c>
      <c r="H352" s="1">
        <v>805</v>
      </c>
      <c r="I352" s="27"/>
      <c r="J352" s="27">
        <v>0</v>
      </c>
      <c r="K352" s="27">
        <v>0</v>
      </c>
      <c r="L352" s="27"/>
      <c r="M352" s="27"/>
      <c r="N352" s="27"/>
      <c r="O352" s="27">
        <v>94901</v>
      </c>
      <c r="P352" s="11" t="s">
        <v>19</v>
      </c>
      <c r="Q352" s="27">
        <v>-91205</v>
      </c>
      <c r="R352" s="27">
        <f>+F352-I352-J352-K352-L352-M352-N352-O352-Q352</f>
        <v>0</v>
      </c>
      <c r="S352" t="e">
        <f>VLOOKUP(A352,PEND,2,FALSE)</f>
        <v>#N/A</v>
      </c>
    </row>
    <row r="353" spans="1:19" x14ac:dyDescent="0.25">
      <c r="A353" s="29">
        <v>212924</v>
      </c>
      <c r="B353" s="4">
        <v>43819.628125000003</v>
      </c>
      <c r="C353" s="4">
        <v>43837.293055555558</v>
      </c>
      <c r="D353" s="2">
        <v>93441</v>
      </c>
      <c r="E353" s="1">
        <v>0</v>
      </c>
      <c r="F353" s="3">
        <v>93441</v>
      </c>
      <c r="G353" s="1">
        <v>2</v>
      </c>
      <c r="H353" s="1">
        <v>128</v>
      </c>
      <c r="I353" s="27"/>
      <c r="J353" s="27">
        <v>0</v>
      </c>
      <c r="K353" s="27">
        <v>0</v>
      </c>
      <c r="L353" s="27"/>
      <c r="M353" s="27"/>
      <c r="N353" s="27"/>
      <c r="O353" s="27">
        <v>95348</v>
      </c>
      <c r="P353" s="11" t="s">
        <v>15</v>
      </c>
      <c r="Q353" s="27">
        <v>-1907</v>
      </c>
      <c r="R353" s="27">
        <f>+F353-I353-J353-K353-L353-M353-N353-O353-Q353</f>
        <v>0</v>
      </c>
      <c r="S353" t="e">
        <f>VLOOKUP(A353,PEND,2,FALSE)</f>
        <v>#N/A</v>
      </c>
    </row>
    <row r="354" spans="1:19" x14ac:dyDescent="0.25">
      <c r="A354" s="29">
        <v>96852</v>
      </c>
      <c r="B354" s="4">
        <v>43594.424942129626</v>
      </c>
      <c r="C354" s="4">
        <v>43620.363888888889</v>
      </c>
      <c r="D354" s="2">
        <v>99990</v>
      </c>
      <c r="E354" s="2">
        <v>2369</v>
      </c>
      <c r="F354" s="3">
        <v>2369</v>
      </c>
      <c r="G354" s="1">
        <v>4</v>
      </c>
      <c r="H354" s="1">
        <v>345</v>
      </c>
      <c r="I354" s="27"/>
      <c r="J354" s="27">
        <v>0</v>
      </c>
      <c r="K354" s="27">
        <v>0</v>
      </c>
      <c r="L354" s="27">
        <v>2369</v>
      </c>
      <c r="M354" s="27"/>
      <c r="N354" s="27"/>
      <c r="O354" s="27">
        <v>0</v>
      </c>
      <c r="P354" s="11">
        <v>0</v>
      </c>
      <c r="Q354" s="27"/>
      <c r="R354" s="27">
        <f>+F354-I354-J354-K354-L354-M354-N354-O354-Q354</f>
        <v>0</v>
      </c>
      <c r="S354" t="e">
        <f>VLOOKUP(A354,PEND,2,FALSE)</f>
        <v>#N/A</v>
      </c>
    </row>
    <row r="355" spans="1:19" x14ac:dyDescent="0.25">
      <c r="A355" s="29">
        <v>116306</v>
      </c>
      <c r="B355" s="4">
        <v>43633.461886574078</v>
      </c>
      <c r="C355" s="4">
        <v>43651.298611111109</v>
      </c>
      <c r="D355" s="2">
        <v>105105</v>
      </c>
      <c r="E355" s="2">
        <v>3266</v>
      </c>
      <c r="F355" s="3">
        <v>3266</v>
      </c>
      <c r="G355" s="1">
        <v>4</v>
      </c>
      <c r="H355" s="1">
        <v>314</v>
      </c>
      <c r="I355" s="27"/>
      <c r="J355" s="27">
        <v>0</v>
      </c>
      <c r="K355" s="27">
        <v>0</v>
      </c>
      <c r="L355" s="27">
        <v>3266</v>
      </c>
      <c r="M355" s="27"/>
      <c r="N355" s="27"/>
      <c r="O355" s="27">
        <v>0</v>
      </c>
      <c r="P355" s="11">
        <v>0</v>
      </c>
      <c r="Q355" s="27"/>
      <c r="R355" s="27">
        <f>+F355-I355-J355-K355-L355-M355-N355-O355-Q355</f>
        <v>0</v>
      </c>
      <c r="S355" t="e">
        <f>VLOOKUP(A355,PEND,2,FALSE)</f>
        <v>#N/A</v>
      </c>
    </row>
    <row r="356" spans="1:19" x14ac:dyDescent="0.25">
      <c r="A356" s="29">
        <v>216216</v>
      </c>
      <c r="B356" s="4">
        <v>43827.53365740741</v>
      </c>
      <c r="C356" s="4">
        <v>43837.293055555558</v>
      </c>
      <c r="D356" s="2">
        <v>109042</v>
      </c>
      <c r="E356" s="1">
        <v>0</v>
      </c>
      <c r="F356" s="3">
        <v>109042</v>
      </c>
      <c r="G356" s="1">
        <v>2</v>
      </c>
      <c r="H356" s="1">
        <v>128</v>
      </c>
      <c r="I356" s="27"/>
      <c r="J356" s="27">
        <v>0</v>
      </c>
      <c r="K356" s="27">
        <v>0</v>
      </c>
      <c r="L356" s="27"/>
      <c r="M356" s="27"/>
      <c r="N356" s="27"/>
      <c r="O356" s="27">
        <v>111267</v>
      </c>
      <c r="P356" s="11">
        <v>2000289476</v>
      </c>
      <c r="Q356" s="27">
        <v>-2225</v>
      </c>
      <c r="R356" s="27">
        <f>+F356-I356-J356-K356-L356-M356-N356-O356-Q356</f>
        <v>0</v>
      </c>
      <c r="S356" t="e">
        <f>VLOOKUP(A356,PEND,2,FALSE)</f>
        <v>#N/A</v>
      </c>
    </row>
    <row r="357" spans="1:19" x14ac:dyDescent="0.25">
      <c r="A357" s="29">
        <v>1002998</v>
      </c>
      <c r="B357" s="4">
        <v>43850.482673611114</v>
      </c>
      <c r="C357" s="4">
        <v>43864.306944444441</v>
      </c>
      <c r="D357" s="2">
        <v>120048</v>
      </c>
      <c r="E357" s="1">
        <v>0</v>
      </c>
      <c r="F357" s="3">
        <v>120048</v>
      </c>
      <c r="G357" s="1">
        <v>2</v>
      </c>
      <c r="H357" s="1">
        <v>101</v>
      </c>
      <c r="I357" s="27"/>
      <c r="J357" s="27">
        <v>0</v>
      </c>
      <c r="K357" s="27">
        <v>0</v>
      </c>
      <c r="L357" s="27"/>
      <c r="M357" s="27"/>
      <c r="N357" s="27"/>
      <c r="O357" s="27">
        <v>122498</v>
      </c>
      <c r="P357" s="11">
        <v>2000289476</v>
      </c>
      <c r="Q357" s="27">
        <v>-2450</v>
      </c>
      <c r="R357" s="27">
        <f>+F357-I357-J357-K357-L357-M357-N357-O357-Q357</f>
        <v>0</v>
      </c>
      <c r="S357" t="e">
        <f>VLOOKUP(A357,PEND,2,FALSE)</f>
        <v>#N/A</v>
      </c>
    </row>
    <row r="358" spans="1:19" x14ac:dyDescent="0.25">
      <c r="A358" s="29">
        <v>1008399</v>
      </c>
      <c r="B358" s="4">
        <v>43859.92527777778</v>
      </c>
      <c r="C358" s="4">
        <v>43864.306944444441</v>
      </c>
      <c r="D358" s="2">
        <v>120048</v>
      </c>
      <c r="E358" s="1">
        <v>0</v>
      </c>
      <c r="F358" s="3">
        <v>120048</v>
      </c>
      <c r="G358" s="1">
        <v>2</v>
      </c>
      <c r="H358" s="1">
        <v>101</v>
      </c>
      <c r="I358" s="27"/>
      <c r="J358" s="27">
        <v>0</v>
      </c>
      <c r="K358" s="27">
        <v>0</v>
      </c>
      <c r="L358" s="27"/>
      <c r="M358" s="27"/>
      <c r="N358" s="27"/>
      <c r="O358" s="27">
        <v>122498</v>
      </c>
      <c r="P358" s="11">
        <v>2000289476</v>
      </c>
      <c r="Q358" s="27">
        <v>-2450</v>
      </c>
      <c r="R358" s="27">
        <f>+F358-I358-J358-K358-L358-M358-N358-O358-Q358</f>
        <v>0</v>
      </c>
      <c r="S358" t="e">
        <f>VLOOKUP(A358,PEND,2,FALSE)</f>
        <v>#N/A</v>
      </c>
    </row>
    <row r="359" spans="1:19" x14ac:dyDescent="0.25">
      <c r="A359" s="29">
        <v>116956</v>
      </c>
      <c r="B359" s="4">
        <v>43634.471296296295</v>
      </c>
      <c r="C359" s="4">
        <v>43651.298611111109</v>
      </c>
      <c r="D359" s="2">
        <v>147412</v>
      </c>
      <c r="E359" s="2">
        <v>4853</v>
      </c>
      <c r="F359" s="3">
        <v>4853</v>
      </c>
      <c r="G359" s="1">
        <v>4</v>
      </c>
      <c r="H359" s="1">
        <v>314</v>
      </c>
      <c r="I359" s="27"/>
      <c r="J359" s="27">
        <v>0</v>
      </c>
      <c r="K359" s="27">
        <v>0</v>
      </c>
      <c r="L359" s="27">
        <v>4853</v>
      </c>
      <c r="M359" s="27"/>
      <c r="N359" s="27"/>
      <c r="O359" s="27"/>
      <c r="P359" s="11"/>
      <c r="Q359" s="27"/>
      <c r="R359" s="27">
        <f>+F359-I359-J359-K359-L359-M359-N359-O359-Q359</f>
        <v>0</v>
      </c>
      <c r="S359" t="e">
        <f>VLOOKUP(A359,PEND,2,FALSE)</f>
        <v>#N/A</v>
      </c>
    </row>
    <row r="360" spans="1:19" x14ac:dyDescent="0.25">
      <c r="A360" s="29">
        <v>108334</v>
      </c>
      <c r="B360" s="4">
        <v>43617.433310185188</v>
      </c>
      <c r="C360" s="4">
        <v>43634.348611111112</v>
      </c>
      <c r="D360" s="2">
        <v>161812</v>
      </c>
      <c r="E360" s="2">
        <v>5326</v>
      </c>
      <c r="F360" s="3">
        <v>5326</v>
      </c>
      <c r="G360" s="1">
        <v>4</v>
      </c>
      <c r="H360" s="1">
        <v>331</v>
      </c>
      <c r="I360" s="27"/>
      <c r="J360" s="27">
        <v>0</v>
      </c>
      <c r="K360" s="27">
        <v>0</v>
      </c>
      <c r="L360" s="27">
        <v>5326</v>
      </c>
      <c r="M360" s="27"/>
      <c r="N360" s="27"/>
      <c r="O360" s="27"/>
      <c r="P360" s="11"/>
      <c r="Q360" s="27"/>
      <c r="R360" s="27">
        <f>+F360-I360-J360-K360-L360-M360-N360-O360-Q360</f>
        <v>0</v>
      </c>
      <c r="S360" t="e">
        <f>VLOOKUP(A360,PEND,2,FALSE)</f>
        <v>#N/A</v>
      </c>
    </row>
    <row r="361" spans="1:19" x14ac:dyDescent="0.25">
      <c r="A361" s="29">
        <v>108071</v>
      </c>
      <c r="B361" s="4">
        <v>43616.684270833335</v>
      </c>
      <c r="C361" s="4">
        <v>43634.348611111112</v>
      </c>
      <c r="D361" s="2">
        <v>163246</v>
      </c>
      <c r="E361" s="2">
        <v>5373</v>
      </c>
      <c r="F361" s="3">
        <v>5373</v>
      </c>
      <c r="G361" s="1">
        <v>4</v>
      </c>
      <c r="H361" s="1">
        <v>331</v>
      </c>
      <c r="I361" s="27"/>
      <c r="J361" s="27">
        <v>0</v>
      </c>
      <c r="K361" s="27">
        <v>0</v>
      </c>
      <c r="L361" s="27">
        <v>5373</v>
      </c>
      <c r="M361" s="27"/>
      <c r="N361" s="27"/>
      <c r="O361" s="27"/>
      <c r="P361" s="11"/>
      <c r="Q361" s="27"/>
      <c r="R361" s="27">
        <f>+F361-I361-J361-K361-L361-M361-N361-O361-Q361</f>
        <v>0</v>
      </c>
      <c r="S361" t="e">
        <f>VLOOKUP(A361,PEND,2,FALSE)</f>
        <v>#N/A</v>
      </c>
    </row>
    <row r="362" spans="1:19" x14ac:dyDescent="0.25">
      <c r="A362" s="29">
        <v>219859</v>
      </c>
      <c r="B362" s="4">
        <v>43838.503634259258</v>
      </c>
      <c r="C362" s="4">
        <v>43845.306944444441</v>
      </c>
      <c r="D362" s="2">
        <v>162744</v>
      </c>
      <c r="E362" s="1">
        <v>0</v>
      </c>
      <c r="F362" s="3">
        <v>162744</v>
      </c>
      <c r="G362" s="1">
        <v>2</v>
      </c>
      <c r="H362" s="1">
        <v>120</v>
      </c>
      <c r="I362" s="27"/>
      <c r="J362" s="27">
        <v>0</v>
      </c>
      <c r="K362" s="27">
        <v>0</v>
      </c>
      <c r="L362" s="27"/>
      <c r="M362" s="27"/>
      <c r="N362" s="27"/>
      <c r="O362" s="27">
        <v>166065</v>
      </c>
      <c r="P362" s="11">
        <v>2000289476</v>
      </c>
      <c r="Q362" s="27">
        <v>-3321</v>
      </c>
      <c r="R362" s="27">
        <f>+F362-I362-J362-K362-L362-M362-N362-O362-Q362</f>
        <v>0</v>
      </c>
      <c r="S362" t="e">
        <f>VLOOKUP(A362,PEND,2,FALSE)</f>
        <v>#N/A</v>
      </c>
    </row>
    <row r="363" spans="1:19" x14ac:dyDescent="0.25">
      <c r="A363" s="29">
        <v>97694</v>
      </c>
      <c r="B363" s="4">
        <v>43596.216087962966</v>
      </c>
      <c r="C363" s="4">
        <v>43620.363888888889</v>
      </c>
      <c r="D363" s="2">
        <v>243172</v>
      </c>
      <c r="E363" s="2">
        <v>5124</v>
      </c>
      <c r="F363" s="3">
        <v>5124</v>
      </c>
      <c r="G363" s="1">
        <v>4</v>
      </c>
      <c r="H363" s="1">
        <v>345</v>
      </c>
      <c r="I363" s="27"/>
      <c r="J363" s="27">
        <v>0</v>
      </c>
      <c r="K363" s="27">
        <v>0</v>
      </c>
      <c r="L363" s="27">
        <v>5124</v>
      </c>
      <c r="M363" s="27"/>
      <c r="N363" s="27"/>
      <c r="O363" s="27"/>
      <c r="P363" s="11"/>
      <c r="Q363" s="27"/>
      <c r="R363" s="27">
        <f>+F363-I363-J363-K363-L363-M363-N363-O363-Q363</f>
        <v>0</v>
      </c>
      <c r="S363" t="e">
        <f>VLOOKUP(A363,PEND,2,FALSE)</f>
        <v>#N/A</v>
      </c>
    </row>
    <row r="364" spans="1:19" x14ac:dyDescent="0.25">
      <c r="A364" s="29">
        <v>115832</v>
      </c>
      <c r="B364" s="4">
        <v>43632.352187500001</v>
      </c>
      <c r="C364" s="4">
        <v>43651.298611111109</v>
      </c>
      <c r="D364" s="2">
        <v>272083</v>
      </c>
      <c r="E364" s="2">
        <v>8957</v>
      </c>
      <c r="F364" s="3">
        <v>8957</v>
      </c>
      <c r="G364" s="1">
        <v>4</v>
      </c>
      <c r="H364" s="1">
        <v>314</v>
      </c>
      <c r="I364" s="27"/>
      <c r="J364" s="27">
        <v>0</v>
      </c>
      <c r="K364" s="27">
        <v>0</v>
      </c>
      <c r="L364" s="27">
        <v>8957</v>
      </c>
      <c r="M364" s="27"/>
      <c r="N364" s="27"/>
      <c r="O364" s="27"/>
      <c r="P364" s="11"/>
      <c r="Q364" s="27"/>
      <c r="R364" s="27">
        <f>+F364-I364-J364-K364-L364-M364-N364-O364-Q364</f>
        <v>0</v>
      </c>
      <c r="S364" t="e">
        <f>VLOOKUP(A364,PEND,2,FALSE)</f>
        <v>#N/A</v>
      </c>
    </row>
    <row r="365" spans="1:19" x14ac:dyDescent="0.25">
      <c r="A365" s="29">
        <v>105593</v>
      </c>
      <c r="B365" s="4">
        <v>43612.706192129626</v>
      </c>
      <c r="C365" s="4">
        <v>43620.363888888889</v>
      </c>
      <c r="D365" s="2">
        <v>271459</v>
      </c>
      <c r="E365" s="2">
        <v>5756</v>
      </c>
      <c r="F365" s="3">
        <v>5640.86</v>
      </c>
      <c r="G365" s="1">
        <v>4</v>
      </c>
      <c r="H365" s="1">
        <v>345</v>
      </c>
      <c r="I365" s="27"/>
      <c r="J365" s="27">
        <v>0</v>
      </c>
      <c r="K365" s="27">
        <v>0</v>
      </c>
      <c r="L365" s="27">
        <v>5640.86</v>
      </c>
      <c r="M365" s="27"/>
      <c r="N365" s="27"/>
      <c r="O365" s="27"/>
      <c r="P365" s="11"/>
      <c r="Q365" s="27"/>
      <c r="R365" s="27">
        <f>+F365-I365-J365-K365-L365-M365-N365-O365-Q365</f>
        <v>0</v>
      </c>
      <c r="S365" t="e">
        <f>VLOOKUP(A365,PEND,2,FALSE)</f>
        <v>#N/A</v>
      </c>
    </row>
    <row r="366" spans="1:19" x14ac:dyDescent="0.25">
      <c r="A366" s="29">
        <v>116540</v>
      </c>
      <c r="B366" s="4">
        <v>43633.637777777774</v>
      </c>
      <c r="C366" s="4">
        <v>43651.298611111109</v>
      </c>
      <c r="D366" s="2">
        <v>271459</v>
      </c>
      <c r="E366" s="2">
        <v>5756</v>
      </c>
      <c r="F366" s="3">
        <v>5756</v>
      </c>
      <c r="G366" s="1">
        <v>4</v>
      </c>
      <c r="H366" s="1">
        <v>314</v>
      </c>
      <c r="I366" s="27"/>
      <c r="J366" s="27">
        <v>0</v>
      </c>
      <c r="K366" s="27">
        <v>0</v>
      </c>
      <c r="L366" s="27">
        <v>5756</v>
      </c>
      <c r="M366" s="27"/>
      <c r="N366" s="27"/>
      <c r="O366" s="27"/>
      <c r="P366" s="11"/>
      <c r="Q366" s="27"/>
      <c r="R366" s="27">
        <f>+F366-I366-J366-K366-L366-M366-N366-O366-Q366</f>
        <v>0</v>
      </c>
      <c r="S366" t="e">
        <f>VLOOKUP(A366,PEND,2,FALSE)</f>
        <v>#N/A</v>
      </c>
    </row>
    <row r="367" spans="1:19" x14ac:dyDescent="0.25">
      <c r="A367" s="29">
        <v>113995</v>
      </c>
      <c r="B367" s="4">
        <v>43628.75984953704</v>
      </c>
      <c r="C367" s="4">
        <v>43651.298611111109</v>
      </c>
      <c r="D367" s="2">
        <v>315184</v>
      </c>
      <c r="E367" s="2">
        <v>7196</v>
      </c>
      <c r="F367" s="3">
        <v>7196</v>
      </c>
      <c r="G367" s="1">
        <v>4</v>
      </c>
      <c r="H367" s="1">
        <v>314</v>
      </c>
      <c r="I367" s="27"/>
      <c r="J367" s="27">
        <v>0</v>
      </c>
      <c r="K367" s="27">
        <v>0</v>
      </c>
      <c r="L367" s="27">
        <v>7196</v>
      </c>
      <c r="M367" s="27"/>
      <c r="N367" s="27"/>
      <c r="O367" s="27"/>
      <c r="P367" s="11"/>
      <c r="Q367" s="27"/>
      <c r="R367" s="27">
        <f>+F367-I367-J367-K367-L367-M367-N367-O367-Q367</f>
        <v>0</v>
      </c>
      <c r="S367" t="e">
        <f>VLOOKUP(A367,PEND,2,FALSE)</f>
        <v>#N/A</v>
      </c>
    </row>
    <row r="368" spans="1:19" x14ac:dyDescent="0.25">
      <c r="A368" s="29">
        <v>107903</v>
      </c>
      <c r="B368" s="4">
        <v>43616.581388888888</v>
      </c>
      <c r="C368" s="4">
        <v>43634.340277777781</v>
      </c>
      <c r="D368" s="2">
        <v>342389</v>
      </c>
      <c r="E368" s="1">
        <v>0</v>
      </c>
      <c r="F368" s="3">
        <v>1835.08</v>
      </c>
      <c r="G368" s="1">
        <v>2</v>
      </c>
      <c r="H368" s="1">
        <v>331</v>
      </c>
      <c r="I368" s="27"/>
      <c r="J368" s="27">
        <v>0</v>
      </c>
      <c r="K368" s="27">
        <v>0</v>
      </c>
      <c r="L368" s="27">
        <v>1835.08</v>
      </c>
      <c r="M368" s="27"/>
      <c r="N368" s="27"/>
      <c r="O368" s="27"/>
      <c r="P368" s="11"/>
      <c r="Q368" s="27"/>
      <c r="R368" s="27">
        <f>+F368-I368-J368-K368-L368-M368-N368-O368-Q368</f>
        <v>0</v>
      </c>
      <c r="S368" t="e">
        <f>VLOOKUP(A368,PEND,2,FALSE)</f>
        <v>#N/A</v>
      </c>
    </row>
    <row r="369" spans="1:19" x14ac:dyDescent="0.25">
      <c r="A369" s="29">
        <v>127372</v>
      </c>
      <c r="B369" s="4">
        <v>43655.466238425928</v>
      </c>
      <c r="C369" s="4">
        <v>43682.348611111112</v>
      </c>
      <c r="D369" s="2">
        <v>378383</v>
      </c>
      <c r="E369" s="2">
        <v>8622</v>
      </c>
      <c r="F369" s="3">
        <v>8622</v>
      </c>
      <c r="G369" s="1">
        <v>4</v>
      </c>
      <c r="H369" s="1">
        <v>283</v>
      </c>
      <c r="I369" s="27"/>
      <c r="J369" s="27">
        <v>0</v>
      </c>
      <c r="K369" s="27">
        <v>0</v>
      </c>
      <c r="L369" s="27">
        <v>8622</v>
      </c>
      <c r="M369" s="27"/>
      <c r="N369" s="27"/>
      <c r="O369" s="27"/>
      <c r="P369" s="11"/>
      <c r="Q369" s="27"/>
      <c r="R369" s="27">
        <f>+F369-I369-J369-K369-L369-M369-N369-O369-Q369</f>
        <v>0</v>
      </c>
      <c r="S369" t="e">
        <f>VLOOKUP(A369,PEND,2,FALSE)</f>
        <v>#N/A</v>
      </c>
    </row>
    <row r="370" spans="1:19" x14ac:dyDescent="0.25">
      <c r="A370" s="29">
        <v>87321</v>
      </c>
      <c r="B370" s="4">
        <v>43575.473460648151</v>
      </c>
      <c r="C370" s="4">
        <v>43587.015277777777</v>
      </c>
      <c r="D370" s="2">
        <v>507954</v>
      </c>
      <c r="E370" s="2">
        <v>16540</v>
      </c>
      <c r="F370" s="3">
        <v>6174</v>
      </c>
      <c r="G370" s="1">
        <v>4</v>
      </c>
      <c r="H370" s="1">
        <v>378</v>
      </c>
      <c r="I370" s="27"/>
      <c r="J370" s="27">
        <v>0</v>
      </c>
      <c r="K370" s="27">
        <v>0</v>
      </c>
      <c r="L370" s="27">
        <v>6174</v>
      </c>
      <c r="M370" s="27"/>
      <c r="N370" s="27"/>
      <c r="O370" s="27"/>
      <c r="P370" s="11"/>
      <c r="Q370" s="27"/>
      <c r="R370" s="27">
        <f>+F370-I370-J370-K370-L370-M370-N370-O370-Q370</f>
        <v>0</v>
      </c>
      <c r="S370" t="e">
        <f>VLOOKUP(A370,PEND,2,FALSE)</f>
        <v>#N/A</v>
      </c>
    </row>
    <row r="371" spans="1:19" x14ac:dyDescent="0.25">
      <c r="A371" s="29">
        <v>118131</v>
      </c>
      <c r="B371" s="4">
        <v>43636.343923611108</v>
      </c>
      <c r="C371" s="4">
        <v>43651.298611111109</v>
      </c>
      <c r="D371" s="2">
        <v>654126</v>
      </c>
      <c r="E371" s="2">
        <v>118424</v>
      </c>
      <c r="F371" s="3">
        <v>118424</v>
      </c>
      <c r="G371" s="1">
        <v>4</v>
      </c>
      <c r="H371" s="1">
        <v>314</v>
      </c>
      <c r="I371" s="27"/>
      <c r="J371" s="27">
        <v>0</v>
      </c>
      <c r="K371" s="27">
        <v>118424</v>
      </c>
      <c r="L371" s="27"/>
      <c r="M371" s="27"/>
      <c r="N371" s="27"/>
      <c r="O371" s="27"/>
      <c r="P371" s="11"/>
      <c r="Q371" s="27"/>
      <c r="R371" s="27">
        <f>+F371-I371-J371-K371-L371-M371-N371-O371-Q371</f>
        <v>0</v>
      </c>
      <c r="S371" t="e">
        <f>VLOOKUP(A371,PEND,2,FALSE)</f>
        <v>#N/A</v>
      </c>
    </row>
    <row r="372" spans="1:19" x14ac:dyDescent="0.25">
      <c r="A372" s="29">
        <v>205321</v>
      </c>
      <c r="B372" s="4">
        <v>43805.790162037039</v>
      </c>
      <c r="C372" s="4">
        <v>43812.681250000001</v>
      </c>
      <c r="D372" s="2">
        <v>1184385</v>
      </c>
      <c r="E372" s="2">
        <v>584236.92000000004</v>
      </c>
      <c r="F372" s="3">
        <v>584236.92000000004</v>
      </c>
      <c r="G372" s="1">
        <v>4</v>
      </c>
      <c r="H372" s="1">
        <v>153</v>
      </c>
      <c r="I372" s="27"/>
      <c r="J372" s="27">
        <v>0</v>
      </c>
      <c r="K372" s="27">
        <v>596160</v>
      </c>
      <c r="L372" s="27"/>
      <c r="M372" s="27"/>
      <c r="N372" s="27"/>
      <c r="O372" s="27"/>
      <c r="P372" s="11"/>
      <c r="Q372" s="27">
        <v>-11923.079999999958</v>
      </c>
      <c r="R372" s="27">
        <f>+F372-I372-J372-K372-L372-M372-N372-O372-Q372</f>
        <v>0</v>
      </c>
      <c r="S372" t="e">
        <f>VLOOKUP(A372,PEND,2,FALSE)</f>
        <v>#N/A</v>
      </c>
    </row>
    <row r="373" spans="1:19" x14ac:dyDescent="0.25">
      <c r="A373" s="29">
        <v>205318</v>
      </c>
      <c r="B373" s="4">
        <v>43805.786550925928</v>
      </c>
      <c r="C373" s="4">
        <v>43812.681250000001</v>
      </c>
      <c r="D373" s="2">
        <v>1184595</v>
      </c>
      <c r="E373" s="2">
        <v>584237</v>
      </c>
      <c r="F373" s="3">
        <v>584237.19999999995</v>
      </c>
      <c r="G373" s="1">
        <v>4</v>
      </c>
      <c r="H373" s="1">
        <v>153</v>
      </c>
      <c r="I373" s="27"/>
      <c r="J373" s="27">
        <v>0</v>
      </c>
      <c r="K373" s="27">
        <v>596160</v>
      </c>
      <c r="L373" s="27"/>
      <c r="M373" s="27"/>
      <c r="N373" s="27"/>
      <c r="O373" s="27"/>
      <c r="P373" s="11"/>
      <c r="Q373" s="27">
        <v>-11922.800000000047</v>
      </c>
      <c r="R373" s="27">
        <f>+F373-I373-J373-K373-L373-M373-N373-O373-Q373</f>
        <v>0</v>
      </c>
      <c r="S373" t="e">
        <f>VLOOKUP(A373,PEND,2,FALSE)</f>
        <v>#N/A</v>
      </c>
    </row>
    <row r="374" spans="1:19" x14ac:dyDescent="0.25">
      <c r="A374" s="29">
        <v>205319</v>
      </c>
      <c r="B374" s="4">
        <v>43805.788530092592</v>
      </c>
      <c r="C374" s="4">
        <v>43812.681250000001</v>
      </c>
      <c r="D374" s="2">
        <v>1188378</v>
      </c>
      <c r="E374" s="2">
        <v>584236.42000000004</v>
      </c>
      <c r="F374" s="3">
        <v>584236.42000000004</v>
      </c>
      <c r="G374" s="1">
        <v>4</v>
      </c>
      <c r="H374" s="1">
        <v>153</v>
      </c>
      <c r="I374" s="27"/>
      <c r="J374" s="27">
        <v>0</v>
      </c>
      <c r="K374" s="27">
        <v>596160</v>
      </c>
      <c r="L374" s="27"/>
      <c r="M374" s="27"/>
      <c r="N374" s="27"/>
      <c r="O374" s="27"/>
      <c r="P374" s="11"/>
      <c r="Q374" s="27">
        <v>-11923.579999999958</v>
      </c>
      <c r="R374" s="27">
        <f>+F374-I374-J374-K374-L374-M374-N374-O374-Q374</f>
        <v>0</v>
      </c>
      <c r="S374" t="e">
        <f>VLOOKUP(A374,PEND,2,FALSE)</f>
        <v>#N/A</v>
      </c>
    </row>
    <row r="375" spans="1:19" x14ac:dyDescent="0.25">
      <c r="A375" s="29">
        <v>217912</v>
      </c>
      <c r="B375" s="4">
        <v>43832.680937500001</v>
      </c>
      <c r="C375" s="4">
        <v>43845.306944444441</v>
      </c>
      <c r="D375" s="2">
        <v>1074291</v>
      </c>
      <c r="E375" s="2">
        <v>135969</v>
      </c>
      <c r="F375" s="3">
        <v>133249.92000000004</v>
      </c>
      <c r="G375" s="1">
        <v>4</v>
      </c>
      <c r="H375" s="1">
        <v>120</v>
      </c>
      <c r="I375" s="27"/>
      <c r="J375" s="27">
        <v>0</v>
      </c>
      <c r="K375" s="27">
        <v>135969</v>
      </c>
      <c r="L375" s="27"/>
      <c r="M375" s="27"/>
      <c r="N375" s="27"/>
      <c r="O375" s="27"/>
      <c r="P375" s="11"/>
      <c r="Q375" s="27">
        <v>-2719.0799999999581</v>
      </c>
      <c r="R375" s="27">
        <f>+F375-I375-J375-K375-L375-M375-N375-O375-Q375</f>
        <v>0</v>
      </c>
      <c r="S375" t="e">
        <f>VLOOKUP(A375,PEND,2,FALSE)</f>
        <v>#N/A</v>
      </c>
    </row>
    <row r="376" spans="1:19" x14ac:dyDescent="0.25">
      <c r="A376" s="29">
        <v>201521</v>
      </c>
      <c r="B376" s="4">
        <v>43797.670173611114</v>
      </c>
      <c r="C376" s="4">
        <v>43809.306944444441</v>
      </c>
      <c r="D376" s="2">
        <v>1205659</v>
      </c>
      <c r="E376" s="2">
        <v>181292</v>
      </c>
      <c r="F376" s="3">
        <v>177666.44</v>
      </c>
      <c r="G376" s="1">
        <v>4</v>
      </c>
      <c r="H376" s="1">
        <v>156</v>
      </c>
      <c r="I376" s="27"/>
      <c r="J376" s="27">
        <v>0</v>
      </c>
      <c r="K376" s="27">
        <v>181292</v>
      </c>
      <c r="L376" s="27"/>
      <c r="M376" s="27"/>
      <c r="N376" s="27"/>
      <c r="O376" s="27"/>
      <c r="P376" s="11"/>
      <c r="Q376" s="27">
        <v>-3625.5599999999977</v>
      </c>
      <c r="R376" s="27">
        <f>+F376-I376-J376-K376-L376-M376-N376-O376-Q376</f>
        <v>0</v>
      </c>
      <c r="S376" t="e">
        <f>VLOOKUP(A376,PEND,2,FALSE)</f>
        <v>#N/A</v>
      </c>
    </row>
    <row r="377" spans="1:19" x14ac:dyDescent="0.25">
      <c r="A377" s="29">
        <v>209951</v>
      </c>
      <c r="B377" s="4">
        <v>43814.687488425923</v>
      </c>
      <c r="C377" s="4">
        <v>43837.293055555558</v>
      </c>
      <c r="D377" s="2">
        <v>1763935</v>
      </c>
      <c r="E377" s="2">
        <v>204725</v>
      </c>
      <c r="F377" s="3">
        <v>255907.76</v>
      </c>
      <c r="G377" s="1">
        <v>4</v>
      </c>
      <c r="H377" s="1">
        <v>128</v>
      </c>
      <c r="I377" s="27"/>
      <c r="J377" s="27">
        <v>0</v>
      </c>
      <c r="K377" s="27">
        <v>274603</v>
      </c>
      <c r="L377" s="27"/>
      <c r="M377" s="27"/>
      <c r="N377" s="27"/>
      <c r="O377" s="27"/>
      <c r="P377" s="11"/>
      <c r="Q377" s="27">
        <v>-18695.239999999991</v>
      </c>
      <c r="R377" s="27">
        <f>+F377-I377-J377-K377-L377-M377-N377-O377-Q377</f>
        <v>0</v>
      </c>
      <c r="S377" t="e">
        <f>VLOOKUP(A377,PEND,2,FALSE)</f>
        <v>#N/A</v>
      </c>
    </row>
    <row r="378" spans="1:19" x14ac:dyDescent="0.25">
      <c r="A378" s="29">
        <v>202847</v>
      </c>
      <c r="B378" s="4">
        <v>43799.890925925924</v>
      </c>
      <c r="C378" s="4">
        <v>43812.681250000001</v>
      </c>
      <c r="D378" s="2">
        <v>1397813</v>
      </c>
      <c r="E378" s="2">
        <v>92177</v>
      </c>
      <c r="F378" s="3">
        <v>88771.26</v>
      </c>
      <c r="G378" s="1">
        <v>4</v>
      </c>
      <c r="H378" s="1">
        <v>153</v>
      </c>
      <c r="I378" s="27"/>
      <c r="J378" s="27">
        <v>0</v>
      </c>
      <c r="K378" s="27">
        <v>92177</v>
      </c>
      <c r="L378" s="27"/>
      <c r="M378" s="27"/>
      <c r="N378" s="27"/>
      <c r="O378" s="27"/>
      <c r="P378" s="11"/>
      <c r="Q378" s="27">
        <v>-3405.7400000000052</v>
      </c>
      <c r="R378" s="27">
        <f>+F378-I378-J378-K378-L378-M378-N378-O378-Q378</f>
        <v>0</v>
      </c>
      <c r="S378" t="e">
        <f>VLOOKUP(A378,PEND,2,FALSE)</f>
        <v>#N/A</v>
      </c>
    </row>
    <row r="379" spans="1:19" x14ac:dyDescent="0.25">
      <c r="A379" s="29">
        <v>204516</v>
      </c>
      <c r="B379" s="4">
        <v>43804.589918981481</v>
      </c>
      <c r="C379" s="4">
        <v>43812.681250000001</v>
      </c>
      <c r="D379" s="2">
        <v>2243859</v>
      </c>
      <c r="E379" s="2">
        <v>602100</v>
      </c>
      <c r="F379" s="3">
        <v>633844.57999999996</v>
      </c>
      <c r="G379" s="1">
        <v>4</v>
      </c>
      <c r="H379" s="1">
        <v>153</v>
      </c>
      <c r="I379" s="27"/>
      <c r="J379" s="27">
        <v>0</v>
      </c>
      <c r="K379" s="27">
        <v>678923</v>
      </c>
      <c r="L379" s="27"/>
      <c r="M379" s="27"/>
      <c r="N379" s="27"/>
      <c r="O379" s="27"/>
      <c r="P379" s="11"/>
      <c r="Q379" s="27">
        <v>-45078.420000000042</v>
      </c>
      <c r="R379" s="27">
        <f>+F379-I379-J379-K379-L379-M379-N379-O379-Q379</f>
        <v>0</v>
      </c>
      <c r="S379" t="e">
        <f>VLOOKUP(A379,PEND,2,FALSE)</f>
        <v>#N/A</v>
      </c>
    </row>
    <row r="380" spans="1:19" x14ac:dyDescent="0.25">
      <c r="A380" s="29">
        <v>206845</v>
      </c>
      <c r="B380" s="4">
        <v>43809.468356481484</v>
      </c>
      <c r="C380" s="4">
        <v>43812.681250000001</v>
      </c>
      <c r="D380" s="2">
        <v>1835457</v>
      </c>
      <c r="E380" s="2">
        <v>40491.94</v>
      </c>
      <c r="F380" s="3">
        <v>40491.94</v>
      </c>
      <c r="G380" s="1">
        <v>4</v>
      </c>
      <c r="H380" s="1">
        <v>153</v>
      </c>
      <c r="I380" s="27"/>
      <c r="J380" s="27">
        <v>0</v>
      </c>
      <c r="K380" s="27">
        <v>41318</v>
      </c>
      <c r="L380" s="27"/>
      <c r="M380" s="27"/>
      <c r="N380" s="27"/>
      <c r="O380" s="27"/>
      <c r="P380" s="11"/>
      <c r="Q380" s="27">
        <v>-826.05999999999767</v>
      </c>
      <c r="R380" s="27">
        <f>+F380-I380-J380-K380-L380-M380-N380-O380-Q380</f>
        <v>0</v>
      </c>
      <c r="S380" t="e">
        <f>VLOOKUP(A380,PEND,2,FALSE)</f>
        <v>#N/A</v>
      </c>
    </row>
    <row r="381" spans="1:19" x14ac:dyDescent="0.25">
      <c r="A381" s="29">
        <v>215847</v>
      </c>
      <c r="B381" s="4">
        <v>43826.633761574078</v>
      </c>
      <c r="C381" s="4">
        <v>43837.293055555558</v>
      </c>
      <c r="D381" s="2">
        <v>1926375</v>
      </c>
      <c r="E381" s="2">
        <v>45323</v>
      </c>
      <c r="F381" s="3">
        <v>44416.320000000065</v>
      </c>
      <c r="G381" s="1">
        <v>4</v>
      </c>
      <c r="H381" s="1">
        <v>128</v>
      </c>
      <c r="I381" s="27"/>
      <c r="J381" s="27">
        <v>0</v>
      </c>
      <c r="K381" s="27">
        <v>45323</v>
      </c>
      <c r="L381" s="27"/>
      <c r="M381" s="27"/>
      <c r="N381" s="27"/>
      <c r="O381" s="27"/>
      <c r="P381" s="11"/>
      <c r="Q381" s="27">
        <v>-906.67999999993481</v>
      </c>
      <c r="R381" s="27">
        <f>+F381-I381-J381-K381-L381-M381-N381-O381-Q381</f>
        <v>0</v>
      </c>
      <c r="S381" t="e">
        <f>VLOOKUP(A381,PEND,2,FALSE)</f>
        <v>#N/A</v>
      </c>
    </row>
    <row r="382" spans="1:19" x14ac:dyDescent="0.25">
      <c r="A382" s="29">
        <v>210635</v>
      </c>
      <c r="B382" s="4">
        <v>43816.046180555553</v>
      </c>
      <c r="C382" s="4">
        <v>43837.293055555558</v>
      </c>
      <c r="D382" s="2">
        <v>1999042</v>
      </c>
      <c r="E382" s="2">
        <v>90646</v>
      </c>
      <c r="F382" s="3">
        <v>88832.860000000102</v>
      </c>
      <c r="G382" s="1">
        <v>4</v>
      </c>
      <c r="H382" s="1">
        <v>128</v>
      </c>
      <c r="I382" s="27"/>
      <c r="J382" s="27">
        <v>0</v>
      </c>
      <c r="K382" s="27">
        <v>90646</v>
      </c>
      <c r="L382" s="27"/>
      <c r="M382" s="27"/>
      <c r="N382" s="27"/>
      <c r="O382" s="27"/>
      <c r="P382" s="11"/>
      <c r="Q382" s="27">
        <v>-1813.1399999998976</v>
      </c>
      <c r="R382" s="27">
        <f>+F382-I382-J382-K382-L382-M382-N382-O382-Q382</f>
        <v>0</v>
      </c>
      <c r="S382" t="e">
        <f>VLOOKUP(A382,PEND,2,FALSE)</f>
        <v>#N/A</v>
      </c>
    </row>
    <row r="383" spans="1:19" x14ac:dyDescent="0.25">
      <c r="A383" s="29">
        <v>201727</v>
      </c>
      <c r="B383" s="4">
        <v>43798.069930555554</v>
      </c>
      <c r="C383" s="4">
        <v>43809.306944444441</v>
      </c>
      <c r="D383" s="2">
        <v>1962925</v>
      </c>
      <c r="E383" s="2">
        <v>45323</v>
      </c>
      <c r="F383" s="3">
        <v>44416.24</v>
      </c>
      <c r="G383" s="1">
        <v>4</v>
      </c>
      <c r="H383" s="1">
        <v>156</v>
      </c>
      <c r="I383" s="27"/>
      <c r="J383" s="27">
        <v>0</v>
      </c>
      <c r="K383" s="27">
        <v>45323</v>
      </c>
      <c r="L383" s="27"/>
      <c r="M383" s="27"/>
      <c r="N383" s="27"/>
      <c r="O383" s="27"/>
      <c r="P383" s="11"/>
      <c r="Q383" s="27">
        <v>-906.76000000000204</v>
      </c>
      <c r="R383" s="27">
        <f>+F383-I383-J383-K383-L383-M383-N383-O383-Q383</f>
        <v>0</v>
      </c>
      <c r="S383" t="e">
        <f>VLOOKUP(A383,PEND,2,FALSE)</f>
        <v>#N/A</v>
      </c>
    </row>
    <row r="384" spans="1:19" x14ac:dyDescent="0.25">
      <c r="A384" s="29">
        <v>205641</v>
      </c>
      <c r="B384" s="4">
        <v>43806.704155092593</v>
      </c>
      <c r="C384" s="4">
        <v>43812.681250000001</v>
      </c>
      <c r="D384" s="2">
        <v>2556543</v>
      </c>
      <c r="E384" s="2">
        <v>66015</v>
      </c>
      <c r="F384" s="3">
        <v>17249.7</v>
      </c>
      <c r="G384" s="1">
        <v>4</v>
      </c>
      <c r="H384" s="1">
        <v>153</v>
      </c>
      <c r="I384" s="27"/>
      <c r="J384" s="27">
        <v>0</v>
      </c>
      <c r="K384" s="27">
        <v>66015</v>
      </c>
      <c r="L384" s="27"/>
      <c r="M384" s="27"/>
      <c r="N384" s="27"/>
      <c r="O384" s="27"/>
      <c r="P384" s="11"/>
      <c r="Q384" s="27">
        <v>-48765.3</v>
      </c>
      <c r="R384" s="27">
        <f>+F384-I384-J384-K384-L384-M384-N384-O384-Q384</f>
        <v>0</v>
      </c>
      <c r="S384" t="e">
        <f>VLOOKUP(A384,PEND,2,FALSE)</f>
        <v>#N/A</v>
      </c>
    </row>
    <row r="385" spans="1:19" x14ac:dyDescent="0.25">
      <c r="A385" s="29">
        <v>213007</v>
      </c>
      <c r="B385" s="4">
        <v>43819.695</v>
      </c>
      <c r="C385" s="4">
        <v>43837.293055555558</v>
      </c>
      <c r="D385" s="2">
        <v>3108388</v>
      </c>
      <c r="E385" s="2">
        <v>315707</v>
      </c>
      <c r="F385" s="3">
        <v>399881.10000000009</v>
      </c>
      <c r="G385" s="1">
        <v>4</v>
      </c>
      <c r="H385" s="1">
        <v>128</v>
      </c>
      <c r="I385" s="27"/>
      <c r="J385" s="27">
        <v>0</v>
      </c>
      <c r="K385" s="27">
        <v>717220</v>
      </c>
      <c r="L385" s="27"/>
      <c r="M385" s="27"/>
      <c r="N385" s="27"/>
      <c r="O385" s="27"/>
      <c r="P385" s="11"/>
      <c r="Q385" s="27">
        <v>-317338.89999999991</v>
      </c>
      <c r="R385" s="27">
        <f>+F385-I385-J385-K385-L385-M385-N385-O385-Q385</f>
        <v>0</v>
      </c>
      <c r="S385" t="e">
        <f>VLOOKUP(A385,PEND,2,FALSE)</f>
        <v>#N/A</v>
      </c>
    </row>
    <row r="386" spans="1:19" x14ac:dyDescent="0.25">
      <c r="A386" s="29">
        <v>205206</v>
      </c>
      <c r="B386" s="4">
        <v>43805.697870370372</v>
      </c>
      <c r="C386" s="4">
        <v>43812.681250000001</v>
      </c>
      <c r="D386" s="2">
        <v>2515028</v>
      </c>
      <c r="E386" s="2">
        <v>45323</v>
      </c>
      <c r="F386" s="3">
        <v>44416.639999999999</v>
      </c>
      <c r="G386" s="1">
        <v>4</v>
      </c>
      <c r="H386" s="1">
        <v>153</v>
      </c>
      <c r="I386" s="27"/>
      <c r="J386" s="27">
        <v>0</v>
      </c>
      <c r="K386" s="27">
        <v>45323</v>
      </c>
      <c r="L386" s="27"/>
      <c r="M386" s="27"/>
      <c r="N386" s="27"/>
      <c r="O386" s="27"/>
      <c r="P386" s="11"/>
      <c r="Q386" s="27">
        <v>-906.36000000000058</v>
      </c>
      <c r="R386" s="27">
        <f>+F386-I386-J386-K386-L386-M386-N386-O386-Q386</f>
        <v>0</v>
      </c>
      <c r="S386" t="e">
        <f>VLOOKUP(A386,PEND,2,FALSE)</f>
        <v>#N/A</v>
      </c>
    </row>
    <row r="387" spans="1:19" x14ac:dyDescent="0.25">
      <c r="A387" s="29">
        <v>137057</v>
      </c>
      <c r="B387" s="4">
        <v>43673.622071759259</v>
      </c>
      <c r="C387" s="4">
        <v>43682.348611111112</v>
      </c>
      <c r="D387" s="2">
        <v>6011721</v>
      </c>
      <c r="E387" s="2">
        <v>3324887</v>
      </c>
      <c r="F387" s="3">
        <v>3395329</v>
      </c>
      <c r="G387" s="1">
        <v>4</v>
      </c>
      <c r="H387" s="1">
        <v>283</v>
      </c>
      <c r="I387" s="27"/>
      <c r="J387" s="27">
        <v>0</v>
      </c>
      <c r="K387" s="27">
        <v>3392742</v>
      </c>
      <c r="L387" s="27">
        <v>2587</v>
      </c>
      <c r="M387" s="27"/>
      <c r="N387" s="27"/>
      <c r="O387" s="27"/>
      <c r="P387" s="11"/>
      <c r="Q387" s="27"/>
      <c r="R387" s="27">
        <f>+F387-I387-J387-K387-L387-M387-N387-O387-Q387</f>
        <v>0</v>
      </c>
      <c r="S387" t="e">
        <f>VLOOKUP(A387,PEND,2,FALSE)</f>
        <v>#N/A</v>
      </c>
    </row>
    <row r="388" spans="1:19" x14ac:dyDescent="0.25">
      <c r="A388" s="29">
        <v>1003756</v>
      </c>
      <c r="B388" s="4">
        <v>43851.634282407409</v>
      </c>
      <c r="C388" s="4">
        <v>43864.306944444441</v>
      </c>
      <c r="D388" s="2">
        <v>3049309</v>
      </c>
      <c r="E388" s="2">
        <v>314748</v>
      </c>
      <c r="F388" s="3">
        <v>308452.83999999985</v>
      </c>
      <c r="G388" s="1">
        <v>4</v>
      </c>
      <c r="H388" s="1">
        <v>101</v>
      </c>
      <c r="I388" s="27"/>
      <c r="J388" s="27">
        <v>0</v>
      </c>
      <c r="K388" s="27">
        <v>314748</v>
      </c>
      <c r="L388" s="27"/>
      <c r="M388" s="27"/>
      <c r="N388" s="27"/>
      <c r="O388" s="27"/>
      <c r="P388" s="11"/>
      <c r="Q388" s="27">
        <v>-6295.160000000149</v>
      </c>
      <c r="R388" s="27">
        <f>+F388-I388-J388-K388-L388-M388-N388-O388-Q388</f>
        <v>0</v>
      </c>
      <c r="S388" t="e">
        <f>VLOOKUP(A388,PEND,2,FALSE)</f>
        <v>#N/A</v>
      </c>
    </row>
    <row r="389" spans="1:19" x14ac:dyDescent="0.25">
      <c r="A389" s="29">
        <v>212991</v>
      </c>
      <c r="B389" s="4">
        <v>43819.684467592589</v>
      </c>
      <c r="C389" s="4">
        <v>43837.293055555558</v>
      </c>
      <c r="D389" s="2">
        <v>7605710</v>
      </c>
      <c r="E389" s="2">
        <v>1489973</v>
      </c>
      <c r="F389" s="3">
        <v>4525022.34</v>
      </c>
      <c r="G389" s="1">
        <v>4</v>
      </c>
      <c r="H389" s="1">
        <v>128</v>
      </c>
      <c r="I389" s="27"/>
      <c r="J389" s="27">
        <v>0</v>
      </c>
      <c r="K389" s="27">
        <v>4755412</v>
      </c>
      <c r="L389" s="27"/>
      <c r="M389" s="27"/>
      <c r="N389" s="27"/>
      <c r="O389" s="27"/>
      <c r="P389" s="11"/>
      <c r="Q389" s="27">
        <v>-230389.66000000015</v>
      </c>
      <c r="R389" s="27">
        <f>+F389-I389-J389-K389-L389-M389-N389-O389-Q389</f>
        <v>0</v>
      </c>
      <c r="S389" t="e">
        <f>VLOOKUP(A389,PEND,2,FALSE)</f>
        <v>#N/A</v>
      </c>
    </row>
    <row r="390" spans="1:19" x14ac:dyDescent="0.25">
      <c r="A390" s="29">
        <v>192955</v>
      </c>
      <c r="B390" s="4">
        <v>43779.643680555557</v>
      </c>
      <c r="C390" s="4">
        <v>43809.306944444441</v>
      </c>
      <c r="D390" s="2">
        <v>3113558</v>
      </c>
      <c r="E390" s="2">
        <v>94155</v>
      </c>
      <c r="F390" s="3">
        <v>92271.9</v>
      </c>
      <c r="G390" s="1">
        <v>4</v>
      </c>
      <c r="H390" s="1">
        <v>156</v>
      </c>
      <c r="I390" s="27"/>
      <c r="J390" s="27">
        <v>0</v>
      </c>
      <c r="K390" s="27">
        <v>94155</v>
      </c>
      <c r="L390" s="27"/>
      <c r="M390" s="27"/>
      <c r="N390" s="27"/>
      <c r="O390" s="27"/>
      <c r="P390" s="11"/>
      <c r="Q390" s="27">
        <v>-1883.1000000000058</v>
      </c>
      <c r="R390" s="27">
        <f>+F390-I390-J390-K390-L390-M390-N390-O390-Q390</f>
        <v>0</v>
      </c>
      <c r="S390" t="e">
        <f>VLOOKUP(A390,PEND,2,FALSE)</f>
        <v>#N/A</v>
      </c>
    </row>
    <row r="391" spans="1:19" x14ac:dyDescent="0.25">
      <c r="A391" s="29">
        <v>217880</v>
      </c>
      <c r="B391" s="4">
        <v>43832.627303240741</v>
      </c>
      <c r="C391" s="4">
        <v>43845.306944444441</v>
      </c>
      <c r="D391" s="2">
        <v>3238746</v>
      </c>
      <c r="E391" s="2">
        <v>188310</v>
      </c>
      <c r="F391" s="3">
        <v>184543.66000000015</v>
      </c>
      <c r="G391" s="1">
        <v>4</v>
      </c>
      <c r="H391" s="1">
        <v>120</v>
      </c>
      <c r="I391" s="27"/>
      <c r="J391" s="27">
        <v>0</v>
      </c>
      <c r="K391" s="27">
        <v>188310</v>
      </c>
      <c r="L391" s="27"/>
      <c r="M391" s="27"/>
      <c r="N391" s="27"/>
      <c r="O391" s="27"/>
      <c r="P391" s="11"/>
      <c r="Q391" s="27">
        <v>-3766.339999999851</v>
      </c>
      <c r="R391" s="27">
        <f>+F391-I391-J391-K391-L391-M391-N391-O391-Q391</f>
        <v>0</v>
      </c>
      <c r="S391" t="e">
        <f>VLOOKUP(A391,PEND,2,FALSE)</f>
        <v>#N/A</v>
      </c>
    </row>
    <row r="392" spans="1:19" x14ac:dyDescent="0.25">
      <c r="A392" s="29">
        <v>217961</v>
      </c>
      <c r="B392" s="4">
        <v>43832.802476851852</v>
      </c>
      <c r="C392" s="4">
        <v>43837.293055555558</v>
      </c>
      <c r="D392" s="2">
        <v>3958957</v>
      </c>
      <c r="E392" s="2">
        <v>45323</v>
      </c>
      <c r="F392" s="3">
        <v>43177.160000000149</v>
      </c>
      <c r="G392" s="1">
        <v>4</v>
      </c>
      <c r="H392" s="1">
        <v>128</v>
      </c>
      <c r="I392" s="27"/>
      <c r="J392" s="27">
        <v>0</v>
      </c>
      <c r="K392" s="27">
        <v>75994</v>
      </c>
      <c r="L392" s="27"/>
      <c r="M392" s="27"/>
      <c r="N392" s="27"/>
      <c r="O392" s="27"/>
      <c r="P392" s="11"/>
      <c r="Q392" s="27">
        <v>-32816.839999999851</v>
      </c>
      <c r="R392" s="27">
        <f>+F392-I392-J392-K392-L392-M392-N392-O392-Q392</f>
        <v>0</v>
      </c>
      <c r="S392" t="e">
        <f>VLOOKUP(A392,PEND,2,FALSE)</f>
        <v>#N/A</v>
      </c>
    </row>
    <row r="393" spans="1:19" x14ac:dyDescent="0.25">
      <c r="A393" s="29">
        <v>1000034</v>
      </c>
      <c r="B393" s="4">
        <v>43844.626064814816</v>
      </c>
      <c r="C393" s="4">
        <v>43845.306944444441</v>
      </c>
      <c r="D393" s="2">
        <v>6957042</v>
      </c>
      <c r="E393" s="2">
        <v>218484</v>
      </c>
      <c r="F393" s="3">
        <v>87248.759999999776</v>
      </c>
      <c r="G393" s="1">
        <v>4</v>
      </c>
      <c r="H393" s="1">
        <v>120</v>
      </c>
      <c r="I393" s="27"/>
      <c r="J393" s="27">
        <v>0</v>
      </c>
      <c r="K393" s="27">
        <v>218484</v>
      </c>
      <c r="L393" s="27"/>
      <c r="M393" s="27"/>
      <c r="N393" s="27"/>
      <c r="O393" s="27"/>
      <c r="P393" s="11"/>
      <c r="Q393" s="27">
        <v>-131235.24000000022</v>
      </c>
      <c r="R393" s="27">
        <f>+F393-I393-J393-K393-L393-M393-N393-O393-Q393</f>
        <v>0</v>
      </c>
      <c r="S393" t="e">
        <f>VLOOKUP(A393,PEND,2,FALSE)</f>
        <v>#N/A</v>
      </c>
    </row>
    <row r="394" spans="1:19" x14ac:dyDescent="0.25">
      <c r="A394" s="29">
        <v>211793</v>
      </c>
      <c r="B394" s="4">
        <v>43818.377141203702</v>
      </c>
      <c r="C394" s="4">
        <v>43837.293055555558</v>
      </c>
      <c r="D394" s="2">
        <v>9868074</v>
      </c>
      <c r="E394" s="2">
        <v>8254</v>
      </c>
      <c r="F394" s="3">
        <v>2857.660000000149</v>
      </c>
      <c r="G394" s="1">
        <v>4</v>
      </c>
      <c r="H394" s="1">
        <v>128</v>
      </c>
      <c r="I394" s="27"/>
      <c r="J394" s="27">
        <v>0</v>
      </c>
      <c r="K394" s="27">
        <v>137730</v>
      </c>
      <c r="L394" s="27"/>
      <c r="M394" s="27"/>
      <c r="N394" s="27"/>
      <c r="O394" s="27"/>
      <c r="P394" s="11"/>
      <c r="Q394" s="27">
        <v>-134872.33999999985</v>
      </c>
      <c r="R394" s="27">
        <f>+F394-I394-J394-K394-L394-M394-N394-O394-Q394</f>
        <v>0</v>
      </c>
      <c r="S394" t="e">
        <f>VLOOKUP(A394,PEND,2,FALSE)</f>
        <v>#N/A</v>
      </c>
    </row>
    <row r="395" spans="1:19" x14ac:dyDescent="0.25">
      <c r="A395" s="29">
        <v>208484</v>
      </c>
      <c r="B395" s="4">
        <v>43811.7965625</v>
      </c>
      <c r="C395" s="4">
        <v>43812.681250000001</v>
      </c>
      <c r="D395" s="2">
        <v>10989764</v>
      </c>
      <c r="E395" s="2">
        <v>305791</v>
      </c>
      <c r="F395" s="3">
        <v>124470.92</v>
      </c>
      <c r="G395" s="1">
        <v>4</v>
      </c>
      <c r="H395" s="1">
        <v>153</v>
      </c>
      <c r="I395" s="27"/>
      <c r="J395" s="27">
        <v>0</v>
      </c>
      <c r="K395" s="27">
        <v>305791</v>
      </c>
      <c r="L395" s="27"/>
      <c r="M395" s="27"/>
      <c r="N395" s="27"/>
      <c r="O395" s="27"/>
      <c r="P395" s="11"/>
      <c r="Q395" s="27">
        <v>-181320.08000000002</v>
      </c>
      <c r="R395" s="27">
        <f>+F395-I395-J395-K395-L395-M395-N395-O395-Q395</f>
        <v>0</v>
      </c>
      <c r="S395" t="e">
        <f>VLOOKUP(A395,PEND,2,FALSE)</f>
        <v>#N/A</v>
      </c>
    </row>
    <row r="396" spans="1:19" x14ac:dyDescent="0.25">
      <c r="A396" s="29">
        <v>210692</v>
      </c>
      <c r="B396" s="4">
        <v>43816.387037037035</v>
      </c>
      <c r="C396" s="4">
        <v>43837.293055555558</v>
      </c>
      <c r="D396" s="2">
        <v>10615704</v>
      </c>
      <c r="E396" s="2">
        <v>1018884</v>
      </c>
      <c r="F396" s="3">
        <v>44595.359999999404</v>
      </c>
      <c r="G396" s="1">
        <v>4</v>
      </c>
      <c r="H396" s="1">
        <v>128</v>
      </c>
      <c r="I396" s="27"/>
      <c r="J396" s="27">
        <v>0</v>
      </c>
      <c r="K396" s="27">
        <v>113333</v>
      </c>
      <c r="L396" s="27"/>
      <c r="M396" s="27"/>
      <c r="N396" s="27"/>
      <c r="O396" s="27"/>
      <c r="P396" s="11"/>
      <c r="Q396" s="27">
        <v>-68737.640000000596</v>
      </c>
      <c r="R396" s="27">
        <f>+F396-I396-J396-K396-L396-M396-N396-O396-Q396</f>
        <v>0</v>
      </c>
      <c r="S396" t="e">
        <f>VLOOKUP(A396,PEND,2,FALSE)</f>
        <v>#N/A</v>
      </c>
    </row>
    <row r="397" spans="1:19" x14ac:dyDescent="0.25">
      <c r="A397" s="29">
        <v>196452</v>
      </c>
      <c r="B397" s="4">
        <v>43787.69121527778</v>
      </c>
      <c r="C397" s="4">
        <v>43809.306944444441</v>
      </c>
      <c r="D397" s="2">
        <v>3623336</v>
      </c>
      <c r="E397" s="2">
        <v>3623336</v>
      </c>
      <c r="F397" s="3">
        <v>3623336</v>
      </c>
      <c r="G397" s="1">
        <v>4</v>
      </c>
      <c r="H397" s="1">
        <v>156</v>
      </c>
      <c r="I397" s="27"/>
      <c r="J397" s="27">
        <v>0</v>
      </c>
      <c r="K397" s="27">
        <v>3697282</v>
      </c>
      <c r="L397" s="27"/>
      <c r="M397" s="27"/>
      <c r="N397" s="27"/>
      <c r="O397" s="27"/>
      <c r="P397" s="11"/>
      <c r="Q397" s="27">
        <v>-73946</v>
      </c>
      <c r="R397" s="27">
        <f>+F397-I397-J397-K397-L397-M397-N397-O397-Q397</f>
        <v>0</v>
      </c>
      <c r="S397" t="e">
        <f>VLOOKUP(A397,PEND,2,FALSE)</f>
        <v>#N/A</v>
      </c>
    </row>
    <row r="398" spans="1:19" x14ac:dyDescent="0.25">
      <c r="A398" s="29">
        <v>187826</v>
      </c>
      <c r="B398" s="4">
        <v>43768.965798611112</v>
      </c>
      <c r="C398" s="4">
        <v>43812.681250000001</v>
      </c>
      <c r="D398" s="2">
        <v>4422156</v>
      </c>
      <c r="E398" s="2">
        <v>4422156</v>
      </c>
      <c r="F398" s="3">
        <v>4422156</v>
      </c>
      <c r="G398" s="1">
        <v>4</v>
      </c>
      <c r="H398" s="1">
        <v>153</v>
      </c>
      <c r="I398" s="27"/>
      <c r="J398" s="27">
        <v>0</v>
      </c>
      <c r="K398" s="27">
        <v>4512404</v>
      </c>
      <c r="L398" s="27"/>
      <c r="M398" s="27"/>
      <c r="N398" s="27"/>
      <c r="O398" s="27"/>
      <c r="P398" s="11"/>
      <c r="Q398" s="27">
        <v>-90248</v>
      </c>
      <c r="R398" s="27">
        <f>+F398-I398-J398-K398-L398-M398-N398-O398-Q398</f>
        <v>0</v>
      </c>
      <c r="S398" t="e">
        <f>VLOOKUP(A398,PEND,2,FALSE)</f>
        <v>#N/A</v>
      </c>
    </row>
    <row r="399" spans="1:19" x14ac:dyDescent="0.25">
      <c r="A399" s="29">
        <v>210053</v>
      </c>
      <c r="B399" s="4">
        <v>43815.419074074074</v>
      </c>
      <c r="C399" s="4">
        <v>43837.293055555558</v>
      </c>
      <c r="D399" s="2">
        <v>6272000</v>
      </c>
      <c r="E399" s="2">
        <v>6272000</v>
      </c>
      <c r="F399" s="3">
        <v>6272000</v>
      </c>
      <c r="G399" s="1">
        <v>4</v>
      </c>
      <c r="H399" s="1">
        <v>128</v>
      </c>
      <c r="I399" s="27"/>
      <c r="J399" s="27">
        <v>0</v>
      </c>
      <c r="K399" s="27">
        <v>6400000</v>
      </c>
      <c r="L399" s="27"/>
      <c r="M399" s="27"/>
      <c r="N399" s="27"/>
      <c r="O399" s="27"/>
      <c r="P399" s="11"/>
      <c r="Q399" s="27">
        <v>-128000</v>
      </c>
      <c r="R399" s="27">
        <f>+F399-I399-J399-K399-L399-M399-N399-O399-Q399</f>
        <v>0</v>
      </c>
      <c r="S399" t="e">
        <f>VLOOKUP(A399,PEND,2,FALSE)</f>
        <v>#N/A</v>
      </c>
    </row>
    <row r="400" spans="1:19" x14ac:dyDescent="0.25">
      <c r="A400" s="29">
        <v>212405</v>
      </c>
      <c r="B400" s="4">
        <v>43818.755266203705</v>
      </c>
      <c r="C400" s="4">
        <v>43837.293055555558</v>
      </c>
      <c r="D400" s="2">
        <v>80850</v>
      </c>
      <c r="E400" s="2">
        <v>17115</v>
      </c>
      <c r="F400" s="3">
        <v>17115</v>
      </c>
      <c r="G400" s="1">
        <v>4</v>
      </c>
      <c r="H400" s="1">
        <v>128</v>
      </c>
      <c r="I400" s="27"/>
      <c r="J400" s="27">
        <v>0</v>
      </c>
      <c r="K400" s="27">
        <v>82500</v>
      </c>
      <c r="L400" s="27"/>
      <c r="M400" s="27"/>
      <c r="N400" s="27"/>
      <c r="O400" s="27"/>
      <c r="P400" s="11"/>
      <c r="Q400" s="27">
        <v>-65385</v>
      </c>
      <c r="R400" s="27">
        <f>+F400-I400-J400-K400-L400-M400-N400-O400-Q400</f>
        <v>0</v>
      </c>
      <c r="S400" t="e">
        <f>VLOOKUP(A400,PEND,2,FALSE)</f>
        <v>#N/A</v>
      </c>
    </row>
    <row r="401" spans="1:19" x14ac:dyDescent="0.25">
      <c r="A401" s="29">
        <v>212423</v>
      </c>
      <c r="B401" s="4">
        <v>43818.764374999999</v>
      </c>
      <c r="C401" s="4">
        <v>43837.293055555558</v>
      </c>
      <c r="D401" s="2">
        <v>80850</v>
      </c>
      <c r="E401" s="2">
        <v>17115</v>
      </c>
      <c r="F401" s="3">
        <v>17115</v>
      </c>
      <c r="G401" s="1">
        <v>4</v>
      </c>
      <c r="H401" s="1">
        <v>128</v>
      </c>
      <c r="I401" s="27"/>
      <c r="J401" s="27">
        <v>0</v>
      </c>
      <c r="K401" s="27">
        <v>82500</v>
      </c>
      <c r="L401" s="27"/>
      <c r="M401" s="27"/>
      <c r="N401" s="27"/>
      <c r="O401" s="27"/>
      <c r="P401" s="11"/>
      <c r="Q401" s="27">
        <v>-65385</v>
      </c>
      <c r="R401" s="27">
        <f>+F401-I401-J401-K401-L401-M401-N401-O401-Q401</f>
        <v>0</v>
      </c>
      <c r="S401" t="e">
        <f>VLOOKUP(A401,PEND,2,FALSE)</f>
        <v>#N/A</v>
      </c>
    </row>
    <row r="402" spans="1:19" x14ac:dyDescent="0.25">
      <c r="A402" s="29">
        <v>212556</v>
      </c>
      <c r="B402" s="4">
        <v>43819.359050925923</v>
      </c>
      <c r="C402" s="4">
        <v>43837.293055555558</v>
      </c>
      <c r="D402" s="2">
        <v>80850</v>
      </c>
      <c r="E402" s="2">
        <v>17115</v>
      </c>
      <c r="F402" s="3">
        <v>17115</v>
      </c>
      <c r="G402" s="1">
        <v>4</v>
      </c>
      <c r="H402" s="1">
        <v>128</v>
      </c>
      <c r="I402" s="27"/>
      <c r="J402" s="27">
        <v>0</v>
      </c>
      <c r="K402" s="27">
        <v>82500</v>
      </c>
      <c r="L402" s="27"/>
      <c r="M402" s="27"/>
      <c r="N402" s="27"/>
      <c r="O402" s="27"/>
      <c r="P402" s="11"/>
      <c r="Q402" s="27">
        <v>-65385</v>
      </c>
      <c r="R402" s="27">
        <f>+F402-I402-J402-K402-L402-M402-N402-O402-Q402</f>
        <v>0</v>
      </c>
      <c r="S402" t="e">
        <f>VLOOKUP(A402,PEND,2,FALSE)</f>
        <v>#N/A</v>
      </c>
    </row>
    <row r="403" spans="1:19" x14ac:dyDescent="0.25">
      <c r="A403" s="29">
        <v>212557</v>
      </c>
      <c r="B403" s="4">
        <v>43819.360381944447</v>
      </c>
      <c r="C403" s="4">
        <v>43837.293055555558</v>
      </c>
      <c r="D403" s="2">
        <v>80850</v>
      </c>
      <c r="E403" s="2">
        <v>17115</v>
      </c>
      <c r="F403" s="3">
        <v>17115</v>
      </c>
      <c r="G403" s="1">
        <v>4</v>
      </c>
      <c r="H403" s="1">
        <v>128</v>
      </c>
      <c r="I403" s="27"/>
      <c r="J403" s="27">
        <v>0</v>
      </c>
      <c r="K403" s="27">
        <v>82500</v>
      </c>
      <c r="L403" s="27"/>
      <c r="M403" s="27"/>
      <c r="N403" s="27"/>
      <c r="O403" s="27"/>
      <c r="P403" s="11"/>
      <c r="Q403" s="27">
        <v>-65385</v>
      </c>
      <c r="R403" s="27">
        <f>+F403-I403-J403-K403-L403-M403-N403-O403-Q403</f>
        <v>0</v>
      </c>
      <c r="S403" t="e">
        <f>VLOOKUP(A403,PEND,2,FALSE)</f>
        <v>#N/A</v>
      </c>
    </row>
    <row r="404" spans="1:19" x14ac:dyDescent="0.25">
      <c r="A404" s="29">
        <v>215935</v>
      </c>
      <c r="B404" s="4">
        <v>43826.715914351851</v>
      </c>
      <c r="C404" s="4">
        <v>43837.293055555558</v>
      </c>
      <c r="D404" s="2">
        <v>314111</v>
      </c>
      <c r="E404" s="2">
        <v>314111</v>
      </c>
      <c r="F404" s="3">
        <v>314111</v>
      </c>
      <c r="G404" s="1">
        <v>4</v>
      </c>
      <c r="H404" s="1">
        <v>128</v>
      </c>
      <c r="I404" s="27"/>
      <c r="J404" s="27">
        <v>0</v>
      </c>
      <c r="K404" s="27">
        <v>320521</v>
      </c>
      <c r="L404" s="27"/>
      <c r="M404" s="27"/>
      <c r="N404" s="27"/>
      <c r="O404" s="27"/>
      <c r="P404" s="11"/>
      <c r="Q404" s="27">
        <v>-6410</v>
      </c>
      <c r="R404" s="27">
        <f>+F404-I404-J404-K404-L404-M404-N404-O404-Q404</f>
        <v>0</v>
      </c>
      <c r="S404" t="e">
        <f>VLOOKUP(A404,PEND,2,FALSE)</f>
        <v>#N/A</v>
      </c>
    </row>
    <row r="405" spans="1:19" x14ac:dyDescent="0.25">
      <c r="A405" s="29">
        <v>217882</v>
      </c>
      <c r="B405" s="4">
        <v>43832.629050925927</v>
      </c>
      <c r="C405" s="4">
        <v>43837.293055555558</v>
      </c>
      <c r="D405" s="2">
        <v>1926194</v>
      </c>
      <c r="E405" s="2">
        <v>1926194</v>
      </c>
      <c r="F405" s="3">
        <v>1926194</v>
      </c>
      <c r="G405" s="1">
        <v>4</v>
      </c>
      <c r="H405" s="1">
        <v>128</v>
      </c>
      <c r="I405" s="27"/>
      <c r="J405" s="27">
        <v>1965504</v>
      </c>
      <c r="K405" s="27">
        <v>0</v>
      </c>
      <c r="L405" s="27"/>
      <c r="M405" s="27"/>
      <c r="N405" s="27"/>
      <c r="O405" s="27"/>
      <c r="P405" s="11"/>
      <c r="Q405" s="27">
        <v>-39310</v>
      </c>
      <c r="R405" s="27">
        <f>+F405-I405-J405-K405-L405-M405-N405-O405-Q405</f>
        <v>0</v>
      </c>
      <c r="S405" t="e">
        <f>VLOOKUP(A405,PEND,2,FALSE)</f>
        <v>#N/A</v>
      </c>
    </row>
    <row r="406" spans="1:19" x14ac:dyDescent="0.25">
      <c r="A406" s="29">
        <v>1007791</v>
      </c>
      <c r="B406" s="4">
        <v>43859.058194444442</v>
      </c>
      <c r="C406" s="4">
        <v>43865.306944444441</v>
      </c>
      <c r="D406" s="2">
        <v>3719859</v>
      </c>
      <c r="E406" s="2">
        <v>3719859</v>
      </c>
      <c r="F406" s="3">
        <v>3719859</v>
      </c>
      <c r="G406" s="1">
        <v>4</v>
      </c>
      <c r="H406" s="1">
        <v>100</v>
      </c>
      <c r="I406" s="27">
        <v>3719859</v>
      </c>
      <c r="J406" s="27">
        <v>0</v>
      </c>
      <c r="K406" s="27">
        <v>0</v>
      </c>
      <c r="L406" s="27"/>
      <c r="M406" s="27"/>
      <c r="N406" s="27"/>
      <c r="O406" s="27"/>
      <c r="P406" s="11"/>
      <c r="Q406" s="27"/>
      <c r="R406" s="27">
        <f>+F406-I406-J406-K406-L406-M406-N406-O406-Q406</f>
        <v>0</v>
      </c>
      <c r="S406" t="e">
        <f>VLOOKUP(A406,PEND,2,FALSE)</f>
        <v>#N/A</v>
      </c>
    </row>
    <row r="407" spans="1:19" x14ac:dyDescent="0.25">
      <c r="A407" s="29">
        <v>1008835</v>
      </c>
      <c r="B407" s="4">
        <v>43860.627372685187</v>
      </c>
      <c r="C407" s="4">
        <v>43865.306944444441</v>
      </c>
      <c r="D407" s="2">
        <v>22951628</v>
      </c>
      <c r="E407" s="2">
        <v>22699699</v>
      </c>
      <c r="F407" s="3">
        <v>22699699</v>
      </c>
      <c r="G407" s="1">
        <v>4</v>
      </c>
      <c r="H407" s="1">
        <v>100</v>
      </c>
      <c r="I407" s="27">
        <v>22699699</v>
      </c>
      <c r="J407" s="27">
        <v>0</v>
      </c>
      <c r="K407" s="27">
        <v>0</v>
      </c>
      <c r="L407" s="27"/>
      <c r="M407" s="27"/>
      <c r="N407" s="27"/>
      <c r="O407" s="27"/>
      <c r="P407" s="11"/>
      <c r="Q407" s="27"/>
      <c r="R407" s="27">
        <f>+F407-I407-J407-K407-L407-M407-N407-O407-Q407</f>
        <v>0</v>
      </c>
      <c r="S407" t="e">
        <f>VLOOKUP(A407,PEND,2,FALSE)</f>
        <v>#N/A</v>
      </c>
    </row>
    <row r="408" spans="1:19" x14ac:dyDescent="0.25">
      <c r="A408" s="29">
        <v>1008863</v>
      </c>
      <c r="B408" s="4">
        <v>43860.653923611113</v>
      </c>
      <c r="C408" s="4">
        <v>43865.306944444441</v>
      </c>
      <c r="D408" s="2">
        <v>13449898</v>
      </c>
      <c r="E408" s="2">
        <v>13449898</v>
      </c>
      <c r="F408" s="3">
        <v>13449898</v>
      </c>
      <c r="G408" s="1">
        <v>4</v>
      </c>
      <c r="H408" s="1">
        <v>100</v>
      </c>
      <c r="I408" s="27">
        <v>13449898</v>
      </c>
      <c r="J408" s="27">
        <v>0</v>
      </c>
      <c r="K408" s="27">
        <v>0</v>
      </c>
      <c r="L408" s="27"/>
      <c r="M408" s="27"/>
      <c r="N408" s="27"/>
      <c r="O408" s="27"/>
      <c r="P408" s="11"/>
      <c r="Q408" s="27"/>
      <c r="R408" s="27">
        <f>+F408-I408-J408-K408-L408-M408-N408-O408-Q408</f>
        <v>0</v>
      </c>
      <c r="S408" t="e">
        <f>VLOOKUP(A408,PEND,2,FALSE)</f>
        <v>#N/A</v>
      </c>
    </row>
    <row r="409" spans="1:19" x14ac:dyDescent="0.25">
      <c r="A409" s="29">
        <v>1008837</v>
      </c>
      <c r="B409" s="4">
        <v>43860.628611111111</v>
      </c>
      <c r="C409" s="4">
        <v>43871.306944444441</v>
      </c>
      <c r="D409" s="2">
        <v>172141</v>
      </c>
      <c r="E409" s="2">
        <v>172141</v>
      </c>
      <c r="F409" s="3">
        <v>172141</v>
      </c>
      <c r="G409" s="1">
        <v>4</v>
      </c>
      <c r="H409" s="1">
        <v>94</v>
      </c>
      <c r="I409" s="27">
        <v>172141</v>
      </c>
      <c r="J409" s="27">
        <v>0</v>
      </c>
      <c r="K409" s="27">
        <v>0</v>
      </c>
      <c r="L409" s="27"/>
      <c r="M409" s="27"/>
      <c r="N409" s="27"/>
      <c r="O409" s="27"/>
      <c r="P409" s="11"/>
      <c r="Q409" s="27"/>
      <c r="R409" s="27">
        <f>+F409-I409-J409-K409-L409-M409-N409-O409-Q409</f>
        <v>0</v>
      </c>
      <c r="S409" t="e">
        <f>VLOOKUP(A409,PEND,2,FALSE)</f>
        <v>#N/A</v>
      </c>
    </row>
    <row r="410" spans="1:19" x14ac:dyDescent="0.25">
      <c r="A410" s="29">
        <v>1012552</v>
      </c>
      <c r="B410" s="4">
        <v>43867.660520833335</v>
      </c>
      <c r="C410" s="4">
        <v>43892.284722222219</v>
      </c>
      <c r="D410" s="2">
        <v>309229</v>
      </c>
      <c r="E410" s="1">
        <v>0</v>
      </c>
      <c r="F410" s="3">
        <v>309229</v>
      </c>
      <c r="G410" s="1">
        <v>2</v>
      </c>
      <c r="H410" s="1">
        <v>73</v>
      </c>
      <c r="I410" s="27"/>
      <c r="J410" s="27">
        <v>315540</v>
      </c>
      <c r="K410" s="27">
        <v>0</v>
      </c>
      <c r="L410" s="27"/>
      <c r="M410" s="27"/>
      <c r="N410" s="27"/>
      <c r="O410" s="27"/>
      <c r="P410" s="11"/>
      <c r="Q410" s="27">
        <v>-6311</v>
      </c>
      <c r="R410" s="27">
        <f>+F410-I410-J410-K410-L410-M410-N410-O410-Q410</f>
        <v>0</v>
      </c>
      <c r="S410" t="e">
        <f>VLOOKUP(A410,PEND,2,FALSE)</f>
        <v>#N/A</v>
      </c>
    </row>
    <row r="411" spans="1:19" x14ac:dyDescent="0.25">
      <c r="A411" s="29">
        <v>1012745</v>
      </c>
      <c r="B411" s="4">
        <v>43868.084999999999</v>
      </c>
      <c r="C411" s="4">
        <v>43892.284722222219</v>
      </c>
      <c r="D411" s="2">
        <v>112999</v>
      </c>
      <c r="E411" s="1">
        <v>0</v>
      </c>
      <c r="F411" s="3">
        <v>112999</v>
      </c>
      <c r="G411" s="1">
        <v>2</v>
      </c>
      <c r="H411" s="1">
        <v>73</v>
      </c>
      <c r="I411" s="27"/>
      <c r="J411" s="27">
        <v>115305</v>
      </c>
      <c r="K411" s="27">
        <v>0</v>
      </c>
      <c r="L411" s="27"/>
      <c r="M411" s="27"/>
      <c r="N411" s="27"/>
      <c r="O411" s="27"/>
      <c r="P411" s="11"/>
      <c r="Q411" s="27">
        <v>-2306</v>
      </c>
      <c r="R411" s="27">
        <f>+F411-I411-J411-K411-L411-M411-N411-O411-Q411</f>
        <v>0</v>
      </c>
      <c r="S411" t="e">
        <f>VLOOKUP(A411,PEND,2,FALSE)</f>
        <v>#N/A</v>
      </c>
    </row>
    <row r="412" spans="1:19" x14ac:dyDescent="0.25">
      <c r="A412" s="29">
        <v>1014177</v>
      </c>
      <c r="B412" s="4">
        <v>43871.623113425929</v>
      </c>
      <c r="C412" s="4">
        <v>43892.284722222219</v>
      </c>
      <c r="D412" s="2">
        <v>538072</v>
      </c>
      <c r="E412" s="1">
        <v>0</v>
      </c>
      <c r="F412" s="3">
        <v>538072</v>
      </c>
      <c r="G412" s="1">
        <v>2</v>
      </c>
      <c r="H412" s="1">
        <v>73</v>
      </c>
      <c r="I412" s="27"/>
      <c r="J412" s="27">
        <v>549053</v>
      </c>
      <c r="K412" s="27">
        <v>0</v>
      </c>
      <c r="L412" s="27"/>
      <c r="M412" s="27"/>
      <c r="N412" s="27"/>
      <c r="O412" s="27"/>
      <c r="P412" s="11"/>
      <c r="Q412" s="27">
        <v>-10981</v>
      </c>
      <c r="R412" s="27">
        <f>+F412-I412-J412-K412-L412-M412-N412-O412-Q412</f>
        <v>0</v>
      </c>
      <c r="S412" t="e">
        <f>VLOOKUP(A412,PEND,2,FALSE)</f>
        <v>#N/A</v>
      </c>
    </row>
    <row r="413" spans="1:19" x14ac:dyDescent="0.25">
      <c r="A413" s="29">
        <v>1015523</v>
      </c>
      <c r="B413" s="4">
        <v>43873.457280092596</v>
      </c>
      <c r="C413" s="4">
        <v>43892.284722222219</v>
      </c>
      <c r="D413" s="2">
        <v>73500</v>
      </c>
      <c r="E413" s="1">
        <v>0</v>
      </c>
      <c r="F413" s="3">
        <v>73500</v>
      </c>
      <c r="G413" s="1">
        <v>2</v>
      </c>
      <c r="H413" s="1">
        <v>73</v>
      </c>
      <c r="I413" s="27"/>
      <c r="J413" s="27">
        <v>75000</v>
      </c>
      <c r="K413" s="27">
        <v>0</v>
      </c>
      <c r="L413" s="27"/>
      <c r="M413" s="27"/>
      <c r="N413" s="27"/>
      <c r="O413" s="27"/>
      <c r="P413" s="11"/>
      <c r="Q413" s="27">
        <v>-1500</v>
      </c>
      <c r="R413" s="27">
        <f>+F413-I413-J413-K413-L413-M413-N413-O413-Q413</f>
        <v>0</v>
      </c>
      <c r="S413" t="e">
        <f>VLOOKUP(A413,PEND,2,FALSE)</f>
        <v>#N/A</v>
      </c>
    </row>
    <row r="414" spans="1:19" x14ac:dyDescent="0.25">
      <c r="A414" s="29">
        <v>1015539</v>
      </c>
      <c r="B414" s="4">
        <v>43873.467210648145</v>
      </c>
      <c r="C414" s="4">
        <v>43892.284722222219</v>
      </c>
      <c r="D414" s="2">
        <v>73500</v>
      </c>
      <c r="E414" s="1">
        <v>0</v>
      </c>
      <c r="F414" s="3">
        <v>73500</v>
      </c>
      <c r="G414" s="1">
        <v>2</v>
      </c>
      <c r="H414" s="1">
        <v>73</v>
      </c>
      <c r="I414" s="27"/>
      <c r="J414" s="27">
        <v>75000</v>
      </c>
      <c r="K414" s="27">
        <v>0</v>
      </c>
      <c r="L414" s="27"/>
      <c r="M414" s="27"/>
      <c r="N414" s="27"/>
      <c r="O414" s="27"/>
      <c r="P414" s="11"/>
      <c r="Q414" s="27">
        <v>-1500</v>
      </c>
      <c r="R414" s="27">
        <f>+F414-I414-J414-K414-L414-M414-N414-O414-Q414</f>
        <v>0</v>
      </c>
      <c r="S414" t="e">
        <f>VLOOKUP(A414,PEND,2,FALSE)</f>
        <v>#N/A</v>
      </c>
    </row>
    <row r="415" spans="1:19" x14ac:dyDescent="0.25">
      <c r="A415" s="29">
        <v>1016354</v>
      </c>
      <c r="B415" s="4">
        <v>43874.64099537037</v>
      </c>
      <c r="C415" s="4">
        <v>43892.284722222219</v>
      </c>
      <c r="D415" s="2">
        <v>21653</v>
      </c>
      <c r="E415" s="1">
        <v>0</v>
      </c>
      <c r="F415" s="3">
        <v>21653</v>
      </c>
      <c r="G415" s="1">
        <v>2</v>
      </c>
      <c r="H415" s="1">
        <v>73</v>
      </c>
      <c r="I415" s="27"/>
      <c r="J415" s="27">
        <v>22095</v>
      </c>
      <c r="K415" s="27">
        <v>0</v>
      </c>
      <c r="L415" s="27"/>
      <c r="M415" s="27"/>
      <c r="N415" s="27"/>
      <c r="O415" s="27"/>
      <c r="P415" s="11"/>
      <c r="Q415" s="27">
        <v>-442</v>
      </c>
      <c r="R415" s="27">
        <f>+F415-I415-J415-K415-L415-M415-N415-O415-Q415</f>
        <v>0</v>
      </c>
      <c r="S415" t="e">
        <f>VLOOKUP(A415,PEND,2,FALSE)</f>
        <v>#N/A</v>
      </c>
    </row>
    <row r="416" spans="1:19" x14ac:dyDescent="0.25">
      <c r="A416" s="29">
        <v>1016380</v>
      </c>
      <c r="B416" s="4">
        <v>43874.665347222224</v>
      </c>
      <c r="C416" s="4">
        <v>43892.284722222219</v>
      </c>
      <c r="D416" s="2">
        <v>18390</v>
      </c>
      <c r="E416" s="1">
        <v>0</v>
      </c>
      <c r="F416" s="3">
        <v>18390</v>
      </c>
      <c r="G416" s="1">
        <v>2</v>
      </c>
      <c r="H416" s="1">
        <v>73</v>
      </c>
      <c r="I416" s="27"/>
      <c r="J416" s="27">
        <v>18765</v>
      </c>
      <c r="K416" s="27">
        <v>0</v>
      </c>
      <c r="L416" s="27"/>
      <c r="M416" s="27"/>
      <c r="N416" s="27"/>
      <c r="O416" s="27"/>
      <c r="P416" s="11"/>
      <c r="Q416" s="27">
        <v>-375</v>
      </c>
      <c r="R416" s="27">
        <f>+F416-I416-J416-K416-L416-M416-N416-O416-Q416</f>
        <v>0</v>
      </c>
      <c r="S416" t="e">
        <f>VLOOKUP(A416,PEND,2,FALSE)</f>
        <v>#N/A</v>
      </c>
    </row>
    <row r="417" spans="1:19" x14ac:dyDescent="0.25">
      <c r="A417" s="29">
        <v>1017422</v>
      </c>
      <c r="B417" s="4">
        <v>43877.606782407405</v>
      </c>
      <c r="C417" s="4">
        <v>43892.284722222219</v>
      </c>
      <c r="D417" s="2">
        <v>409713</v>
      </c>
      <c r="E417" s="2">
        <v>409713</v>
      </c>
      <c r="F417" s="3">
        <v>409713</v>
      </c>
      <c r="G417" s="1">
        <v>4</v>
      </c>
      <c r="H417" s="1">
        <v>73</v>
      </c>
      <c r="I417" s="27"/>
      <c r="J417" s="27">
        <v>372752</v>
      </c>
      <c r="K417" s="27">
        <v>45323</v>
      </c>
      <c r="L417" s="27"/>
      <c r="M417" s="27"/>
      <c r="N417" s="27"/>
      <c r="O417" s="27"/>
      <c r="P417" s="11"/>
      <c r="Q417" s="27">
        <v>-8362</v>
      </c>
      <c r="R417" s="27">
        <f>+F417-I417-J417-K417-L417-M417-N417-O417-Q417</f>
        <v>0</v>
      </c>
      <c r="S417" t="e">
        <f>VLOOKUP(A417,PEND,2,FALSE)</f>
        <v>#N/A</v>
      </c>
    </row>
    <row r="418" spans="1:19" x14ac:dyDescent="0.25">
      <c r="A418" s="29">
        <v>1018378</v>
      </c>
      <c r="B418" s="4">
        <v>43879.052025462966</v>
      </c>
      <c r="C418" s="4">
        <v>43892.284722222219</v>
      </c>
      <c r="D418" s="2">
        <v>36556</v>
      </c>
      <c r="E418" s="1">
        <v>0</v>
      </c>
      <c r="F418" s="3">
        <v>36556</v>
      </c>
      <c r="G418" s="1">
        <v>2</v>
      </c>
      <c r="H418" s="1">
        <v>73</v>
      </c>
      <c r="I418" s="27"/>
      <c r="J418" s="27">
        <v>37302</v>
      </c>
      <c r="K418" s="27">
        <v>0</v>
      </c>
      <c r="L418" s="27"/>
      <c r="M418" s="27"/>
      <c r="N418" s="27"/>
      <c r="O418" s="27"/>
      <c r="P418" s="11"/>
      <c r="Q418" s="27">
        <v>-746</v>
      </c>
      <c r="R418" s="27">
        <f>+F418-I418-J418-K418-L418-M418-N418-O418-Q418</f>
        <v>0</v>
      </c>
      <c r="S418" t="e">
        <f>VLOOKUP(A418,PEND,2,FALSE)</f>
        <v>#N/A</v>
      </c>
    </row>
    <row r="419" spans="1:19" x14ac:dyDescent="0.25">
      <c r="A419" s="29">
        <v>1018391</v>
      </c>
      <c r="B419" s="4">
        <v>43879.254328703704</v>
      </c>
      <c r="C419" s="4">
        <v>43892.284722222219</v>
      </c>
      <c r="D419" s="2">
        <v>18390</v>
      </c>
      <c r="E419" s="1">
        <v>0</v>
      </c>
      <c r="F419" s="3">
        <v>18390</v>
      </c>
      <c r="G419" s="1">
        <v>2</v>
      </c>
      <c r="H419" s="1">
        <v>73</v>
      </c>
      <c r="I419" s="27"/>
      <c r="J419" s="27">
        <v>18765</v>
      </c>
      <c r="K419" s="27">
        <v>0</v>
      </c>
      <c r="L419" s="27"/>
      <c r="M419" s="27"/>
      <c r="N419" s="27"/>
      <c r="O419" s="27"/>
      <c r="P419" s="11"/>
      <c r="Q419" s="27">
        <v>-375</v>
      </c>
      <c r="R419" s="27">
        <f>+F419-I419-J419-K419-L419-M419-N419-O419-Q419</f>
        <v>0</v>
      </c>
      <c r="S419" t="e">
        <f>VLOOKUP(A419,PEND,2,FALSE)</f>
        <v>#N/A</v>
      </c>
    </row>
    <row r="420" spans="1:19" x14ac:dyDescent="0.25">
      <c r="A420" s="29">
        <v>1018705</v>
      </c>
      <c r="B420" s="4">
        <v>43879.530798611115</v>
      </c>
      <c r="C420" s="4">
        <v>43892.284722222219</v>
      </c>
      <c r="D420" s="2">
        <v>18390</v>
      </c>
      <c r="E420" s="1">
        <v>0</v>
      </c>
      <c r="F420" s="3">
        <v>18390</v>
      </c>
      <c r="G420" s="1">
        <v>2</v>
      </c>
      <c r="H420" s="1">
        <v>73</v>
      </c>
      <c r="I420" s="27"/>
      <c r="J420" s="27">
        <v>18765</v>
      </c>
      <c r="K420" s="27">
        <v>0</v>
      </c>
      <c r="L420" s="27"/>
      <c r="M420" s="27"/>
      <c r="N420" s="27"/>
      <c r="O420" s="27"/>
      <c r="P420" s="11"/>
      <c r="Q420" s="27">
        <v>-375</v>
      </c>
      <c r="R420" s="27">
        <f>+F420-I420-J420-K420-L420-M420-N420-O420-Q420</f>
        <v>0</v>
      </c>
      <c r="S420" t="e">
        <f>VLOOKUP(A420,PEND,2,FALSE)</f>
        <v>#N/A</v>
      </c>
    </row>
    <row r="421" spans="1:19" x14ac:dyDescent="0.25">
      <c r="A421" s="29">
        <v>1018895</v>
      </c>
      <c r="B421" s="4">
        <v>43879.701793981483</v>
      </c>
      <c r="C421" s="4">
        <v>43892.284722222219</v>
      </c>
      <c r="D421" s="2">
        <v>18390</v>
      </c>
      <c r="E421" s="1">
        <v>0</v>
      </c>
      <c r="F421" s="3">
        <v>18390</v>
      </c>
      <c r="G421" s="1">
        <v>2</v>
      </c>
      <c r="H421" s="1">
        <v>73</v>
      </c>
      <c r="I421" s="27"/>
      <c r="J421" s="27">
        <v>18765</v>
      </c>
      <c r="K421" s="27">
        <v>0</v>
      </c>
      <c r="L421" s="27"/>
      <c r="M421" s="27"/>
      <c r="N421" s="27"/>
      <c r="O421" s="27"/>
      <c r="P421" s="11"/>
      <c r="Q421" s="27">
        <v>-375</v>
      </c>
      <c r="R421" s="27">
        <f>+F421-I421-J421-K421-L421-M421-N421-O421-Q421</f>
        <v>0</v>
      </c>
      <c r="S421" t="e">
        <f>VLOOKUP(A421,PEND,2,FALSE)</f>
        <v>#N/A</v>
      </c>
    </row>
    <row r="422" spans="1:19" x14ac:dyDescent="0.25">
      <c r="A422" s="29">
        <v>1018978</v>
      </c>
      <c r="B422" s="4">
        <v>43879.850636574076</v>
      </c>
      <c r="C422" s="4">
        <v>43892.284722222219</v>
      </c>
      <c r="D422" s="2">
        <v>18390</v>
      </c>
      <c r="E422" s="1">
        <v>0</v>
      </c>
      <c r="F422" s="3">
        <v>18390</v>
      </c>
      <c r="G422" s="1">
        <v>2</v>
      </c>
      <c r="H422" s="1">
        <v>73</v>
      </c>
      <c r="I422" s="27"/>
      <c r="J422" s="27">
        <v>18765</v>
      </c>
      <c r="K422" s="27">
        <v>0</v>
      </c>
      <c r="L422" s="27"/>
      <c r="M422" s="27"/>
      <c r="N422" s="27"/>
      <c r="O422" s="27"/>
      <c r="P422" s="11"/>
      <c r="Q422" s="27">
        <v>-375</v>
      </c>
      <c r="R422" s="27">
        <f>+F422-I422-J422-K422-L422-M422-N422-O422-Q422</f>
        <v>0</v>
      </c>
      <c r="S422" t="e">
        <f>VLOOKUP(A422,PEND,2,FALSE)</f>
        <v>#N/A</v>
      </c>
    </row>
    <row r="423" spans="1:19" x14ac:dyDescent="0.25">
      <c r="A423" s="29">
        <v>1019368</v>
      </c>
      <c r="B423" s="4">
        <v>43880.623784722222</v>
      </c>
      <c r="C423" s="4">
        <v>43892.284722222219</v>
      </c>
      <c r="D423" s="2">
        <v>18390</v>
      </c>
      <c r="E423" s="1">
        <v>0</v>
      </c>
      <c r="F423" s="3">
        <v>18390</v>
      </c>
      <c r="G423" s="1">
        <v>2</v>
      </c>
      <c r="H423" s="1">
        <v>73</v>
      </c>
      <c r="I423" s="27"/>
      <c r="J423" s="27">
        <v>18765</v>
      </c>
      <c r="K423" s="27">
        <v>0</v>
      </c>
      <c r="L423" s="27"/>
      <c r="M423" s="27"/>
      <c r="N423" s="27"/>
      <c r="O423" s="27"/>
      <c r="P423" s="11"/>
      <c r="Q423" s="27">
        <v>-375</v>
      </c>
      <c r="R423" s="27">
        <f>+F423-I423-J423-K423-L423-M423-N423-O423-Q423</f>
        <v>0</v>
      </c>
      <c r="S423" t="e">
        <f>VLOOKUP(A423,PEND,2,FALSE)</f>
        <v>#N/A</v>
      </c>
    </row>
    <row r="424" spans="1:19" x14ac:dyDescent="0.25">
      <c r="A424" s="29">
        <v>1019621</v>
      </c>
      <c r="B424" s="4">
        <v>43880.955636574072</v>
      </c>
      <c r="C424" s="4">
        <v>43892.284722222219</v>
      </c>
      <c r="D424" s="2">
        <v>53236</v>
      </c>
      <c r="E424" s="1">
        <v>0</v>
      </c>
      <c r="F424" s="3">
        <v>53236</v>
      </c>
      <c r="G424" s="1">
        <v>2</v>
      </c>
      <c r="H424" s="1">
        <v>73</v>
      </c>
      <c r="I424" s="27"/>
      <c r="J424" s="27">
        <v>54322</v>
      </c>
      <c r="K424" s="27">
        <v>0</v>
      </c>
      <c r="L424" s="27"/>
      <c r="M424" s="27"/>
      <c r="N424" s="27"/>
      <c r="O424" s="27"/>
      <c r="P424" s="11"/>
      <c r="Q424" s="27">
        <v>-1086</v>
      </c>
      <c r="R424" s="27">
        <f>+F424-I424-J424-K424-L424-M424-N424-O424-Q424</f>
        <v>0</v>
      </c>
      <c r="S424" t="e">
        <f>VLOOKUP(A424,PEND,2,FALSE)</f>
        <v>#N/A</v>
      </c>
    </row>
    <row r="425" spans="1:19" x14ac:dyDescent="0.25">
      <c r="A425" s="29">
        <v>1019876</v>
      </c>
      <c r="B425" s="4">
        <v>43881.505497685182</v>
      </c>
      <c r="C425" s="4">
        <v>43892.284722222219</v>
      </c>
      <c r="D425" s="2">
        <v>18390</v>
      </c>
      <c r="E425" s="1">
        <v>0</v>
      </c>
      <c r="F425" s="3">
        <v>18390</v>
      </c>
      <c r="G425" s="1">
        <v>2</v>
      </c>
      <c r="H425" s="1">
        <v>73</v>
      </c>
      <c r="I425" s="27"/>
      <c r="J425" s="27">
        <v>18765</v>
      </c>
      <c r="K425" s="27">
        <v>0</v>
      </c>
      <c r="L425" s="27"/>
      <c r="M425" s="27"/>
      <c r="N425" s="27"/>
      <c r="O425" s="27"/>
      <c r="P425" s="11"/>
      <c r="Q425" s="27">
        <v>-375</v>
      </c>
      <c r="R425" s="27">
        <f>+F425-I425-J425-K425-L425-M425-N425-O425-Q425</f>
        <v>0</v>
      </c>
      <c r="S425" t="e">
        <f>VLOOKUP(A425,PEND,2,FALSE)</f>
        <v>#N/A</v>
      </c>
    </row>
    <row r="426" spans="1:19" x14ac:dyDescent="0.25">
      <c r="A426" s="29">
        <v>1020095</v>
      </c>
      <c r="B426" s="4">
        <v>43881.618472222224</v>
      </c>
      <c r="C426" s="4">
        <v>43892.284722222219</v>
      </c>
      <c r="D426" s="2">
        <v>313619</v>
      </c>
      <c r="E426" s="1">
        <v>0</v>
      </c>
      <c r="F426" s="3">
        <v>313619</v>
      </c>
      <c r="G426" s="1">
        <v>2</v>
      </c>
      <c r="H426" s="1">
        <v>73</v>
      </c>
      <c r="I426" s="27"/>
      <c r="J426" s="27">
        <v>320019</v>
      </c>
      <c r="K426" s="27">
        <v>0</v>
      </c>
      <c r="L426" s="27"/>
      <c r="M426" s="27"/>
      <c r="N426" s="27"/>
      <c r="O426" s="27"/>
      <c r="P426" s="11"/>
      <c r="Q426" s="27">
        <v>-6400</v>
      </c>
      <c r="R426" s="27">
        <f>+F426-I426-J426-K426-L426-M426-N426-O426-Q426</f>
        <v>0</v>
      </c>
      <c r="S426" t="e">
        <f>VLOOKUP(A426,PEND,2,FALSE)</f>
        <v>#N/A</v>
      </c>
    </row>
    <row r="427" spans="1:19" x14ac:dyDescent="0.25">
      <c r="A427" s="29">
        <v>1020156</v>
      </c>
      <c r="B427" s="4">
        <v>43881.6403587963</v>
      </c>
      <c r="C427" s="4">
        <v>43892.284722222219</v>
      </c>
      <c r="D427" s="2">
        <v>18390</v>
      </c>
      <c r="E427" s="1">
        <v>0</v>
      </c>
      <c r="F427" s="3">
        <v>18390</v>
      </c>
      <c r="G427" s="1">
        <v>2</v>
      </c>
      <c r="H427" s="1">
        <v>73</v>
      </c>
      <c r="I427" s="27"/>
      <c r="J427" s="27">
        <v>18765</v>
      </c>
      <c r="K427" s="27">
        <v>0</v>
      </c>
      <c r="L427" s="27"/>
      <c r="M427" s="27"/>
      <c r="N427" s="27"/>
      <c r="O427" s="27"/>
      <c r="P427" s="11"/>
      <c r="Q427" s="27">
        <v>-375</v>
      </c>
      <c r="R427" s="27">
        <f>+F427-I427-J427-K427-L427-M427-N427-O427-Q427</f>
        <v>0</v>
      </c>
      <c r="S427" t="e">
        <f>VLOOKUP(A427,PEND,2,FALSE)</f>
        <v>#N/A</v>
      </c>
    </row>
    <row r="428" spans="1:19" x14ac:dyDescent="0.25">
      <c r="A428" s="29">
        <v>1020811</v>
      </c>
      <c r="B428" s="4">
        <v>43882.672326388885</v>
      </c>
      <c r="C428" s="4">
        <v>43892.284722222219</v>
      </c>
      <c r="D428" s="2">
        <v>568222</v>
      </c>
      <c r="E428" s="2">
        <v>464513</v>
      </c>
      <c r="F428" s="3">
        <v>568222</v>
      </c>
      <c r="G428" s="1">
        <v>4</v>
      </c>
      <c r="H428" s="1">
        <v>73</v>
      </c>
      <c r="I428" s="27"/>
      <c r="J428" s="27">
        <v>579818</v>
      </c>
      <c r="K428" s="27">
        <v>0</v>
      </c>
      <c r="L428" s="27"/>
      <c r="M428" s="27"/>
      <c r="N428" s="27"/>
      <c r="O428" s="27"/>
      <c r="P428" s="11"/>
      <c r="Q428" s="27">
        <v>-11596</v>
      </c>
      <c r="R428" s="27">
        <f>+F428-I428-J428-K428-L428-M428-N428-O428-Q428</f>
        <v>0</v>
      </c>
      <c r="S428" t="e">
        <f>VLOOKUP(A428,PEND,2,FALSE)</f>
        <v>#N/A</v>
      </c>
    </row>
    <row r="429" spans="1:19" x14ac:dyDescent="0.25">
      <c r="A429" s="29">
        <v>1020905</v>
      </c>
      <c r="B429" s="4">
        <v>43882.765474537038</v>
      </c>
      <c r="C429" s="4">
        <v>43892.284722222219</v>
      </c>
      <c r="D429" s="2">
        <v>195319</v>
      </c>
      <c r="E429" s="1">
        <v>0</v>
      </c>
      <c r="F429" s="3">
        <v>195319</v>
      </c>
      <c r="G429" s="1">
        <v>2</v>
      </c>
      <c r="H429" s="1">
        <v>73</v>
      </c>
      <c r="I429" s="27"/>
      <c r="J429" s="27">
        <v>199305</v>
      </c>
      <c r="K429" s="27">
        <v>0</v>
      </c>
      <c r="L429" s="27"/>
      <c r="M429" s="27"/>
      <c r="N429" s="27"/>
      <c r="O429" s="27"/>
      <c r="P429" s="11"/>
      <c r="Q429" s="27">
        <v>-3986</v>
      </c>
      <c r="R429" s="27">
        <f>+F429-I429-J429-K429-L429-M429-N429-O429-Q429</f>
        <v>0</v>
      </c>
      <c r="S429" t="e">
        <f>VLOOKUP(A429,PEND,2,FALSE)</f>
        <v>#N/A</v>
      </c>
    </row>
    <row r="430" spans="1:19" x14ac:dyDescent="0.25">
      <c r="A430" s="29">
        <v>1022540</v>
      </c>
      <c r="B430" s="4">
        <v>43886.490474537037</v>
      </c>
      <c r="C430" s="4">
        <v>43892.284722222219</v>
      </c>
      <c r="D430" s="2">
        <v>18390</v>
      </c>
      <c r="E430" s="1">
        <v>0</v>
      </c>
      <c r="F430" s="3">
        <v>18390</v>
      </c>
      <c r="G430" s="1">
        <v>2</v>
      </c>
      <c r="H430" s="1">
        <v>73</v>
      </c>
      <c r="I430" s="27"/>
      <c r="J430" s="27">
        <v>18765</v>
      </c>
      <c r="K430" s="27">
        <v>0</v>
      </c>
      <c r="L430" s="27"/>
      <c r="M430" s="27"/>
      <c r="N430" s="27"/>
      <c r="O430" s="27"/>
      <c r="P430" s="11"/>
      <c r="Q430" s="27">
        <v>-375</v>
      </c>
      <c r="R430" s="27">
        <f>+F430-I430-J430-K430-L430-M430-N430-O430-Q430</f>
        <v>0</v>
      </c>
      <c r="S430" t="e">
        <f>VLOOKUP(A430,PEND,2,FALSE)</f>
        <v>#N/A</v>
      </c>
    </row>
    <row r="431" spans="1:19" x14ac:dyDescent="0.25">
      <c r="A431" s="29">
        <v>1022730</v>
      </c>
      <c r="B431" s="4">
        <v>43886.633576388886</v>
      </c>
      <c r="C431" s="4">
        <v>43892.284722222219</v>
      </c>
      <c r="D431" s="2">
        <v>120048</v>
      </c>
      <c r="E431" s="2">
        <v>56498</v>
      </c>
      <c r="F431" s="3">
        <v>120048</v>
      </c>
      <c r="G431" s="1">
        <v>4</v>
      </c>
      <c r="H431" s="1">
        <v>73</v>
      </c>
      <c r="I431" s="27"/>
      <c r="J431" s="27">
        <v>122498</v>
      </c>
      <c r="K431" s="27">
        <v>0</v>
      </c>
      <c r="L431" s="27"/>
      <c r="M431" s="27"/>
      <c r="N431" s="27"/>
      <c r="O431" s="27"/>
      <c r="P431" s="11"/>
      <c r="Q431" s="27">
        <v>-2450</v>
      </c>
      <c r="R431" s="27">
        <f>+F431-I431-J431-K431-L431-M431-N431-O431-Q431</f>
        <v>0</v>
      </c>
      <c r="S431" t="e">
        <f>VLOOKUP(A431,PEND,2,FALSE)</f>
        <v>#N/A</v>
      </c>
    </row>
    <row r="432" spans="1:19" x14ac:dyDescent="0.25">
      <c r="A432" s="29">
        <v>1023582</v>
      </c>
      <c r="B432" s="4">
        <v>43887.790439814817</v>
      </c>
      <c r="C432" s="4">
        <v>43892.284722222219</v>
      </c>
      <c r="D432" s="2">
        <v>18265</v>
      </c>
      <c r="E432" s="1">
        <v>0</v>
      </c>
      <c r="F432" s="3">
        <v>18265</v>
      </c>
      <c r="G432" s="1">
        <v>2</v>
      </c>
      <c r="H432" s="1">
        <v>73</v>
      </c>
      <c r="I432" s="27"/>
      <c r="J432" s="27">
        <v>18638</v>
      </c>
      <c r="K432" s="27">
        <v>0</v>
      </c>
      <c r="L432" s="27"/>
      <c r="M432" s="27"/>
      <c r="N432" s="27"/>
      <c r="O432" s="27"/>
      <c r="P432" s="11"/>
      <c r="Q432" s="27">
        <v>-373</v>
      </c>
      <c r="R432" s="27">
        <f>+F432-I432-J432-K432-L432-M432-N432-O432-Q432</f>
        <v>0</v>
      </c>
      <c r="S432" t="e">
        <f>VLOOKUP(A432,PEND,2,FALSE)</f>
        <v>#N/A</v>
      </c>
    </row>
    <row r="433" spans="1:19" x14ac:dyDescent="0.25">
      <c r="A433" s="29">
        <v>1024092</v>
      </c>
      <c r="B433" s="4">
        <v>43888.659398148149</v>
      </c>
      <c r="C433" s="4">
        <v>43892.284722222219</v>
      </c>
      <c r="D433" s="2">
        <v>18390</v>
      </c>
      <c r="E433" s="1">
        <v>0</v>
      </c>
      <c r="F433" s="3">
        <v>18390</v>
      </c>
      <c r="G433" s="1">
        <v>2</v>
      </c>
      <c r="H433" s="1">
        <v>73</v>
      </c>
      <c r="I433" s="27"/>
      <c r="J433" s="27">
        <v>18765</v>
      </c>
      <c r="K433" s="27">
        <v>0</v>
      </c>
      <c r="L433" s="27"/>
      <c r="M433" s="27"/>
      <c r="N433" s="27"/>
      <c r="O433" s="27"/>
      <c r="P433" s="11"/>
      <c r="Q433" s="27">
        <v>-375</v>
      </c>
      <c r="R433" s="27">
        <f>+F433-I433-J433-K433-L433-M433-N433-O433-Q433</f>
        <v>0</v>
      </c>
      <c r="S433" t="e">
        <f>VLOOKUP(A433,PEND,2,FALSE)</f>
        <v>#N/A</v>
      </c>
    </row>
    <row r="434" spans="1:19" x14ac:dyDescent="0.25">
      <c r="A434" s="29">
        <v>1024212</v>
      </c>
      <c r="B434" s="4">
        <v>43888.72252314815</v>
      </c>
      <c r="C434" s="4">
        <v>43892.284722222219</v>
      </c>
      <c r="D434" s="2">
        <v>18390</v>
      </c>
      <c r="E434" s="1">
        <v>0</v>
      </c>
      <c r="F434" s="3">
        <v>18390</v>
      </c>
      <c r="G434" s="1">
        <v>2</v>
      </c>
      <c r="H434" s="1">
        <v>73</v>
      </c>
      <c r="I434" s="27"/>
      <c r="J434" s="27">
        <v>18765</v>
      </c>
      <c r="K434" s="27">
        <v>0</v>
      </c>
      <c r="L434" s="27"/>
      <c r="M434" s="27"/>
      <c r="N434" s="27"/>
      <c r="O434" s="27"/>
      <c r="P434" s="11"/>
      <c r="Q434" s="27">
        <v>-375</v>
      </c>
      <c r="R434" s="27">
        <f>+F434-I434-J434-K434-L434-M434-N434-O434-Q434</f>
        <v>0</v>
      </c>
      <c r="S434" t="e">
        <f>VLOOKUP(A434,PEND,2,FALSE)</f>
        <v>#N/A</v>
      </c>
    </row>
    <row r="435" spans="1:19" x14ac:dyDescent="0.25">
      <c r="A435" s="29">
        <v>1024218</v>
      </c>
      <c r="B435" s="4">
        <v>43888.726354166669</v>
      </c>
      <c r="C435" s="4">
        <v>43892.284722222219</v>
      </c>
      <c r="D435" s="2">
        <v>18390</v>
      </c>
      <c r="E435" s="1">
        <v>0</v>
      </c>
      <c r="F435" s="3">
        <v>18390</v>
      </c>
      <c r="G435" s="1">
        <v>2</v>
      </c>
      <c r="H435" s="1">
        <v>73</v>
      </c>
      <c r="I435" s="27"/>
      <c r="J435" s="27">
        <v>18765</v>
      </c>
      <c r="K435" s="27">
        <v>0</v>
      </c>
      <c r="L435" s="27"/>
      <c r="M435" s="27"/>
      <c r="N435" s="27"/>
      <c r="O435" s="27"/>
      <c r="P435" s="11"/>
      <c r="Q435" s="27">
        <v>-375</v>
      </c>
      <c r="R435" s="27">
        <f>+F435-I435-J435-K435-L435-M435-N435-O435-Q435</f>
        <v>0</v>
      </c>
      <c r="S435" t="e">
        <f>VLOOKUP(A435,PEND,2,FALSE)</f>
        <v>#N/A</v>
      </c>
    </row>
    <row r="436" spans="1:19" x14ac:dyDescent="0.25">
      <c r="A436" s="29">
        <v>1024280</v>
      </c>
      <c r="B436" s="4">
        <v>43888.784826388888</v>
      </c>
      <c r="C436" s="4">
        <v>43892.284722222219</v>
      </c>
      <c r="D436" s="2">
        <v>18390</v>
      </c>
      <c r="E436" s="1">
        <v>0</v>
      </c>
      <c r="F436" s="3">
        <v>18390</v>
      </c>
      <c r="G436" s="1">
        <v>2</v>
      </c>
      <c r="H436" s="1">
        <v>73</v>
      </c>
      <c r="I436" s="27"/>
      <c r="J436" s="27">
        <v>18765</v>
      </c>
      <c r="K436" s="27">
        <v>0</v>
      </c>
      <c r="L436" s="27"/>
      <c r="M436" s="27"/>
      <c r="N436" s="27"/>
      <c r="O436" s="27"/>
      <c r="P436" s="11"/>
      <c r="Q436" s="27">
        <v>-375</v>
      </c>
      <c r="R436" s="27">
        <f>+F436-I436-J436-K436-L436-M436-N436-O436-Q436</f>
        <v>0</v>
      </c>
      <c r="S436" t="e">
        <f>VLOOKUP(A436,PEND,2,FALSE)</f>
        <v>#N/A</v>
      </c>
    </row>
    <row r="437" spans="1:19" x14ac:dyDescent="0.25">
      <c r="A437" s="29">
        <v>1024500</v>
      </c>
      <c r="B437" s="4">
        <v>43889.481493055559</v>
      </c>
      <c r="C437" s="4">
        <v>43892.284722222219</v>
      </c>
      <c r="D437" s="2">
        <v>18390</v>
      </c>
      <c r="E437" s="1">
        <v>0</v>
      </c>
      <c r="F437" s="3">
        <v>18390</v>
      </c>
      <c r="G437" s="1">
        <v>2</v>
      </c>
      <c r="H437" s="1">
        <v>73</v>
      </c>
      <c r="I437" s="27"/>
      <c r="J437" s="27">
        <v>18765</v>
      </c>
      <c r="K437" s="27">
        <v>0</v>
      </c>
      <c r="L437" s="27"/>
      <c r="M437" s="27"/>
      <c r="N437" s="27"/>
      <c r="O437" s="27"/>
      <c r="P437" s="11"/>
      <c r="Q437" s="27">
        <v>-375</v>
      </c>
      <c r="R437" s="27">
        <f>+F437-I437-J437-K437-L437-M437-N437-O437-Q437</f>
        <v>0</v>
      </c>
      <c r="S437" t="e">
        <f>VLOOKUP(A437,PEND,2,FALSE)</f>
        <v>#N/A</v>
      </c>
    </row>
    <row r="438" spans="1:19" x14ac:dyDescent="0.25">
      <c r="A438" s="29">
        <v>1015027</v>
      </c>
      <c r="B438" s="4">
        <v>43872.616377314815</v>
      </c>
      <c r="C438" s="4">
        <v>43896.291666666664</v>
      </c>
      <c r="D438" s="2">
        <v>28062</v>
      </c>
      <c r="E438" s="1">
        <v>0</v>
      </c>
      <c r="F438" s="3">
        <v>28062</v>
      </c>
      <c r="G438" s="1">
        <v>2</v>
      </c>
      <c r="H438" s="1">
        <v>69</v>
      </c>
      <c r="I438" s="27"/>
      <c r="J438" s="27">
        <v>28635</v>
      </c>
      <c r="K438" s="27">
        <v>0</v>
      </c>
      <c r="L438" s="27"/>
      <c r="M438" s="27"/>
      <c r="N438" s="27"/>
      <c r="O438" s="27"/>
      <c r="P438" s="11"/>
      <c r="Q438" s="27">
        <v>-573</v>
      </c>
      <c r="R438" s="27">
        <f>+F438-I438-J438-K438-L438-M438-N438-O438-Q438</f>
        <v>0</v>
      </c>
      <c r="S438" t="e">
        <f>VLOOKUP(A438,PEND,2,FALSE)</f>
        <v>#N/A</v>
      </c>
    </row>
    <row r="439" spans="1:19" x14ac:dyDescent="0.25">
      <c r="A439" s="29">
        <v>1015933</v>
      </c>
      <c r="B439" s="4">
        <v>43873.746701388889</v>
      </c>
      <c r="C439" s="4">
        <v>43896.291666666664</v>
      </c>
      <c r="D439" s="2">
        <v>18390</v>
      </c>
      <c r="E439" s="1">
        <v>0</v>
      </c>
      <c r="F439" s="3">
        <v>18390</v>
      </c>
      <c r="G439" s="1">
        <v>2</v>
      </c>
      <c r="H439" s="1">
        <v>69</v>
      </c>
      <c r="I439" s="27"/>
      <c r="J439" s="27">
        <v>18765</v>
      </c>
      <c r="K439" s="27">
        <v>0</v>
      </c>
      <c r="L439" s="27"/>
      <c r="M439" s="27"/>
      <c r="N439" s="27"/>
      <c r="O439" s="27"/>
      <c r="P439" s="11"/>
      <c r="Q439" s="27">
        <v>-375</v>
      </c>
      <c r="R439" s="27">
        <f>+F439-I439-J439-K439-L439-M439-N439-O439-Q439</f>
        <v>0</v>
      </c>
      <c r="S439" t="e">
        <f>VLOOKUP(A439,PEND,2,FALSE)</f>
        <v>#N/A</v>
      </c>
    </row>
    <row r="440" spans="1:19" x14ac:dyDescent="0.25">
      <c r="A440" s="29">
        <v>1031711</v>
      </c>
      <c r="B440" s="4">
        <v>43901.689479166664</v>
      </c>
      <c r="C440" s="4">
        <v>43923.291666666664</v>
      </c>
      <c r="D440" s="2">
        <v>18390</v>
      </c>
      <c r="E440" s="2">
        <v>18390</v>
      </c>
      <c r="F440" s="3">
        <v>18390</v>
      </c>
      <c r="G440" s="1">
        <v>4</v>
      </c>
      <c r="H440" s="1">
        <v>42</v>
      </c>
      <c r="I440" s="27"/>
      <c r="J440" s="27">
        <v>0</v>
      </c>
      <c r="K440" s="27">
        <v>0</v>
      </c>
      <c r="L440" s="27"/>
      <c r="M440" s="27">
        <v>18390</v>
      </c>
      <c r="N440" s="27"/>
      <c r="O440" s="27"/>
      <c r="P440" s="11"/>
      <c r="Q440" s="27"/>
      <c r="R440" s="27">
        <f>+F440-I440-J440-K440-L440-M440-N440-O440-Q440</f>
        <v>0</v>
      </c>
      <c r="S440" t="e">
        <f>VLOOKUP(A440,PEND,2,FALSE)</f>
        <v>#N/A</v>
      </c>
    </row>
    <row r="441" spans="1:19" x14ac:dyDescent="0.25">
      <c r="A441" s="29">
        <v>1033197</v>
      </c>
      <c r="B441" s="4">
        <v>43904.386562500003</v>
      </c>
      <c r="C441" s="4">
        <v>43923.291666666664</v>
      </c>
      <c r="D441" s="2">
        <v>6272000</v>
      </c>
      <c r="E441" s="2">
        <v>6272000</v>
      </c>
      <c r="F441" s="3">
        <v>6272000</v>
      </c>
      <c r="G441" s="1">
        <v>4</v>
      </c>
      <c r="H441" s="1">
        <v>42</v>
      </c>
      <c r="I441" s="27"/>
      <c r="J441" s="27">
        <v>0</v>
      </c>
      <c r="K441" s="27">
        <v>0</v>
      </c>
      <c r="L441" s="27"/>
      <c r="M441" s="27">
        <v>6272000</v>
      </c>
      <c r="N441" s="27"/>
      <c r="O441" s="27"/>
      <c r="P441" s="11"/>
      <c r="Q441" s="27"/>
      <c r="R441" s="27">
        <f>+F441-I441-J441-K441-L441-M441-N441-O441-Q441</f>
        <v>0</v>
      </c>
      <c r="S441" t="e">
        <f>VLOOKUP(A441,PEND,2,FALSE)</f>
        <v>#N/A</v>
      </c>
    </row>
    <row r="442" spans="1:19" x14ac:dyDescent="0.25">
      <c r="A442" s="29">
        <v>1034492</v>
      </c>
      <c r="B442" s="4">
        <v>43906.735358796293</v>
      </c>
      <c r="C442" s="4">
        <v>43923.291666666664</v>
      </c>
      <c r="D442" s="2">
        <v>1177754</v>
      </c>
      <c r="E442" s="2">
        <v>1177754</v>
      </c>
      <c r="F442" s="3">
        <v>1177754</v>
      </c>
      <c r="G442" s="1">
        <v>4</v>
      </c>
      <c r="H442" s="1">
        <v>42</v>
      </c>
      <c r="I442" s="27"/>
      <c r="J442" s="27">
        <v>0</v>
      </c>
      <c r="K442" s="27">
        <v>0</v>
      </c>
      <c r="L442" s="27"/>
      <c r="M442" s="27">
        <v>1177754</v>
      </c>
      <c r="N442" s="27"/>
      <c r="O442" s="27"/>
      <c r="P442" s="11"/>
      <c r="Q442" s="27"/>
      <c r="R442" s="27">
        <f>+F442-I442-J442-K442-L442-M442-N442-O442-Q442</f>
        <v>0</v>
      </c>
      <c r="S442" t="e">
        <f>VLOOKUP(A442,PEND,2,FALSE)</f>
        <v>#N/A</v>
      </c>
    </row>
    <row r="443" spans="1:19" x14ac:dyDescent="0.25">
      <c r="A443" s="29">
        <v>1034791</v>
      </c>
      <c r="B443" s="4">
        <v>43907.443981481483</v>
      </c>
      <c r="C443" s="4">
        <v>43923.291666666664</v>
      </c>
      <c r="D443" s="2">
        <v>271679</v>
      </c>
      <c r="E443" s="1">
        <v>0</v>
      </c>
      <c r="F443" s="3">
        <v>271679</v>
      </c>
      <c r="G443" s="1">
        <v>2</v>
      </c>
      <c r="H443" s="1">
        <v>42</v>
      </c>
      <c r="I443" s="27"/>
      <c r="J443" s="27">
        <v>0</v>
      </c>
      <c r="K443" s="27">
        <v>0</v>
      </c>
      <c r="L443" s="27"/>
      <c r="M443" s="27">
        <v>271679</v>
      </c>
      <c r="N443" s="27"/>
      <c r="O443" s="27"/>
      <c r="P443" s="11"/>
      <c r="Q443" s="27"/>
      <c r="R443" s="27">
        <f>+F443-I443-J443-K443-L443-M443-N443-O443-Q443</f>
        <v>0</v>
      </c>
      <c r="S443" t="e">
        <f>VLOOKUP(A443,PEND,2,FALSE)</f>
        <v>#N/A</v>
      </c>
    </row>
    <row r="444" spans="1:19" x14ac:dyDescent="0.25">
      <c r="A444" s="29">
        <v>1035407</v>
      </c>
      <c r="B444" s="4">
        <v>43908.425023148149</v>
      </c>
      <c r="C444" s="4">
        <v>43923.291666666664</v>
      </c>
      <c r="D444" s="2">
        <v>54390</v>
      </c>
      <c r="E444" s="1">
        <v>0</v>
      </c>
      <c r="F444" s="3">
        <v>54390</v>
      </c>
      <c r="G444" s="1">
        <v>2</v>
      </c>
      <c r="H444" s="1">
        <v>42</v>
      </c>
      <c r="I444" s="27"/>
      <c r="J444" s="27">
        <v>0</v>
      </c>
      <c r="K444" s="27">
        <v>0</v>
      </c>
      <c r="L444" s="27"/>
      <c r="M444" s="27">
        <v>54390</v>
      </c>
      <c r="N444" s="27"/>
      <c r="O444" s="27"/>
      <c r="P444" s="11"/>
      <c r="Q444" s="27"/>
      <c r="R444" s="27">
        <f>+F444-I444-J444-K444-L444-M444-N444-O444-Q444</f>
        <v>0</v>
      </c>
      <c r="S444" t="e">
        <f>VLOOKUP(A444,PEND,2,FALSE)</f>
        <v>#N/A</v>
      </c>
    </row>
    <row r="445" spans="1:19" x14ac:dyDescent="0.25">
      <c r="A445" s="29">
        <v>1027049</v>
      </c>
      <c r="B445" s="4">
        <v>43894.393831018519</v>
      </c>
      <c r="C445" s="4">
        <v>43924.291666666664</v>
      </c>
      <c r="D445" s="2">
        <v>59747</v>
      </c>
      <c r="E445" s="2">
        <v>59747</v>
      </c>
      <c r="F445" s="3">
        <v>59747</v>
      </c>
      <c r="G445" s="1">
        <v>3</v>
      </c>
      <c r="H445" s="1">
        <v>41</v>
      </c>
      <c r="I445" s="27"/>
      <c r="J445" s="27">
        <v>0</v>
      </c>
      <c r="K445" s="27">
        <v>0</v>
      </c>
      <c r="L445" s="27"/>
      <c r="M445" s="27">
        <v>59747</v>
      </c>
      <c r="N445" s="27"/>
      <c r="O445" s="27"/>
      <c r="P445" s="11"/>
      <c r="Q445" s="27"/>
      <c r="R445" s="27">
        <f>+F445-I445-J445-K445-L445-M445-N445-O445-Q445</f>
        <v>0</v>
      </c>
      <c r="S445" t="e">
        <f>VLOOKUP(A445,PEND,2,FALSE)</f>
        <v>#N/A</v>
      </c>
    </row>
    <row r="446" spans="1:19" x14ac:dyDescent="0.25">
      <c r="A446" s="29">
        <v>1027368</v>
      </c>
      <c r="B446" s="4">
        <v>43894.604618055557</v>
      </c>
      <c r="C446" s="4">
        <v>43924.291666666664</v>
      </c>
      <c r="D446" s="2">
        <v>30370</v>
      </c>
      <c r="E446" s="1">
        <v>0</v>
      </c>
      <c r="F446" s="3">
        <v>26970</v>
      </c>
      <c r="G446" s="1">
        <v>2</v>
      </c>
      <c r="H446" s="1">
        <v>41</v>
      </c>
      <c r="I446" s="27"/>
      <c r="J446" s="27">
        <v>0</v>
      </c>
      <c r="K446" s="27">
        <v>0</v>
      </c>
      <c r="L446" s="27"/>
      <c r="M446" s="27">
        <v>26970</v>
      </c>
      <c r="N446" s="27"/>
      <c r="O446" s="27"/>
      <c r="P446" s="11"/>
      <c r="Q446" s="27"/>
      <c r="R446" s="27">
        <f>+F446-I446-J446-K446-L446-M446-N446-O446-Q446</f>
        <v>0</v>
      </c>
      <c r="S446" t="e">
        <f>VLOOKUP(A446,PEND,2,FALSE)</f>
        <v>#N/A</v>
      </c>
    </row>
    <row r="447" spans="1:19" x14ac:dyDescent="0.25">
      <c r="A447" s="29">
        <v>1028617</v>
      </c>
      <c r="B447" s="4">
        <v>43896.670636574076</v>
      </c>
      <c r="C447" s="4">
        <v>43924.291666666664</v>
      </c>
      <c r="D447" s="2">
        <v>18390</v>
      </c>
      <c r="E447" s="1">
        <v>0</v>
      </c>
      <c r="F447" s="3">
        <v>18390</v>
      </c>
      <c r="G447" s="1">
        <v>2</v>
      </c>
      <c r="H447" s="1">
        <v>41</v>
      </c>
      <c r="I447" s="27"/>
      <c r="J447" s="27">
        <v>0</v>
      </c>
      <c r="K447" s="27">
        <v>0</v>
      </c>
      <c r="L447" s="27"/>
      <c r="M447" s="27">
        <v>18390</v>
      </c>
      <c r="N447" s="27"/>
      <c r="O447" s="27"/>
      <c r="P447" s="11"/>
      <c r="Q447" s="27"/>
      <c r="R447" s="27">
        <f>+F447-I447-J447-K447-L447-M447-N447-O447-Q447</f>
        <v>0</v>
      </c>
      <c r="S447" t="e">
        <f>VLOOKUP(A447,PEND,2,FALSE)</f>
        <v>#N/A</v>
      </c>
    </row>
    <row r="448" spans="1:19" x14ac:dyDescent="0.25">
      <c r="A448" s="29">
        <v>1028895</v>
      </c>
      <c r="B448" s="4">
        <v>43897.034895833334</v>
      </c>
      <c r="C448" s="4">
        <v>43924.291666666664</v>
      </c>
      <c r="D448" s="2">
        <v>412511</v>
      </c>
      <c r="E448" s="1">
        <v>0</v>
      </c>
      <c r="F448" s="3">
        <v>412511</v>
      </c>
      <c r="G448" s="1">
        <v>2</v>
      </c>
      <c r="H448" s="1">
        <v>41</v>
      </c>
      <c r="I448" s="27"/>
      <c r="J448" s="27">
        <v>0</v>
      </c>
      <c r="K448" s="27">
        <v>0</v>
      </c>
      <c r="L448" s="27"/>
      <c r="M448" s="27">
        <v>412511</v>
      </c>
      <c r="N448" s="27"/>
      <c r="O448" s="27"/>
      <c r="P448" s="11"/>
      <c r="Q448" s="27"/>
      <c r="R448" s="27">
        <f>+F448-I448-J448-K448-L448-M448-N448-O448-Q448</f>
        <v>0</v>
      </c>
      <c r="S448" t="e">
        <f>VLOOKUP(A448,PEND,2,FALSE)</f>
        <v>#N/A</v>
      </c>
    </row>
    <row r="449" spans="1:19" x14ac:dyDescent="0.25">
      <c r="A449" s="29">
        <v>1028901</v>
      </c>
      <c r="B449" s="4">
        <v>43897.048506944448</v>
      </c>
      <c r="C449" s="4">
        <v>43924.291666666664</v>
      </c>
      <c r="D449" s="2">
        <v>444434</v>
      </c>
      <c r="E449" s="2">
        <v>444434</v>
      </c>
      <c r="F449" s="3">
        <v>444434</v>
      </c>
      <c r="G449" s="1">
        <v>3</v>
      </c>
      <c r="H449" s="1">
        <v>41</v>
      </c>
      <c r="I449" s="27"/>
      <c r="J449" s="27">
        <v>0</v>
      </c>
      <c r="K449" s="27">
        <v>0</v>
      </c>
      <c r="L449" s="27"/>
      <c r="M449" s="27">
        <v>444434</v>
      </c>
      <c r="N449" s="27"/>
      <c r="O449" s="27"/>
      <c r="P449" s="11"/>
      <c r="Q449" s="27"/>
      <c r="R449" s="27">
        <f>+F449-I449-J449-K449-L449-M449-N449-O449-Q449</f>
        <v>0</v>
      </c>
      <c r="S449" t="e">
        <f>VLOOKUP(A449,PEND,2,FALSE)</f>
        <v>#N/A</v>
      </c>
    </row>
    <row r="450" spans="1:19" x14ac:dyDescent="0.25">
      <c r="A450" s="29">
        <v>1029363</v>
      </c>
      <c r="B450" s="4">
        <v>43897.978148148148</v>
      </c>
      <c r="C450" s="4">
        <v>43924.291666666664</v>
      </c>
      <c r="D450" s="2">
        <v>639544</v>
      </c>
      <c r="E450" s="1">
        <v>0</v>
      </c>
      <c r="F450" s="3">
        <v>639544</v>
      </c>
      <c r="G450" s="1">
        <v>2</v>
      </c>
      <c r="H450" s="1">
        <v>41</v>
      </c>
      <c r="I450" s="27"/>
      <c r="J450" s="27">
        <v>0</v>
      </c>
      <c r="K450" s="27">
        <v>0</v>
      </c>
      <c r="L450" s="27"/>
      <c r="M450" s="27">
        <v>639544</v>
      </c>
      <c r="N450" s="27"/>
      <c r="O450" s="27"/>
      <c r="P450" s="11"/>
      <c r="Q450" s="27"/>
      <c r="R450" s="27">
        <f>+F450-I450-J450-K450-L450-M450-N450-O450-Q450</f>
        <v>0</v>
      </c>
      <c r="S450" t="e">
        <f>VLOOKUP(A450,PEND,2,FALSE)</f>
        <v>#N/A</v>
      </c>
    </row>
    <row r="451" spans="1:19" x14ac:dyDescent="0.25">
      <c r="A451" s="29">
        <v>1029458</v>
      </c>
      <c r="B451" s="4">
        <v>43898.429016203707</v>
      </c>
      <c r="C451" s="4">
        <v>43924.291666666664</v>
      </c>
      <c r="D451" s="2">
        <v>178142</v>
      </c>
      <c r="E451" s="1">
        <v>0</v>
      </c>
      <c r="F451" s="3">
        <v>178142</v>
      </c>
      <c r="G451" s="1">
        <v>2</v>
      </c>
      <c r="H451" s="1">
        <v>41</v>
      </c>
      <c r="I451" s="27"/>
      <c r="J451" s="27">
        <v>0</v>
      </c>
      <c r="K451" s="27">
        <v>0</v>
      </c>
      <c r="L451" s="27"/>
      <c r="M451" s="27">
        <v>178142</v>
      </c>
      <c r="N451" s="27"/>
      <c r="O451" s="27"/>
      <c r="P451" s="11"/>
      <c r="Q451" s="27"/>
      <c r="R451" s="27">
        <f>+F451-I451-J451-K451-L451-M451-N451-O451-Q451</f>
        <v>0</v>
      </c>
      <c r="S451" t="e">
        <f>VLOOKUP(A451,PEND,2,FALSE)</f>
        <v>#N/A</v>
      </c>
    </row>
    <row r="452" spans="1:19" x14ac:dyDescent="0.25">
      <c r="A452" s="29">
        <v>1029804</v>
      </c>
      <c r="B452" s="4">
        <v>43899.510034722225</v>
      </c>
      <c r="C452" s="4">
        <v>43924.291666666664</v>
      </c>
      <c r="D452" s="2">
        <v>18390</v>
      </c>
      <c r="E452" s="1">
        <v>0</v>
      </c>
      <c r="F452" s="3">
        <v>18390</v>
      </c>
      <c r="G452" s="1">
        <v>2</v>
      </c>
      <c r="H452" s="1">
        <v>41</v>
      </c>
      <c r="I452" s="27"/>
      <c r="J452" s="27">
        <v>0</v>
      </c>
      <c r="K452" s="27">
        <v>0</v>
      </c>
      <c r="L452" s="27"/>
      <c r="M452" s="27">
        <v>18390</v>
      </c>
      <c r="N452" s="27"/>
      <c r="O452" s="27"/>
      <c r="P452" s="11"/>
      <c r="Q452" s="27"/>
      <c r="R452" s="27">
        <f>+F452-I452-J452-K452-L452-M452-N452-O452-Q452</f>
        <v>0</v>
      </c>
      <c r="S452" t="e">
        <f>VLOOKUP(A452,PEND,2,FALSE)</f>
        <v>#N/A</v>
      </c>
    </row>
    <row r="453" spans="1:19" x14ac:dyDescent="0.25">
      <c r="A453" s="29">
        <v>1030097</v>
      </c>
      <c r="B453" s="4">
        <v>43899.675613425927</v>
      </c>
      <c r="C453" s="4">
        <v>43924.291666666664</v>
      </c>
      <c r="D453" s="2">
        <v>18390</v>
      </c>
      <c r="E453" s="1">
        <v>0</v>
      </c>
      <c r="F453" s="3">
        <v>18390</v>
      </c>
      <c r="G453" s="1">
        <v>2</v>
      </c>
      <c r="H453" s="1">
        <v>41</v>
      </c>
      <c r="I453" s="27"/>
      <c r="J453" s="27">
        <v>0</v>
      </c>
      <c r="K453" s="27">
        <v>0</v>
      </c>
      <c r="L453" s="27"/>
      <c r="M453" s="27">
        <v>18390</v>
      </c>
      <c r="N453" s="27"/>
      <c r="O453" s="27"/>
      <c r="P453" s="11"/>
      <c r="Q453" s="27"/>
      <c r="R453" s="27">
        <f>+F453-I453-J453-K453-L453-M453-N453-O453-Q453</f>
        <v>0</v>
      </c>
      <c r="S453" t="e">
        <f>VLOOKUP(A453,PEND,2,FALSE)</f>
        <v>#N/A</v>
      </c>
    </row>
    <row r="454" spans="1:19" x14ac:dyDescent="0.25">
      <c r="A454" s="29">
        <v>1030185</v>
      </c>
      <c r="B454" s="4">
        <v>43899.705960648149</v>
      </c>
      <c r="C454" s="4">
        <v>43924.291666666664</v>
      </c>
      <c r="D454" s="2">
        <v>412511</v>
      </c>
      <c r="E454" s="1">
        <v>0</v>
      </c>
      <c r="F454" s="3">
        <v>412511</v>
      </c>
      <c r="G454" s="1">
        <v>2</v>
      </c>
      <c r="H454" s="1">
        <v>41</v>
      </c>
      <c r="I454" s="27"/>
      <c r="J454" s="27">
        <v>0</v>
      </c>
      <c r="K454" s="27">
        <v>0</v>
      </c>
      <c r="L454" s="27"/>
      <c r="M454" s="27">
        <v>412511</v>
      </c>
      <c r="N454" s="27"/>
      <c r="O454" s="27"/>
      <c r="P454" s="11"/>
      <c r="Q454" s="27"/>
      <c r="R454" s="27">
        <f>+F454-I454-J454-K454-L454-M454-N454-O454-Q454</f>
        <v>0</v>
      </c>
      <c r="S454" t="e">
        <f>VLOOKUP(A454,PEND,2,FALSE)</f>
        <v>#N/A</v>
      </c>
    </row>
    <row r="455" spans="1:19" x14ac:dyDescent="0.25">
      <c r="A455" s="29">
        <v>1030261</v>
      </c>
      <c r="B455" s="4">
        <v>43899.740983796299</v>
      </c>
      <c r="C455" s="4">
        <v>43924.291666666664</v>
      </c>
      <c r="D455" s="2">
        <v>35244</v>
      </c>
      <c r="E455" s="1">
        <v>0</v>
      </c>
      <c r="F455" s="3">
        <v>35244</v>
      </c>
      <c r="G455" s="1">
        <v>2</v>
      </c>
      <c r="H455" s="1">
        <v>41</v>
      </c>
      <c r="I455" s="27"/>
      <c r="J455" s="27">
        <v>0</v>
      </c>
      <c r="K455" s="27">
        <v>0</v>
      </c>
      <c r="L455" s="27"/>
      <c r="M455" s="27">
        <v>35244</v>
      </c>
      <c r="N455" s="27"/>
      <c r="O455" s="27"/>
      <c r="P455" s="11"/>
      <c r="Q455" s="27"/>
      <c r="R455" s="27">
        <f>+F455-I455-J455-K455-L455-M455-N455-O455-Q455</f>
        <v>0</v>
      </c>
      <c r="S455" t="e">
        <f>VLOOKUP(A455,PEND,2,FALSE)</f>
        <v>#N/A</v>
      </c>
    </row>
    <row r="456" spans="1:19" x14ac:dyDescent="0.25">
      <c r="A456" s="29">
        <v>1030289</v>
      </c>
      <c r="B456" s="4">
        <v>43899.75371527778</v>
      </c>
      <c r="C456" s="4">
        <v>43924.291666666664</v>
      </c>
      <c r="D456" s="2">
        <v>234079</v>
      </c>
      <c r="E456" s="1">
        <v>0</v>
      </c>
      <c r="F456" s="3">
        <v>234079</v>
      </c>
      <c r="G456" s="1">
        <v>2</v>
      </c>
      <c r="H456" s="1">
        <v>41</v>
      </c>
      <c r="I456" s="27"/>
      <c r="J456" s="27">
        <v>0</v>
      </c>
      <c r="K456" s="27">
        <v>0</v>
      </c>
      <c r="L456" s="27"/>
      <c r="M456" s="27">
        <v>234079</v>
      </c>
      <c r="N456" s="27"/>
      <c r="O456" s="27"/>
      <c r="P456" s="11"/>
      <c r="Q456" s="27"/>
      <c r="R456" s="27">
        <f>+F456-I456-J456-K456-L456-M456-N456-O456-Q456</f>
        <v>0</v>
      </c>
      <c r="S456" t="e">
        <f>VLOOKUP(A456,PEND,2,FALSE)</f>
        <v>#N/A</v>
      </c>
    </row>
    <row r="457" spans="1:19" x14ac:dyDescent="0.25">
      <c r="A457" s="29">
        <v>1030323</v>
      </c>
      <c r="B457" s="4">
        <v>43899.765810185185</v>
      </c>
      <c r="C457" s="4">
        <v>43924.291666666664</v>
      </c>
      <c r="D457" s="2">
        <v>18390</v>
      </c>
      <c r="E457" s="1">
        <v>0</v>
      </c>
      <c r="F457" s="3">
        <v>18390</v>
      </c>
      <c r="G457" s="1">
        <v>2</v>
      </c>
      <c r="H457" s="1">
        <v>41</v>
      </c>
      <c r="I457" s="27"/>
      <c r="J457" s="27">
        <v>0</v>
      </c>
      <c r="K457" s="27">
        <v>0</v>
      </c>
      <c r="L457" s="27"/>
      <c r="M457" s="27">
        <v>18390</v>
      </c>
      <c r="N457" s="27"/>
      <c r="O457" s="27"/>
      <c r="P457" s="11"/>
      <c r="Q457" s="27"/>
      <c r="R457" s="27">
        <f>+F457-I457-J457-K457-L457-M457-N457-O457-Q457</f>
        <v>0</v>
      </c>
      <c r="S457" t="e">
        <f>VLOOKUP(A457,PEND,2,FALSE)</f>
        <v>#N/A</v>
      </c>
    </row>
    <row r="458" spans="1:19" x14ac:dyDescent="0.25">
      <c r="A458" s="29">
        <v>1030324</v>
      </c>
      <c r="B458" s="4">
        <v>43899.76635416667</v>
      </c>
      <c r="C458" s="4">
        <v>43924.291666666664</v>
      </c>
      <c r="D458" s="2">
        <v>18390</v>
      </c>
      <c r="E458" s="1">
        <v>0</v>
      </c>
      <c r="F458" s="3">
        <v>18390</v>
      </c>
      <c r="G458" s="1">
        <v>2</v>
      </c>
      <c r="H458" s="1">
        <v>41</v>
      </c>
      <c r="I458" s="27"/>
      <c r="J458" s="27">
        <v>0</v>
      </c>
      <c r="K458" s="27">
        <v>0</v>
      </c>
      <c r="L458" s="27"/>
      <c r="M458" s="27">
        <v>18390</v>
      </c>
      <c r="N458" s="27"/>
      <c r="O458" s="27"/>
      <c r="P458" s="11"/>
      <c r="Q458" s="27"/>
      <c r="R458" s="27">
        <f>+F458-I458-J458-K458-L458-M458-N458-O458-Q458</f>
        <v>0</v>
      </c>
      <c r="S458" t="e">
        <f>VLOOKUP(A458,PEND,2,FALSE)</f>
        <v>#N/A</v>
      </c>
    </row>
    <row r="459" spans="1:19" x14ac:dyDescent="0.25">
      <c r="A459" s="29">
        <v>1030325</v>
      </c>
      <c r="B459" s="4">
        <v>43899.767314814817</v>
      </c>
      <c r="C459" s="4">
        <v>43924.291666666664</v>
      </c>
      <c r="D459" s="2">
        <v>538072</v>
      </c>
      <c r="E459" s="1">
        <v>0</v>
      </c>
      <c r="F459" s="3">
        <v>538072</v>
      </c>
      <c r="G459" s="1">
        <v>2</v>
      </c>
      <c r="H459" s="1">
        <v>41</v>
      </c>
      <c r="I459" s="27"/>
      <c r="J459" s="27">
        <v>0</v>
      </c>
      <c r="K459" s="27">
        <v>0</v>
      </c>
      <c r="L459" s="27"/>
      <c r="M459" s="27">
        <v>538072</v>
      </c>
      <c r="N459" s="27"/>
      <c r="O459" s="27"/>
      <c r="P459" s="11"/>
      <c r="Q459" s="27"/>
      <c r="R459" s="27">
        <f>+F459-I459-J459-K459-L459-M459-N459-O459-Q459</f>
        <v>0</v>
      </c>
      <c r="S459" t="e">
        <f>VLOOKUP(A459,PEND,2,FALSE)</f>
        <v>#N/A</v>
      </c>
    </row>
    <row r="460" spans="1:19" x14ac:dyDescent="0.25">
      <c r="A460" s="29">
        <v>1030576</v>
      </c>
      <c r="B460" s="4">
        <v>43900.445335648146</v>
      </c>
      <c r="C460" s="4">
        <v>43924.291666666664</v>
      </c>
      <c r="D460" s="2">
        <v>3498690</v>
      </c>
      <c r="E460" s="1">
        <v>0</v>
      </c>
      <c r="F460" s="3">
        <v>3498690</v>
      </c>
      <c r="G460" s="1">
        <v>2</v>
      </c>
      <c r="H460" s="1">
        <v>41</v>
      </c>
      <c r="I460" s="27"/>
      <c r="J460" s="27">
        <v>0</v>
      </c>
      <c r="K460" s="27">
        <v>0</v>
      </c>
      <c r="L460" s="27"/>
      <c r="M460" s="27">
        <v>3498690</v>
      </c>
      <c r="N460" s="27"/>
      <c r="O460" s="27"/>
      <c r="P460" s="11"/>
      <c r="Q460" s="27"/>
      <c r="R460" s="27">
        <f>+F460-I460-J460-K460-L460-M460-N460-O460-Q460</f>
        <v>0</v>
      </c>
      <c r="S460" t="e">
        <f>VLOOKUP(A460,PEND,2,FALSE)</f>
        <v>#N/A</v>
      </c>
    </row>
    <row r="461" spans="1:19" x14ac:dyDescent="0.25">
      <c r="A461" s="29">
        <v>1030583</v>
      </c>
      <c r="B461" s="4">
        <v>43900.447997685187</v>
      </c>
      <c r="C461" s="4">
        <v>43924.291666666664</v>
      </c>
      <c r="D461" s="2">
        <v>314111</v>
      </c>
      <c r="E461" s="1">
        <v>0</v>
      </c>
      <c r="F461" s="3">
        <v>314111</v>
      </c>
      <c r="G461" s="1">
        <v>2</v>
      </c>
      <c r="H461" s="1">
        <v>41</v>
      </c>
      <c r="I461" s="27"/>
      <c r="J461" s="27">
        <v>0</v>
      </c>
      <c r="K461" s="27">
        <v>0</v>
      </c>
      <c r="L461" s="27"/>
      <c r="M461" s="27">
        <v>314111</v>
      </c>
      <c r="N461" s="27"/>
      <c r="O461" s="27"/>
      <c r="P461" s="11"/>
      <c r="Q461" s="27"/>
      <c r="R461" s="27">
        <f>+F461-I461-J461-K461-L461-M461-N461-O461-Q461</f>
        <v>0</v>
      </c>
      <c r="S461" t="e">
        <f>VLOOKUP(A461,PEND,2,FALSE)</f>
        <v>#N/A</v>
      </c>
    </row>
    <row r="462" spans="1:19" x14ac:dyDescent="0.25">
      <c r="A462" s="29">
        <v>1030980</v>
      </c>
      <c r="B462" s="4">
        <v>43900.670324074075</v>
      </c>
      <c r="C462" s="4">
        <v>43924.291666666664</v>
      </c>
      <c r="D462" s="2">
        <v>18390</v>
      </c>
      <c r="E462" s="1">
        <v>0</v>
      </c>
      <c r="F462" s="3">
        <v>18390</v>
      </c>
      <c r="G462" s="1">
        <v>2</v>
      </c>
      <c r="H462" s="1">
        <v>41</v>
      </c>
      <c r="I462" s="27"/>
      <c r="J462" s="27">
        <v>0</v>
      </c>
      <c r="K462" s="27">
        <v>0</v>
      </c>
      <c r="L462" s="27"/>
      <c r="M462" s="27">
        <v>18390</v>
      </c>
      <c r="N462" s="27"/>
      <c r="O462" s="27"/>
      <c r="P462" s="11"/>
      <c r="Q462" s="27"/>
      <c r="R462" s="27">
        <f>+F462-I462-J462-K462-L462-M462-N462-O462-Q462</f>
        <v>0</v>
      </c>
      <c r="S462" t="e">
        <f>VLOOKUP(A462,PEND,2,FALSE)</f>
        <v>#N/A</v>
      </c>
    </row>
    <row r="463" spans="1:19" x14ac:dyDescent="0.25">
      <c r="A463" s="29">
        <v>1031046</v>
      </c>
      <c r="B463" s="4">
        <v>43900.70516203704</v>
      </c>
      <c r="C463" s="4">
        <v>43924.291666666664</v>
      </c>
      <c r="D463" s="2">
        <v>73500</v>
      </c>
      <c r="E463" s="1">
        <v>0</v>
      </c>
      <c r="F463" s="3">
        <v>73500</v>
      </c>
      <c r="G463" s="1">
        <v>2</v>
      </c>
      <c r="H463" s="1">
        <v>41</v>
      </c>
      <c r="I463" s="27"/>
      <c r="J463" s="27">
        <v>0</v>
      </c>
      <c r="K463" s="27">
        <v>0</v>
      </c>
      <c r="L463" s="27"/>
      <c r="M463" s="27">
        <v>73500</v>
      </c>
      <c r="N463" s="27"/>
      <c r="O463" s="27"/>
      <c r="P463" s="11"/>
      <c r="Q463" s="27"/>
      <c r="R463" s="27">
        <f>+F463-I463-J463-K463-L463-M463-N463-O463-Q463</f>
        <v>0</v>
      </c>
      <c r="S463" t="e">
        <f>VLOOKUP(A463,PEND,2,FALSE)</f>
        <v>#N/A</v>
      </c>
    </row>
    <row r="464" spans="1:19" x14ac:dyDescent="0.25">
      <c r="A464" s="29">
        <v>1031053</v>
      </c>
      <c r="B464" s="4">
        <v>43900.707094907404</v>
      </c>
      <c r="C464" s="4">
        <v>43924.291666666664</v>
      </c>
      <c r="D464" s="2">
        <v>58315</v>
      </c>
      <c r="E464" s="1">
        <v>0</v>
      </c>
      <c r="F464" s="3">
        <v>58315</v>
      </c>
      <c r="G464" s="1">
        <v>2</v>
      </c>
      <c r="H464" s="1">
        <v>41</v>
      </c>
      <c r="I464" s="27"/>
      <c r="J464" s="27">
        <v>0</v>
      </c>
      <c r="K464" s="27">
        <v>0</v>
      </c>
      <c r="L464" s="27"/>
      <c r="M464" s="27">
        <v>58315</v>
      </c>
      <c r="N464" s="27"/>
      <c r="O464" s="27"/>
      <c r="P464" s="11"/>
      <c r="Q464" s="27"/>
      <c r="R464" s="27">
        <f>+F464-I464-J464-K464-L464-M464-N464-O464-Q464</f>
        <v>0</v>
      </c>
      <c r="S464" t="e">
        <f>VLOOKUP(A464,PEND,2,FALSE)</f>
        <v>#N/A</v>
      </c>
    </row>
    <row r="465" spans="1:19" x14ac:dyDescent="0.25">
      <c r="A465" s="29">
        <v>1031088</v>
      </c>
      <c r="B465" s="4">
        <v>43900.728877314818</v>
      </c>
      <c r="C465" s="4">
        <v>43924.291666666664</v>
      </c>
      <c r="D465" s="2">
        <v>112999</v>
      </c>
      <c r="E465" s="1">
        <v>0</v>
      </c>
      <c r="F465" s="3">
        <v>112999</v>
      </c>
      <c r="G465" s="1">
        <v>2</v>
      </c>
      <c r="H465" s="1">
        <v>41</v>
      </c>
      <c r="I465" s="27"/>
      <c r="J465" s="27">
        <v>0</v>
      </c>
      <c r="K465" s="27">
        <v>0</v>
      </c>
      <c r="L465" s="27"/>
      <c r="M465" s="27">
        <v>112999</v>
      </c>
      <c r="N465" s="27"/>
      <c r="O465" s="27"/>
      <c r="P465" s="11"/>
      <c r="Q465" s="27"/>
      <c r="R465" s="27">
        <f>+F465-I465-J465-K465-L465-M465-N465-O465-Q465</f>
        <v>0</v>
      </c>
      <c r="S465" t="e">
        <f>VLOOKUP(A465,PEND,2,FALSE)</f>
        <v>#N/A</v>
      </c>
    </row>
    <row r="466" spans="1:19" x14ac:dyDescent="0.25">
      <c r="A466" s="29">
        <v>1031103</v>
      </c>
      <c r="B466" s="4">
        <v>43900.738275462965</v>
      </c>
      <c r="C466" s="4">
        <v>43924.291666666664</v>
      </c>
      <c r="D466" s="2">
        <v>49000</v>
      </c>
      <c r="E466" s="1">
        <v>0</v>
      </c>
      <c r="F466" s="3">
        <v>49000</v>
      </c>
      <c r="G466" s="1">
        <v>2</v>
      </c>
      <c r="H466" s="1">
        <v>41</v>
      </c>
      <c r="I466" s="27"/>
      <c r="J466" s="27">
        <v>0</v>
      </c>
      <c r="K466" s="27">
        <v>0</v>
      </c>
      <c r="L466" s="27"/>
      <c r="M466" s="27">
        <v>49000</v>
      </c>
      <c r="N466" s="27"/>
      <c r="O466" s="27"/>
      <c r="P466" s="11"/>
      <c r="Q466" s="27"/>
      <c r="R466" s="27">
        <f>+F466-I466-J466-K466-L466-M466-N466-O466-Q466</f>
        <v>0</v>
      </c>
      <c r="S466" t="e">
        <f>VLOOKUP(A466,PEND,2,FALSE)</f>
        <v>#N/A</v>
      </c>
    </row>
    <row r="467" spans="1:19" x14ac:dyDescent="0.25">
      <c r="A467" s="29">
        <v>1031116</v>
      </c>
      <c r="B467" s="4">
        <v>43900.750277777777</v>
      </c>
      <c r="C467" s="4">
        <v>43924.291666666664</v>
      </c>
      <c r="D467" s="2">
        <v>73500</v>
      </c>
      <c r="E467" s="1">
        <v>0</v>
      </c>
      <c r="F467" s="3">
        <v>73500</v>
      </c>
      <c r="G467" s="1">
        <v>2</v>
      </c>
      <c r="H467" s="1">
        <v>41</v>
      </c>
      <c r="I467" s="27"/>
      <c r="J467" s="27">
        <v>0</v>
      </c>
      <c r="K467" s="27">
        <v>0</v>
      </c>
      <c r="L467" s="27"/>
      <c r="M467" s="27">
        <v>73500</v>
      </c>
      <c r="N467" s="27"/>
      <c r="O467" s="27"/>
      <c r="P467" s="11"/>
      <c r="Q467" s="27"/>
      <c r="R467" s="27">
        <f>+F467-I467-J467-K467-L467-M467-N467-O467-Q467</f>
        <v>0</v>
      </c>
      <c r="S467" t="e">
        <f>VLOOKUP(A467,PEND,2,FALSE)</f>
        <v>#N/A</v>
      </c>
    </row>
    <row r="468" spans="1:19" x14ac:dyDescent="0.25">
      <c r="A468" s="29">
        <v>1031248</v>
      </c>
      <c r="B468" s="4">
        <v>43901.347407407404</v>
      </c>
      <c r="C468" s="4">
        <v>43924.291666666664</v>
      </c>
      <c r="D468" s="2">
        <v>18390</v>
      </c>
      <c r="E468" s="1">
        <v>0</v>
      </c>
      <c r="F468" s="3">
        <v>18390</v>
      </c>
      <c r="G468" s="1">
        <v>2</v>
      </c>
      <c r="H468" s="1">
        <v>41</v>
      </c>
      <c r="I468" s="27"/>
      <c r="J468" s="27">
        <v>0</v>
      </c>
      <c r="K468" s="27">
        <v>0</v>
      </c>
      <c r="L468" s="27"/>
      <c r="M468" s="27">
        <v>18390</v>
      </c>
      <c r="N468" s="27"/>
      <c r="O468" s="27"/>
      <c r="P468" s="11"/>
      <c r="Q468" s="27"/>
      <c r="R468" s="27">
        <f>+F468-I468-J468-K468-L468-M468-N468-O468-Q468</f>
        <v>0</v>
      </c>
      <c r="S468" t="e">
        <f>VLOOKUP(A468,PEND,2,FALSE)</f>
        <v>#N/A</v>
      </c>
    </row>
    <row r="469" spans="1:19" x14ac:dyDescent="0.25">
      <c r="A469" s="29">
        <v>1031355</v>
      </c>
      <c r="B469" s="4">
        <v>43901.433229166665</v>
      </c>
      <c r="C469" s="4">
        <v>43924.291666666664</v>
      </c>
      <c r="D469" s="2">
        <v>73500</v>
      </c>
      <c r="E469" s="2">
        <v>56300</v>
      </c>
      <c r="F469" s="3">
        <v>73500</v>
      </c>
      <c r="G469" s="1">
        <v>4</v>
      </c>
      <c r="H469" s="1">
        <v>41</v>
      </c>
      <c r="I469" s="27"/>
      <c r="J469" s="27">
        <v>0</v>
      </c>
      <c r="K469" s="27">
        <v>0</v>
      </c>
      <c r="L469" s="27"/>
      <c r="M469" s="27">
        <v>73500</v>
      </c>
      <c r="N469" s="27"/>
      <c r="O469" s="27"/>
      <c r="P469" s="11"/>
      <c r="Q469" s="27"/>
      <c r="R469" s="27">
        <f>+F469-I469-J469-K469-L469-M469-N469-O469-Q469</f>
        <v>0</v>
      </c>
      <c r="S469" t="e">
        <f>VLOOKUP(A469,PEND,2,FALSE)</f>
        <v>#N/A</v>
      </c>
    </row>
    <row r="470" spans="1:19" x14ac:dyDescent="0.25">
      <c r="A470" s="29">
        <v>1031380</v>
      </c>
      <c r="B470" s="4">
        <v>43901.446030092593</v>
      </c>
      <c r="C470" s="4">
        <v>43924.291666666664</v>
      </c>
      <c r="D470" s="2">
        <v>73500</v>
      </c>
      <c r="E470" s="1">
        <v>0</v>
      </c>
      <c r="F470" s="3">
        <v>73500</v>
      </c>
      <c r="G470" s="1">
        <v>2</v>
      </c>
      <c r="H470" s="1">
        <v>41</v>
      </c>
      <c r="I470" s="27"/>
      <c r="J470" s="27">
        <v>0</v>
      </c>
      <c r="K470" s="27">
        <v>0</v>
      </c>
      <c r="L470" s="27"/>
      <c r="M470" s="27">
        <v>73500</v>
      </c>
      <c r="N470" s="27"/>
      <c r="O470" s="27"/>
      <c r="P470" s="11"/>
      <c r="Q470" s="27"/>
      <c r="R470" s="27">
        <f>+F470-I470-J470-K470-L470-M470-N470-O470-Q470</f>
        <v>0</v>
      </c>
      <c r="S470" t="e">
        <f>VLOOKUP(A470,PEND,2,FALSE)</f>
        <v>#N/A</v>
      </c>
    </row>
    <row r="471" spans="1:19" x14ac:dyDescent="0.25">
      <c r="A471" s="29">
        <v>1031402</v>
      </c>
      <c r="B471" s="4">
        <v>43901.456643518519</v>
      </c>
      <c r="C471" s="4">
        <v>43924.291666666664</v>
      </c>
      <c r="D471" s="2">
        <v>18390</v>
      </c>
      <c r="E471" s="1">
        <v>0</v>
      </c>
      <c r="F471" s="3">
        <v>18390</v>
      </c>
      <c r="G471" s="1">
        <v>2</v>
      </c>
      <c r="H471" s="1">
        <v>41</v>
      </c>
      <c r="I471" s="27"/>
      <c r="J471" s="27">
        <v>0</v>
      </c>
      <c r="K471" s="27">
        <v>0</v>
      </c>
      <c r="L471" s="27"/>
      <c r="M471" s="27">
        <v>18390</v>
      </c>
      <c r="N471" s="27"/>
      <c r="O471" s="27"/>
      <c r="P471" s="11"/>
      <c r="Q471" s="27"/>
      <c r="R471" s="27">
        <f>+F471-I471-J471-K471-L471-M471-N471-O471-Q471</f>
        <v>0</v>
      </c>
      <c r="S471" t="e">
        <f>VLOOKUP(A471,PEND,2,FALSE)</f>
        <v>#N/A</v>
      </c>
    </row>
    <row r="472" spans="1:19" x14ac:dyDescent="0.25">
      <c r="A472" s="29">
        <v>1031434</v>
      </c>
      <c r="B472" s="4">
        <v>43901.49732638889</v>
      </c>
      <c r="C472" s="4">
        <v>43924.291666666664</v>
      </c>
      <c r="D472" s="2">
        <v>18390</v>
      </c>
      <c r="E472" s="1">
        <v>0</v>
      </c>
      <c r="F472" s="3">
        <v>18390</v>
      </c>
      <c r="G472" s="1">
        <v>2</v>
      </c>
      <c r="H472" s="1">
        <v>41</v>
      </c>
      <c r="I472" s="27"/>
      <c r="J472" s="27">
        <v>0</v>
      </c>
      <c r="K472" s="27">
        <v>0</v>
      </c>
      <c r="L472" s="27"/>
      <c r="M472" s="27">
        <v>18390</v>
      </c>
      <c r="N472" s="27"/>
      <c r="O472" s="27"/>
      <c r="P472" s="11"/>
      <c r="Q472" s="27"/>
      <c r="R472" s="27">
        <f>+F472-I472-J472-K472-L472-M472-N472-O472-Q472</f>
        <v>0</v>
      </c>
      <c r="S472" t="e">
        <f>VLOOKUP(A472,PEND,2,FALSE)</f>
        <v>#N/A</v>
      </c>
    </row>
    <row r="473" spans="1:19" x14ac:dyDescent="0.25">
      <c r="A473" s="29">
        <v>1031462</v>
      </c>
      <c r="B473" s="4">
        <v>43901.518993055557</v>
      </c>
      <c r="C473" s="4">
        <v>43924.291666666664</v>
      </c>
      <c r="D473" s="2">
        <v>73500</v>
      </c>
      <c r="E473" s="1">
        <v>0</v>
      </c>
      <c r="F473" s="3">
        <v>73500</v>
      </c>
      <c r="G473" s="1">
        <v>2</v>
      </c>
      <c r="H473" s="1">
        <v>41</v>
      </c>
      <c r="I473" s="27"/>
      <c r="J473" s="27">
        <v>0</v>
      </c>
      <c r="K473" s="27">
        <v>0</v>
      </c>
      <c r="L473" s="27"/>
      <c r="M473" s="27">
        <v>73500</v>
      </c>
      <c r="N473" s="27"/>
      <c r="O473" s="27"/>
      <c r="P473" s="11"/>
      <c r="Q473" s="27"/>
      <c r="R473" s="27">
        <f>+F473-I473-J473-K473-L473-M473-N473-O473-Q473</f>
        <v>0</v>
      </c>
      <c r="S473" t="e">
        <f>VLOOKUP(A473,PEND,2,FALSE)</f>
        <v>#N/A</v>
      </c>
    </row>
    <row r="474" spans="1:19" x14ac:dyDescent="0.25">
      <c r="A474" s="29">
        <v>1031478</v>
      </c>
      <c r="B474" s="4">
        <v>43901.527071759258</v>
      </c>
      <c r="C474" s="4">
        <v>43924.291666666664</v>
      </c>
      <c r="D474" s="2">
        <v>18390</v>
      </c>
      <c r="E474" s="1">
        <v>0</v>
      </c>
      <c r="F474" s="3">
        <v>18390</v>
      </c>
      <c r="G474" s="1">
        <v>2</v>
      </c>
      <c r="H474" s="1">
        <v>41</v>
      </c>
      <c r="I474" s="27"/>
      <c r="J474" s="27">
        <v>0</v>
      </c>
      <c r="K474" s="27">
        <v>0</v>
      </c>
      <c r="L474" s="27"/>
      <c r="M474" s="27">
        <v>18390</v>
      </c>
      <c r="N474" s="27"/>
      <c r="O474" s="27"/>
      <c r="P474" s="11"/>
      <c r="Q474" s="27"/>
      <c r="R474" s="27">
        <f>+F474-I474-J474-K474-L474-M474-N474-O474-Q474</f>
        <v>0</v>
      </c>
      <c r="S474" t="e">
        <f>VLOOKUP(A474,PEND,2,FALSE)</f>
        <v>#N/A</v>
      </c>
    </row>
    <row r="475" spans="1:19" x14ac:dyDescent="0.25">
      <c r="A475" s="29">
        <v>1031516</v>
      </c>
      <c r="B475" s="4">
        <v>43901.548784722225</v>
      </c>
      <c r="C475" s="4">
        <v>43924.291666666664</v>
      </c>
      <c r="D475" s="2">
        <v>271679</v>
      </c>
      <c r="E475" s="1">
        <v>0</v>
      </c>
      <c r="F475" s="3">
        <v>271679</v>
      </c>
      <c r="G475" s="1">
        <v>2</v>
      </c>
      <c r="H475" s="1">
        <v>41</v>
      </c>
      <c r="I475" s="27"/>
      <c r="J475" s="27">
        <v>0</v>
      </c>
      <c r="K475" s="27">
        <v>0</v>
      </c>
      <c r="L475" s="27"/>
      <c r="M475" s="27">
        <v>271679</v>
      </c>
      <c r="N475" s="27"/>
      <c r="O475" s="27"/>
      <c r="P475" s="11"/>
      <c r="Q475" s="27"/>
      <c r="R475" s="27">
        <f>+F475-I475-J475-K475-L475-M475-N475-O475-Q475</f>
        <v>0</v>
      </c>
      <c r="S475" t="e">
        <f>VLOOKUP(A475,PEND,2,FALSE)</f>
        <v>#N/A</v>
      </c>
    </row>
    <row r="476" spans="1:19" x14ac:dyDescent="0.25">
      <c r="A476" s="29">
        <v>1031703</v>
      </c>
      <c r="B476" s="4">
        <v>43901.684918981482</v>
      </c>
      <c r="C476" s="4">
        <v>43924.291666666664</v>
      </c>
      <c r="D476" s="2">
        <v>73500</v>
      </c>
      <c r="E476" s="1">
        <v>0</v>
      </c>
      <c r="F476" s="3">
        <v>73500</v>
      </c>
      <c r="G476" s="1">
        <v>2</v>
      </c>
      <c r="H476" s="1">
        <v>41</v>
      </c>
      <c r="I476" s="27"/>
      <c r="J476" s="27">
        <v>0</v>
      </c>
      <c r="K476" s="27">
        <v>0</v>
      </c>
      <c r="L476" s="27"/>
      <c r="M476" s="27">
        <v>73500</v>
      </c>
      <c r="N476" s="27"/>
      <c r="O476" s="27"/>
      <c r="P476" s="11"/>
      <c r="Q476" s="27"/>
      <c r="R476" s="27">
        <f>+F476-I476-J476-K476-L476-M476-N476-O476-Q476</f>
        <v>0</v>
      </c>
      <c r="S476" t="e">
        <f>VLOOKUP(A476,PEND,2,FALSE)</f>
        <v>#N/A</v>
      </c>
    </row>
    <row r="477" spans="1:19" x14ac:dyDescent="0.25">
      <c r="A477" s="29">
        <v>1031785</v>
      </c>
      <c r="B477" s="4">
        <v>43901.736712962964</v>
      </c>
      <c r="C477" s="4">
        <v>43924.291666666664</v>
      </c>
      <c r="D477" s="2">
        <v>950583</v>
      </c>
      <c r="E477" s="1">
        <v>0</v>
      </c>
      <c r="F477" s="3">
        <v>950583</v>
      </c>
      <c r="G477" s="1">
        <v>2</v>
      </c>
      <c r="H477" s="1">
        <v>41</v>
      </c>
      <c r="I477" s="27"/>
      <c r="J477" s="27">
        <v>0</v>
      </c>
      <c r="K477" s="27">
        <v>0</v>
      </c>
      <c r="L477" s="27"/>
      <c r="M477" s="27">
        <v>950583</v>
      </c>
      <c r="N477" s="27"/>
      <c r="O477" s="27"/>
      <c r="P477" s="11"/>
      <c r="Q477" s="27"/>
      <c r="R477" s="27">
        <f>+F477-I477-J477-K477-L477-M477-N477-O477-Q477</f>
        <v>0</v>
      </c>
      <c r="S477" t="e">
        <f>VLOOKUP(A477,PEND,2,FALSE)</f>
        <v>#N/A</v>
      </c>
    </row>
    <row r="478" spans="1:19" x14ac:dyDescent="0.25">
      <c r="A478" s="29">
        <v>1031876</v>
      </c>
      <c r="B478" s="4">
        <v>43902.045219907406</v>
      </c>
      <c r="C478" s="4">
        <v>43924.291666666664</v>
      </c>
      <c r="D478" s="2">
        <v>18390</v>
      </c>
      <c r="E478" s="1">
        <v>0</v>
      </c>
      <c r="F478" s="3">
        <v>18390</v>
      </c>
      <c r="G478" s="1">
        <v>2</v>
      </c>
      <c r="H478" s="1">
        <v>41</v>
      </c>
      <c r="I478" s="27"/>
      <c r="J478" s="27">
        <v>0</v>
      </c>
      <c r="K478" s="27">
        <v>0</v>
      </c>
      <c r="L478" s="27"/>
      <c r="M478" s="27">
        <v>18390</v>
      </c>
      <c r="N478" s="27"/>
      <c r="O478" s="27"/>
      <c r="P478" s="11"/>
      <c r="Q478" s="27"/>
      <c r="R478" s="27">
        <f>+F478-I478-J478-K478-L478-M478-N478-O478-Q478</f>
        <v>0</v>
      </c>
      <c r="S478" t="e">
        <f>VLOOKUP(A478,PEND,2,FALSE)</f>
        <v>#N/A</v>
      </c>
    </row>
    <row r="479" spans="1:19" x14ac:dyDescent="0.25">
      <c r="A479" s="29">
        <v>1032210</v>
      </c>
      <c r="B479" s="4">
        <v>43902.503229166665</v>
      </c>
      <c r="C479" s="4">
        <v>43924.291666666664</v>
      </c>
      <c r="D479" s="2">
        <v>8056</v>
      </c>
      <c r="E479" s="1">
        <v>0</v>
      </c>
      <c r="F479" s="3">
        <v>8056</v>
      </c>
      <c r="G479" s="1">
        <v>2</v>
      </c>
      <c r="H479" s="1">
        <v>41</v>
      </c>
      <c r="I479" s="27"/>
      <c r="J479" s="27">
        <v>0</v>
      </c>
      <c r="K479" s="27">
        <v>0</v>
      </c>
      <c r="L479" s="27"/>
      <c r="M479" s="27">
        <v>8056</v>
      </c>
      <c r="N479" s="27"/>
      <c r="O479" s="27"/>
      <c r="P479" s="11"/>
      <c r="Q479" s="27"/>
      <c r="R479" s="27">
        <f>+F479-I479-J479-K479-L479-M479-N479-O479-Q479</f>
        <v>0</v>
      </c>
      <c r="S479" t="e">
        <f>VLOOKUP(A479,PEND,2,FALSE)</f>
        <v>#N/A</v>
      </c>
    </row>
    <row r="480" spans="1:19" x14ac:dyDescent="0.25">
      <c r="A480" s="29">
        <v>1032216</v>
      </c>
      <c r="B480" s="4">
        <v>43902.508379629631</v>
      </c>
      <c r="C480" s="4">
        <v>43924.291666666664</v>
      </c>
      <c r="D480" s="2">
        <v>18390</v>
      </c>
      <c r="E480" s="1">
        <v>0</v>
      </c>
      <c r="F480" s="3">
        <v>18390</v>
      </c>
      <c r="G480" s="1">
        <v>2</v>
      </c>
      <c r="H480" s="1">
        <v>41</v>
      </c>
      <c r="I480" s="27"/>
      <c r="J480" s="27">
        <v>0</v>
      </c>
      <c r="K480" s="27">
        <v>0</v>
      </c>
      <c r="L480" s="27"/>
      <c r="M480" s="27">
        <v>18390</v>
      </c>
      <c r="N480" s="27"/>
      <c r="O480" s="27"/>
      <c r="P480" s="11"/>
      <c r="Q480" s="27"/>
      <c r="R480" s="27">
        <f>+F480-I480-J480-K480-L480-M480-N480-O480-Q480</f>
        <v>0</v>
      </c>
      <c r="S480" t="e">
        <f>VLOOKUP(A480,PEND,2,FALSE)</f>
        <v>#N/A</v>
      </c>
    </row>
    <row r="481" spans="1:19" x14ac:dyDescent="0.25">
      <c r="A481" s="29">
        <v>1032391</v>
      </c>
      <c r="B481" s="4">
        <v>43902.643692129626</v>
      </c>
      <c r="C481" s="4">
        <v>43924.291666666664</v>
      </c>
      <c r="D481" s="2">
        <v>18390</v>
      </c>
      <c r="E481" s="1">
        <v>0</v>
      </c>
      <c r="F481" s="3">
        <v>18390</v>
      </c>
      <c r="G481" s="1">
        <v>2</v>
      </c>
      <c r="H481" s="1">
        <v>41</v>
      </c>
      <c r="I481" s="27"/>
      <c r="J481" s="27">
        <v>0</v>
      </c>
      <c r="K481" s="27">
        <v>0</v>
      </c>
      <c r="L481" s="27"/>
      <c r="M481" s="27">
        <v>18390</v>
      </c>
      <c r="N481" s="27"/>
      <c r="O481" s="27"/>
      <c r="P481" s="11"/>
      <c r="Q481" s="27"/>
      <c r="R481" s="27">
        <f>+F481-I481-J481-K481-L481-M481-N481-O481-Q481</f>
        <v>0</v>
      </c>
      <c r="S481" t="e">
        <f>VLOOKUP(A481,PEND,2,FALSE)</f>
        <v>#N/A</v>
      </c>
    </row>
    <row r="482" spans="1:19" x14ac:dyDescent="0.25">
      <c r="A482" s="29">
        <v>1032488</v>
      </c>
      <c r="B482" s="4">
        <v>43902.680844907409</v>
      </c>
      <c r="C482" s="4">
        <v>43924.291666666664</v>
      </c>
      <c r="D482" s="2">
        <v>538072</v>
      </c>
      <c r="E482" s="1">
        <v>0</v>
      </c>
      <c r="F482" s="3">
        <v>538072</v>
      </c>
      <c r="G482" s="1">
        <v>2</v>
      </c>
      <c r="H482" s="1">
        <v>41</v>
      </c>
      <c r="I482" s="27"/>
      <c r="J482" s="27">
        <v>0</v>
      </c>
      <c r="K482" s="27">
        <v>0</v>
      </c>
      <c r="L482" s="27"/>
      <c r="M482" s="27">
        <v>538072</v>
      </c>
      <c r="N482" s="27"/>
      <c r="O482" s="27"/>
      <c r="P482" s="11"/>
      <c r="Q482" s="27"/>
      <c r="R482" s="27">
        <f>+F482-I482-J482-K482-L482-M482-N482-O482-Q482</f>
        <v>0</v>
      </c>
      <c r="S482" t="e">
        <f>VLOOKUP(A482,PEND,2,FALSE)</f>
        <v>#N/A</v>
      </c>
    </row>
    <row r="483" spans="1:19" x14ac:dyDescent="0.25">
      <c r="A483" s="29">
        <v>1032950</v>
      </c>
      <c r="B483" s="4">
        <v>43903.610451388886</v>
      </c>
      <c r="C483" s="4">
        <v>43924.291666666664</v>
      </c>
      <c r="D483" s="2">
        <v>32203</v>
      </c>
      <c r="E483" s="1">
        <v>0</v>
      </c>
      <c r="F483" s="3">
        <v>32203</v>
      </c>
      <c r="G483" s="1">
        <v>2</v>
      </c>
      <c r="H483" s="1">
        <v>41</v>
      </c>
      <c r="I483" s="27"/>
      <c r="J483" s="27">
        <v>0</v>
      </c>
      <c r="K483" s="27">
        <v>0</v>
      </c>
      <c r="L483" s="27"/>
      <c r="M483" s="27">
        <v>32203</v>
      </c>
      <c r="N483" s="27"/>
      <c r="O483" s="27"/>
      <c r="P483" s="11"/>
      <c r="Q483" s="27"/>
      <c r="R483" s="27">
        <f>+F483-I483-J483-K483-L483-M483-N483-O483-Q483</f>
        <v>0</v>
      </c>
      <c r="S483" t="e">
        <f>VLOOKUP(A483,PEND,2,FALSE)</f>
        <v>#N/A</v>
      </c>
    </row>
    <row r="484" spans="1:19" x14ac:dyDescent="0.25">
      <c r="A484" s="29">
        <v>1033279</v>
      </c>
      <c r="B484" s="4">
        <v>43904.564525462964</v>
      </c>
      <c r="C484" s="4">
        <v>43924.291666666664</v>
      </c>
      <c r="D484" s="2">
        <v>494790</v>
      </c>
      <c r="E484" s="1">
        <v>0</v>
      </c>
      <c r="F484" s="3">
        <v>494790</v>
      </c>
      <c r="G484" s="1">
        <v>2</v>
      </c>
      <c r="H484" s="1">
        <v>41</v>
      </c>
      <c r="I484" s="27"/>
      <c r="J484" s="27">
        <v>0</v>
      </c>
      <c r="K484" s="27">
        <v>0</v>
      </c>
      <c r="L484" s="27"/>
      <c r="M484" s="27">
        <v>494790</v>
      </c>
      <c r="N484" s="27"/>
      <c r="O484" s="27"/>
      <c r="P484" s="11"/>
      <c r="Q484" s="27"/>
      <c r="R484" s="27">
        <f>+F484-I484-J484-K484-L484-M484-N484-O484-Q484</f>
        <v>0</v>
      </c>
      <c r="S484" t="e">
        <f>VLOOKUP(A484,PEND,2,FALSE)</f>
        <v>#N/A</v>
      </c>
    </row>
    <row r="485" spans="1:19" x14ac:dyDescent="0.25">
      <c r="A485" s="29">
        <v>1033340</v>
      </c>
      <c r="B485" s="4">
        <v>43904.685428240744</v>
      </c>
      <c r="C485" s="4">
        <v>43924.291666666664</v>
      </c>
      <c r="D485" s="2">
        <v>4214518</v>
      </c>
      <c r="E485" s="2">
        <v>4214518</v>
      </c>
      <c r="F485" s="3">
        <v>4214518</v>
      </c>
      <c r="G485" s="1">
        <v>4</v>
      </c>
      <c r="H485" s="1">
        <v>41</v>
      </c>
      <c r="I485" s="27"/>
      <c r="J485" s="27">
        <v>0</v>
      </c>
      <c r="K485" s="27">
        <v>0</v>
      </c>
      <c r="L485" s="27"/>
      <c r="M485" s="27">
        <v>4214518</v>
      </c>
      <c r="N485" s="27"/>
      <c r="O485" s="27"/>
      <c r="P485" s="11"/>
      <c r="Q485" s="27"/>
      <c r="R485" s="27">
        <f>+F485-I485-J485-K485-L485-M485-N485-O485-Q485</f>
        <v>0</v>
      </c>
      <c r="S485" t="e">
        <f>VLOOKUP(A485,PEND,2,FALSE)</f>
        <v>#N/A</v>
      </c>
    </row>
    <row r="486" spans="1:19" x14ac:dyDescent="0.25">
      <c r="A486" s="29">
        <v>1033529</v>
      </c>
      <c r="B486" s="4">
        <v>43905.47761574074</v>
      </c>
      <c r="C486" s="4">
        <v>43924.291666666664</v>
      </c>
      <c r="D486" s="2">
        <v>1346572</v>
      </c>
      <c r="E486" s="1">
        <v>0</v>
      </c>
      <c r="F486" s="3">
        <v>1346572</v>
      </c>
      <c r="G486" s="1">
        <v>2</v>
      </c>
      <c r="H486" s="1">
        <v>41</v>
      </c>
      <c r="I486" s="27"/>
      <c r="J486" s="27">
        <v>0</v>
      </c>
      <c r="K486" s="27">
        <v>0</v>
      </c>
      <c r="L486" s="27"/>
      <c r="M486" s="27">
        <v>1346572</v>
      </c>
      <c r="N486" s="27"/>
      <c r="O486" s="27"/>
      <c r="P486" s="11"/>
      <c r="Q486" s="27"/>
      <c r="R486" s="27">
        <f>+F486-I486-J486-K486-L486-M486-N486-O486-Q486</f>
        <v>0</v>
      </c>
      <c r="S486" t="e">
        <f>VLOOKUP(A486,PEND,2,FALSE)</f>
        <v>#N/A</v>
      </c>
    </row>
    <row r="487" spans="1:19" x14ac:dyDescent="0.25">
      <c r="A487" s="29">
        <v>1033620</v>
      </c>
      <c r="B487" s="4">
        <v>43905.708877314813</v>
      </c>
      <c r="C487" s="4">
        <v>43924.291666666664</v>
      </c>
      <c r="D487" s="2">
        <v>366475</v>
      </c>
      <c r="E487" s="1">
        <v>0</v>
      </c>
      <c r="F487" s="3">
        <v>366475</v>
      </c>
      <c r="G487" s="1">
        <v>2</v>
      </c>
      <c r="H487" s="1">
        <v>41</v>
      </c>
      <c r="I487" s="27"/>
      <c r="J487" s="27">
        <v>0</v>
      </c>
      <c r="K487" s="27">
        <v>0</v>
      </c>
      <c r="L487" s="27"/>
      <c r="M487" s="27">
        <v>366475</v>
      </c>
      <c r="N487" s="27"/>
      <c r="O487" s="27"/>
      <c r="P487" s="11"/>
      <c r="Q487" s="27"/>
      <c r="R487" s="27">
        <f>+F487-I487-J487-K487-L487-M487-N487-O487-Q487</f>
        <v>0</v>
      </c>
      <c r="S487" t="e">
        <f>VLOOKUP(A487,PEND,2,FALSE)</f>
        <v>#N/A</v>
      </c>
    </row>
    <row r="488" spans="1:19" x14ac:dyDescent="0.25">
      <c r="A488" s="29">
        <v>1033699</v>
      </c>
      <c r="B488" s="4">
        <v>43906.379953703705</v>
      </c>
      <c r="C488" s="4">
        <v>43924.291666666664</v>
      </c>
      <c r="D488" s="2">
        <v>17040703</v>
      </c>
      <c r="E488" s="1">
        <v>0</v>
      </c>
      <c r="F488" s="3">
        <v>17040703</v>
      </c>
      <c r="G488" s="1">
        <v>2</v>
      </c>
      <c r="H488" s="1">
        <v>41</v>
      </c>
      <c r="I488" s="27"/>
      <c r="J488" s="27">
        <v>0</v>
      </c>
      <c r="K488" s="27">
        <v>0</v>
      </c>
      <c r="L488" s="27"/>
      <c r="M488" s="27">
        <v>17040703</v>
      </c>
      <c r="N488" s="27"/>
      <c r="O488" s="27"/>
      <c r="P488" s="11"/>
      <c r="Q488" s="27"/>
      <c r="R488" s="27">
        <f>+F488-I488-J488-K488-L488-M488-N488-O488-Q488</f>
        <v>0</v>
      </c>
      <c r="S488" t="e">
        <f>VLOOKUP(A488,PEND,2,FALSE)</f>
        <v>#N/A</v>
      </c>
    </row>
    <row r="489" spans="1:19" x14ac:dyDescent="0.25">
      <c r="A489" s="29">
        <v>1034169</v>
      </c>
      <c r="B489" s="4">
        <v>43906.597592592596</v>
      </c>
      <c r="C489" s="4">
        <v>43924.291666666664</v>
      </c>
      <c r="D489" s="2">
        <v>60425</v>
      </c>
      <c r="E489" s="1">
        <v>0</v>
      </c>
      <c r="F489" s="3">
        <v>60425</v>
      </c>
      <c r="G489" s="1">
        <v>2</v>
      </c>
      <c r="H489" s="1">
        <v>41</v>
      </c>
      <c r="I489" s="27"/>
      <c r="J489" s="27">
        <v>0</v>
      </c>
      <c r="K489" s="27">
        <v>0</v>
      </c>
      <c r="L489" s="27"/>
      <c r="M489" s="27">
        <v>60425</v>
      </c>
      <c r="N489" s="27"/>
      <c r="O489" s="27"/>
      <c r="P489" s="11"/>
      <c r="Q489" s="27"/>
      <c r="R489" s="27">
        <f>+F489-I489-J489-K489-L489-M489-N489-O489-Q489</f>
        <v>0</v>
      </c>
      <c r="S489" t="e">
        <f>VLOOKUP(A489,PEND,2,FALSE)</f>
        <v>#N/A</v>
      </c>
    </row>
    <row r="490" spans="1:19" x14ac:dyDescent="0.25">
      <c r="A490" s="29">
        <v>1034739</v>
      </c>
      <c r="B490" s="4">
        <v>43907.422453703701</v>
      </c>
      <c r="C490" s="4">
        <v>43924.291666666664</v>
      </c>
      <c r="D490" s="2">
        <v>39657</v>
      </c>
      <c r="E490" s="1">
        <v>0</v>
      </c>
      <c r="F490" s="3">
        <v>39657</v>
      </c>
      <c r="G490" s="1">
        <v>2</v>
      </c>
      <c r="H490" s="1">
        <v>41</v>
      </c>
      <c r="I490" s="27"/>
      <c r="J490" s="27">
        <v>0</v>
      </c>
      <c r="K490" s="27">
        <v>0</v>
      </c>
      <c r="L490" s="27"/>
      <c r="M490" s="27">
        <v>39657</v>
      </c>
      <c r="N490" s="27"/>
      <c r="O490" s="27"/>
      <c r="P490" s="11"/>
      <c r="Q490" s="27"/>
      <c r="R490" s="27">
        <f>+F490-I490-J490-K490-L490-M490-N490-O490-Q490</f>
        <v>0</v>
      </c>
      <c r="S490" t="e">
        <f>VLOOKUP(A490,PEND,2,FALSE)</f>
        <v>#N/A</v>
      </c>
    </row>
    <row r="491" spans="1:19" x14ac:dyDescent="0.25">
      <c r="A491" s="29">
        <v>1035002</v>
      </c>
      <c r="B491" s="4">
        <v>43907.584502314814</v>
      </c>
      <c r="C491" s="4">
        <v>43924.291666666664</v>
      </c>
      <c r="D491" s="2">
        <v>538072</v>
      </c>
      <c r="E491" s="1">
        <v>0</v>
      </c>
      <c r="F491" s="3">
        <v>538072</v>
      </c>
      <c r="G491" s="1">
        <v>2</v>
      </c>
      <c r="H491" s="1">
        <v>41</v>
      </c>
      <c r="I491" s="27"/>
      <c r="J491" s="27">
        <v>0</v>
      </c>
      <c r="K491" s="27">
        <v>0</v>
      </c>
      <c r="L491" s="27"/>
      <c r="M491" s="27">
        <v>538072</v>
      </c>
      <c r="N491" s="27"/>
      <c r="O491" s="27"/>
      <c r="P491" s="11"/>
      <c r="Q491" s="27"/>
      <c r="R491" s="27">
        <f>+F491-I491-J491-K491-L491-M491-N491-O491-Q491</f>
        <v>0</v>
      </c>
      <c r="S491" t="e">
        <f>VLOOKUP(A491,PEND,2,FALSE)</f>
        <v>#N/A</v>
      </c>
    </row>
    <row r="492" spans="1:19" x14ac:dyDescent="0.25">
      <c r="A492" s="29">
        <v>1035180</v>
      </c>
      <c r="B492" s="4">
        <v>43907.749814814815</v>
      </c>
      <c r="C492" s="4">
        <v>43924.291666666664</v>
      </c>
      <c r="D492" s="2">
        <v>2278851</v>
      </c>
      <c r="E492" s="2">
        <v>2278851</v>
      </c>
      <c r="F492" s="3">
        <v>2278851</v>
      </c>
      <c r="G492" s="1">
        <v>4</v>
      </c>
      <c r="H492" s="1">
        <v>41</v>
      </c>
      <c r="I492" s="27"/>
      <c r="J492" s="27">
        <v>0</v>
      </c>
      <c r="K492" s="27">
        <v>0</v>
      </c>
      <c r="L492" s="27"/>
      <c r="M492" s="27">
        <v>2278851</v>
      </c>
      <c r="N492" s="27"/>
      <c r="O492" s="27"/>
      <c r="P492" s="11"/>
      <c r="Q492" s="27"/>
      <c r="R492" s="27">
        <f>+F492-I492-J492-K492-L492-M492-N492-O492-Q492</f>
        <v>0</v>
      </c>
      <c r="S492" t="e">
        <f>VLOOKUP(A492,PEND,2,FALSE)</f>
        <v>#N/A</v>
      </c>
    </row>
    <row r="493" spans="1:19" x14ac:dyDescent="0.25">
      <c r="A493" s="29">
        <v>1035253</v>
      </c>
      <c r="B493" s="4">
        <v>43907.842939814815</v>
      </c>
      <c r="C493" s="4">
        <v>43924.291666666664</v>
      </c>
      <c r="D493" s="2">
        <v>830036</v>
      </c>
      <c r="E493" s="2">
        <v>830036</v>
      </c>
      <c r="F493" s="3">
        <v>830036</v>
      </c>
      <c r="G493" s="1">
        <v>3</v>
      </c>
      <c r="H493" s="1">
        <v>41</v>
      </c>
      <c r="I493" s="27"/>
      <c r="J493" s="27">
        <v>0</v>
      </c>
      <c r="K493" s="27">
        <v>0</v>
      </c>
      <c r="L493" s="27"/>
      <c r="M493" s="27">
        <v>830036</v>
      </c>
      <c r="N493" s="27"/>
      <c r="O493" s="27"/>
      <c r="P493" s="11"/>
      <c r="Q493" s="27"/>
      <c r="R493" s="27">
        <f>+F493-I493-J493-K493-L493-M493-N493-O493-Q493</f>
        <v>0</v>
      </c>
      <c r="S493" t="e">
        <f>VLOOKUP(A493,PEND,2,FALSE)</f>
        <v>#N/A</v>
      </c>
    </row>
    <row r="494" spans="1:19" x14ac:dyDescent="0.25">
      <c r="A494" s="29">
        <v>1035290</v>
      </c>
      <c r="B494" s="4">
        <v>43907.941493055558</v>
      </c>
      <c r="C494" s="4">
        <v>43924.291666666664</v>
      </c>
      <c r="D494" s="2">
        <v>73500</v>
      </c>
      <c r="E494" s="1">
        <v>0</v>
      </c>
      <c r="F494" s="3">
        <v>73500</v>
      </c>
      <c r="G494" s="1">
        <v>2</v>
      </c>
      <c r="H494" s="1">
        <v>41</v>
      </c>
      <c r="I494" s="27"/>
      <c r="J494" s="27">
        <v>0</v>
      </c>
      <c r="K494" s="27">
        <v>0</v>
      </c>
      <c r="L494" s="27"/>
      <c r="M494" s="27">
        <v>73500</v>
      </c>
      <c r="N494" s="27"/>
      <c r="O494" s="27"/>
      <c r="P494" s="11"/>
      <c r="Q494" s="27"/>
      <c r="R494" s="27">
        <f>+F494-I494-J494-K494-L494-M494-N494-O494-Q494</f>
        <v>0</v>
      </c>
      <c r="S494" t="e">
        <f>VLOOKUP(A494,PEND,2,FALSE)</f>
        <v>#N/A</v>
      </c>
    </row>
    <row r="495" spans="1:19" x14ac:dyDescent="0.25">
      <c r="A495" s="29">
        <v>1035328</v>
      </c>
      <c r="B495" s="4">
        <v>43908.302395833336</v>
      </c>
      <c r="C495" s="4">
        <v>43924.291666666664</v>
      </c>
      <c r="D495" s="2">
        <v>7847812</v>
      </c>
      <c r="E495" s="2">
        <v>6121893</v>
      </c>
      <c r="F495" s="3">
        <v>7847812</v>
      </c>
      <c r="G495" s="1">
        <v>4</v>
      </c>
      <c r="H495" s="1">
        <v>41</v>
      </c>
      <c r="I495" s="27"/>
      <c r="J495" s="27">
        <v>0</v>
      </c>
      <c r="K495" s="27">
        <v>0</v>
      </c>
      <c r="L495" s="27"/>
      <c r="M495" s="27">
        <v>7847812</v>
      </c>
      <c r="N495" s="27"/>
      <c r="O495" s="27"/>
      <c r="P495" s="11"/>
      <c r="Q495" s="27"/>
      <c r="R495" s="27">
        <f>+F495-I495-J495-K495-L495-M495-N495-O495-Q495</f>
        <v>0</v>
      </c>
      <c r="S495" t="e">
        <f>VLOOKUP(A495,PEND,2,FALSE)</f>
        <v>#N/A</v>
      </c>
    </row>
    <row r="496" spans="1:19" x14ac:dyDescent="0.25">
      <c r="A496" s="29">
        <v>1035543</v>
      </c>
      <c r="B496" s="4">
        <v>43908.516053240739</v>
      </c>
      <c r="C496" s="4">
        <v>43924.291666666664</v>
      </c>
      <c r="D496" s="2">
        <v>120048</v>
      </c>
      <c r="E496" s="1">
        <v>0</v>
      </c>
      <c r="F496" s="3">
        <v>120048</v>
      </c>
      <c r="G496" s="1">
        <v>2</v>
      </c>
      <c r="H496" s="1">
        <v>41</v>
      </c>
      <c r="I496" s="27"/>
      <c r="J496" s="27">
        <v>0</v>
      </c>
      <c r="K496" s="27">
        <v>0</v>
      </c>
      <c r="L496" s="27"/>
      <c r="M496" s="27">
        <v>120048</v>
      </c>
      <c r="N496" s="27"/>
      <c r="O496" s="27"/>
      <c r="P496" s="11"/>
      <c r="Q496" s="27"/>
      <c r="R496" s="27">
        <f>+F496-I496-J496-K496-L496-M496-N496-O496-Q496</f>
        <v>0</v>
      </c>
      <c r="S496" t="e">
        <f>VLOOKUP(A496,PEND,2,FALSE)</f>
        <v>#N/A</v>
      </c>
    </row>
    <row r="497" spans="1:19" x14ac:dyDescent="0.25">
      <c r="A497" s="29">
        <v>1035646</v>
      </c>
      <c r="B497" s="4">
        <v>43908.656608796293</v>
      </c>
      <c r="C497" s="4">
        <v>43924.291666666664</v>
      </c>
      <c r="D497" s="2">
        <v>64680</v>
      </c>
      <c r="E497" s="1">
        <v>0</v>
      </c>
      <c r="F497" s="3">
        <v>64680</v>
      </c>
      <c r="G497" s="1">
        <v>2</v>
      </c>
      <c r="H497" s="1">
        <v>41</v>
      </c>
      <c r="I497" s="27"/>
      <c r="J497" s="27">
        <v>0</v>
      </c>
      <c r="K497" s="27">
        <v>0</v>
      </c>
      <c r="L497" s="27"/>
      <c r="M497" s="27">
        <v>64680</v>
      </c>
      <c r="N497" s="27"/>
      <c r="O497" s="27"/>
      <c r="P497" s="11"/>
      <c r="Q497" s="27"/>
      <c r="R497" s="27">
        <f>+F497-I497-J497-K497-L497-M497-N497-O497-Q497</f>
        <v>0</v>
      </c>
      <c r="S497" t="e">
        <f>VLOOKUP(A497,PEND,2,FALSE)</f>
        <v>#N/A</v>
      </c>
    </row>
    <row r="498" spans="1:19" x14ac:dyDescent="0.25">
      <c r="A498" s="29">
        <v>1035681</v>
      </c>
      <c r="B498" s="4">
        <v>43908.676828703705</v>
      </c>
      <c r="C498" s="4">
        <v>43924.291666666664</v>
      </c>
      <c r="D498" s="2">
        <v>580771</v>
      </c>
      <c r="E498" s="2">
        <v>580771</v>
      </c>
      <c r="F498" s="3">
        <v>580771</v>
      </c>
      <c r="G498" s="1">
        <v>4</v>
      </c>
      <c r="H498" s="1">
        <v>41</v>
      </c>
      <c r="I498" s="27"/>
      <c r="J498" s="27">
        <v>0</v>
      </c>
      <c r="K498" s="27">
        <v>0</v>
      </c>
      <c r="L498" s="27"/>
      <c r="M498" s="27">
        <v>580771</v>
      </c>
      <c r="N498" s="27"/>
      <c r="O498" s="27"/>
      <c r="P498" s="11"/>
      <c r="Q498" s="27"/>
      <c r="R498" s="27">
        <f>+F498-I498-J498-K498-L498-M498-N498-O498-Q498</f>
        <v>0</v>
      </c>
      <c r="S498" t="e">
        <f>VLOOKUP(A498,PEND,2,FALSE)</f>
        <v>#N/A</v>
      </c>
    </row>
    <row r="499" spans="1:19" x14ac:dyDescent="0.25">
      <c r="A499" s="29">
        <v>1035718</v>
      </c>
      <c r="B499" s="4">
        <v>43908.705625000002</v>
      </c>
      <c r="C499" s="4">
        <v>43924.291666666664</v>
      </c>
      <c r="D499" s="2">
        <v>3967894</v>
      </c>
      <c r="E499" s="2">
        <v>3967894</v>
      </c>
      <c r="F499" s="3">
        <v>3967894</v>
      </c>
      <c r="G499" s="1">
        <v>4</v>
      </c>
      <c r="H499" s="1">
        <v>41</v>
      </c>
      <c r="I499" s="27"/>
      <c r="J499" s="27">
        <v>0</v>
      </c>
      <c r="K499" s="27">
        <v>0</v>
      </c>
      <c r="L499" s="27"/>
      <c r="M499" s="27">
        <v>3967894</v>
      </c>
      <c r="N499" s="27"/>
      <c r="O499" s="27"/>
      <c r="P499" s="11"/>
      <c r="Q499" s="27"/>
      <c r="R499" s="27">
        <f>+F499-I499-J499-K499-L499-M499-N499-O499-Q499</f>
        <v>0</v>
      </c>
      <c r="S499" t="e">
        <f>VLOOKUP(A499,PEND,2,FALSE)</f>
        <v>#N/A</v>
      </c>
    </row>
    <row r="500" spans="1:19" x14ac:dyDescent="0.25">
      <c r="A500" s="29">
        <v>1035728</v>
      </c>
      <c r="B500" s="4">
        <v>43908.712442129632</v>
      </c>
      <c r="C500" s="4">
        <v>43924.291666666664</v>
      </c>
      <c r="D500" s="2">
        <v>24771700</v>
      </c>
      <c r="E500" s="2">
        <v>171308</v>
      </c>
      <c r="F500" s="3">
        <v>24600392</v>
      </c>
      <c r="G500" s="1">
        <v>4</v>
      </c>
      <c r="H500" s="1">
        <v>41</v>
      </c>
      <c r="I500" s="27"/>
      <c r="J500" s="27">
        <v>0</v>
      </c>
      <c r="K500" s="27">
        <v>0</v>
      </c>
      <c r="L500" s="27"/>
      <c r="M500" s="27">
        <v>24600392</v>
      </c>
      <c r="N500" s="27"/>
      <c r="O500" s="27"/>
      <c r="P500" s="11"/>
      <c r="Q500" s="27"/>
      <c r="R500" s="27">
        <f>+F500-I500-J500-K500-L500-M500-N500-O500-Q500</f>
        <v>0</v>
      </c>
      <c r="S500" t="e">
        <f>VLOOKUP(A500,PEND,2,FALSE)</f>
        <v>#N/A</v>
      </c>
    </row>
    <row r="501" spans="1:19" x14ac:dyDescent="0.25">
      <c r="A501" s="29">
        <v>1035759</v>
      </c>
      <c r="B501" s="4">
        <v>43908.743090277778</v>
      </c>
      <c r="C501" s="4">
        <v>43924.291666666664</v>
      </c>
      <c r="D501" s="2">
        <v>2687536</v>
      </c>
      <c r="E501" s="2">
        <v>2687536</v>
      </c>
      <c r="F501" s="3">
        <v>2687536</v>
      </c>
      <c r="G501" s="1">
        <v>3</v>
      </c>
      <c r="H501" s="1">
        <v>41</v>
      </c>
      <c r="I501" s="27"/>
      <c r="J501" s="27">
        <v>0</v>
      </c>
      <c r="K501" s="27">
        <v>0</v>
      </c>
      <c r="L501" s="27"/>
      <c r="M501" s="27">
        <v>2687536</v>
      </c>
      <c r="N501" s="27"/>
      <c r="O501" s="27"/>
      <c r="P501" s="11"/>
      <c r="Q501" s="27"/>
      <c r="R501" s="27">
        <f>+F501-I501-J501-K501-L501-M501-N501-O501-Q501</f>
        <v>0</v>
      </c>
      <c r="S501" t="e">
        <f>VLOOKUP(A501,PEND,2,FALSE)</f>
        <v>#N/A</v>
      </c>
    </row>
    <row r="502" spans="1:19" x14ac:dyDescent="0.25">
      <c r="A502" s="29">
        <v>1036182</v>
      </c>
      <c r="B502" s="4">
        <v>43909.683900462966</v>
      </c>
      <c r="C502" s="4">
        <v>43924.291666666664</v>
      </c>
      <c r="D502" s="2">
        <v>8230590</v>
      </c>
      <c r="E502" s="2">
        <v>8230590</v>
      </c>
      <c r="F502" s="3">
        <v>8230590</v>
      </c>
      <c r="G502" s="1">
        <v>3</v>
      </c>
      <c r="H502" s="1">
        <v>41</v>
      </c>
      <c r="I502" s="27"/>
      <c r="J502" s="27">
        <v>0</v>
      </c>
      <c r="K502" s="27">
        <v>0</v>
      </c>
      <c r="L502" s="27"/>
      <c r="M502" s="27">
        <v>8230590</v>
      </c>
      <c r="N502" s="27"/>
      <c r="O502" s="27"/>
      <c r="P502" s="11"/>
      <c r="Q502" s="27"/>
      <c r="R502" s="27">
        <f>+F502-I502-J502-K502-L502-M502-N502-O502-Q502</f>
        <v>0</v>
      </c>
      <c r="S502" t="e">
        <f>VLOOKUP(A502,PEND,2,FALSE)</f>
        <v>#N/A</v>
      </c>
    </row>
    <row r="503" spans="1:19" x14ac:dyDescent="0.25">
      <c r="A503" s="29">
        <v>1036187</v>
      </c>
      <c r="B503" s="4">
        <v>43909.688263888886</v>
      </c>
      <c r="C503" s="4">
        <v>43924.291666666664</v>
      </c>
      <c r="D503" s="2">
        <v>159632</v>
      </c>
      <c r="E503" s="2">
        <v>159632</v>
      </c>
      <c r="F503" s="3">
        <v>159632</v>
      </c>
      <c r="G503" s="1">
        <v>4</v>
      </c>
      <c r="H503" s="1">
        <v>41</v>
      </c>
      <c r="I503" s="27"/>
      <c r="J503" s="27">
        <v>0</v>
      </c>
      <c r="K503" s="27">
        <v>0</v>
      </c>
      <c r="L503" s="27"/>
      <c r="M503" s="27">
        <v>159632</v>
      </c>
      <c r="N503" s="27"/>
      <c r="O503" s="27"/>
      <c r="P503" s="11"/>
      <c r="Q503" s="27"/>
      <c r="R503" s="27">
        <f>+F503-I503-J503-K503-L503-M503-N503-O503-Q503</f>
        <v>0</v>
      </c>
      <c r="S503" t="e">
        <f>VLOOKUP(A503,PEND,2,FALSE)</f>
        <v>#N/A</v>
      </c>
    </row>
    <row r="504" spans="1:19" x14ac:dyDescent="0.25">
      <c r="A504" s="29">
        <v>1036251</v>
      </c>
      <c r="B504" s="4">
        <v>43909.768171296295</v>
      </c>
      <c r="C504" s="4">
        <v>43924.291666666664</v>
      </c>
      <c r="D504" s="2">
        <v>82490</v>
      </c>
      <c r="E504" s="2">
        <v>82490</v>
      </c>
      <c r="F504" s="3">
        <v>82490</v>
      </c>
      <c r="G504" s="1">
        <v>4</v>
      </c>
      <c r="H504" s="1">
        <v>41</v>
      </c>
      <c r="I504" s="27"/>
      <c r="J504" s="27">
        <v>0</v>
      </c>
      <c r="K504" s="27">
        <v>0</v>
      </c>
      <c r="L504" s="27"/>
      <c r="M504" s="27">
        <v>82490</v>
      </c>
      <c r="N504" s="27"/>
      <c r="O504" s="27"/>
      <c r="P504" s="11"/>
      <c r="Q504" s="27"/>
      <c r="R504" s="27">
        <f>+F504-I504-J504-K504-L504-M504-N504-O504-Q504</f>
        <v>0</v>
      </c>
      <c r="S504" t="e">
        <f>VLOOKUP(A504,PEND,2,FALSE)</f>
        <v>#N/A</v>
      </c>
    </row>
    <row r="505" spans="1:19" x14ac:dyDescent="0.25">
      <c r="A505" s="29">
        <v>1036256</v>
      </c>
      <c r="B505" s="4">
        <v>43909.773969907408</v>
      </c>
      <c r="C505" s="4">
        <v>43924.291666666664</v>
      </c>
      <c r="D505" s="2">
        <v>403038</v>
      </c>
      <c r="E505" s="1">
        <v>0</v>
      </c>
      <c r="F505" s="3">
        <v>403038</v>
      </c>
      <c r="G505" s="1">
        <v>2</v>
      </c>
      <c r="H505" s="1">
        <v>41</v>
      </c>
      <c r="I505" s="27"/>
      <c r="J505" s="27">
        <v>0</v>
      </c>
      <c r="K505" s="27">
        <v>0</v>
      </c>
      <c r="L505" s="27"/>
      <c r="M505" s="27">
        <v>403038</v>
      </c>
      <c r="N505" s="27"/>
      <c r="O505" s="27"/>
      <c r="P505" s="11"/>
      <c r="Q505" s="27"/>
      <c r="R505" s="27">
        <f>+F505-I505-J505-K505-L505-M505-N505-O505-Q505</f>
        <v>0</v>
      </c>
      <c r="S505" t="e">
        <f>VLOOKUP(A505,PEND,2,FALSE)</f>
        <v>#N/A</v>
      </c>
    </row>
    <row r="506" spans="1:19" x14ac:dyDescent="0.25">
      <c r="A506" s="29">
        <v>1036317</v>
      </c>
      <c r="B506" s="4">
        <v>43909.963333333333</v>
      </c>
      <c r="C506" s="4">
        <v>43924.291666666664</v>
      </c>
      <c r="D506" s="2">
        <v>234079</v>
      </c>
      <c r="E506" s="1">
        <v>0</v>
      </c>
      <c r="F506" s="3">
        <v>234079</v>
      </c>
      <c r="G506" s="1">
        <v>2</v>
      </c>
      <c r="H506" s="1">
        <v>41</v>
      </c>
      <c r="I506" s="27"/>
      <c r="J506" s="27">
        <v>0</v>
      </c>
      <c r="K506" s="27">
        <v>0</v>
      </c>
      <c r="L506" s="27"/>
      <c r="M506" s="27">
        <v>234079</v>
      </c>
      <c r="N506" s="27"/>
      <c r="O506" s="27"/>
      <c r="P506" s="11"/>
      <c r="Q506" s="27"/>
      <c r="R506" s="27">
        <f>+F506-I506-J506-K506-L506-M506-N506-O506-Q506</f>
        <v>0</v>
      </c>
      <c r="S506" t="e">
        <f>VLOOKUP(A506,PEND,2,FALSE)</f>
        <v>#N/A</v>
      </c>
    </row>
    <row r="507" spans="1:19" x14ac:dyDescent="0.25">
      <c r="A507" s="29">
        <v>1037157</v>
      </c>
      <c r="B507" s="4">
        <v>43913.4997337963</v>
      </c>
      <c r="C507" s="4">
        <v>43924.291666666664</v>
      </c>
      <c r="D507" s="2">
        <v>40022</v>
      </c>
      <c r="E507" s="2">
        <v>40022</v>
      </c>
      <c r="F507" s="3">
        <v>40022</v>
      </c>
      <c r="G507" s="1">
        <v>3</v>
      </c>
      <c r="H507" s="1">
        <v>41</v>
      </c>
      <c r="I507" s="27"/>
      <c r="J507" s="27">
        <v>0</v>
      </c>
      <c r="K507" s="27">
        <v>0</v>
      </c>
      <c r="L507" s="27"/>
      <c r="M507" s="27">
        <v>40022</v>
      </c>
      <c r="N507" s="27"/>
      <c r="O507" s="27"/>
      <c r="P507" s="11"/>
      <c r="Q507" s="27"/>
      <c r="R507" s="27">
        <f>+F507-I507-J507-K507-L507-M507-N507-O507-Q507</f>
        <v>0</v>
      </c>
      <c r="S507" t="e">
        <f>VLOOKUP(A507,PEND,2,FALSE)</f>
        <v>#N/A</v>
      </c>
    </row>
    <row r="508" spans="1:19" x14ac:dyDescent="0.25">
      <c r="A508" s="29">
        <v>1037455</v>
      </c>
      <c r="B508" s="4">
        <v>43914.651030092595</v>
      </c>
      <c r="C508" s="4">
        <v>43924.291666666664</v>
      </c>
      <c r="D508" s="2">
        <v>446161</v>
      </c>
      <c r="E508" s="2">
        <v>446161</v>
      </c>
      <c r="F508" s="3">
        <v>446161</v>
      </c>
      <c r="G508" s="1">
        <v>3</v>
      </c>
      <c r="H508" s="1">
        <v>41</v>
      </c>
      <c r="I508" s="27"/>
      <c r="J508" s="27">
        <v>0</v>
      </c>
      <c r="K508" s="27">
        <v>0</v>
      </c>
      <c r="L508" s="27"/>
      <c r="M508" s="27">
        <v>446161</v>
      </c>
      <c r="N508" s="27"/>
      <c r="O508" s="27"/>
      <c r="P508" s="11"/>
      <c r="Q508" s="27"/>
      <c r="R508" s="27">
        <f>+F508-I508-J508-K508-L508-M508-N508-O508-Q508</f>
        <v>0</v>
      </c>
      <c r="S508" t="e">
        <f>VLOOKUP(A508,PEND,2,FALSE)</f>
        <v>#N/A</v>
      </c>
    </row>
    <row r="509" spans="1:19" x14ac:dyDescent="0.25">
      <c r="A509" s="29">
        <v>1037516</v>
      </c>
      <c r="B509" s="4">
        <v>43914.69971064815</v>
      </c>
      <c r="C509" s="4">
        <v>43924.291666666664</v>
      </c>
      <c r="D509" s="2">
        <v>61397</v>
      </c>
      <c r="E509" s="2">
        <v>61397</v>
      </c>
      <c r="F509" s="3">
        <v>61397</v>
      </c>
      <c r="G509" s="1">
        <v>4</v>
      </c>
      <c r="H509" s="1">
        <v>41</v>
      </c>
      <c r="I509" s="27"/>
      <c r="J509" s="27">
        <v>0</v>
      </c>
      <c r="K509" s="27">
        <v>0</v>
      </c>
      <c r="L509" s="27"/>
      <c r="M509" s="27">
        <v>61397</v>
      </c>
      <c r="N509" s="27"/>
      <c r="O509" s="27"/>
      <c r="P509" s="11"/>
      <c r="Q509" s="27"/>
      <c r="R509" s="27">
        <f>+F509-I509-J509-K509-L509-M509-N509-O509-Q509</f>
        <v>0</v>
      </c>
      <c r="S509" t="e">
        <f>VLOOKUP(A509,PEND,2,FALSE)</f>
        <v>#N/A</v>
      </c>
    </row>
    <row r="510" spans="1:19" x14ac:dyDescent="0.25">
      <c r="A510" s="29">
        <v>1037521</v>
      </c>
      <c r="B510" s="4">
        <v>43914.712280092594</v>
      </c>
      <c r="C510" s="4">
        <v>43924.291666666664</v>
      </c>
      <c r="D510" s="2">
        <v>4062771</v>
      </c>
      <c r="E510" s="2">
        <v>4062771</v>
      </c>
      <c r="F510" s="3">
        <v>4062771</v>
      </c>
      <c r="G510" s="1">
        <v>4</v>
      </c>
      <c r="H510" s="1">
        <v>41</v>
      </c>
      <c r="I510" s="27"/>
      <c r="J510" s="27">
        <v>0</v>
      </c>
      <c r="K510" s="27">
        <v>0</v>
      </c>
      <c r="L510" s="27"/>
      <c r="M510" s="27">
        <v>4062771</v>
      </c>
      <c r="N510" s="27"/>
      <c r="O510" s="27"/>
      <c r="P510" s="11"/>
      <c r="Q510" s="27"/>
      <c r="R510" s="27">
        <f>+F510-I510-J510-K510-L510-M510-N510-O510-Q510</f>
        <v>0</v>
      </c>
      <c r="S510" t="e">
        <f>VLOOKUP(A510,PEND,2,FALSE)</f>
        <v>#N/A</v>
      </c>
    </row>
    <row r="511" spans="1:19" x14ac:dyDescent="0.25">
      <c r="A511" s="29">
        <v>1038538</v>
      </c>
      <c r="B511" s="4">
        <v>43918.661851851852</v>
      </c>
      <c r="C511" s="4">
        <v>43924.291666666664</v>
      </c>
      <c r="D511" s="2">
        <v>1076144</v>
      </c>
      <c r="E511" s="1">
        <v>0</v>
      </c>
      <c r="F511" s="3">
        <v>1076144</v>
      </c>
      <c r="G511" s="1">
        <v>2</v>
      </c>
      <c r="H511" s="1">
        <v>41</v>
      </c>
      <c r="I511" s="27"/>
      <c r="J511" s="27">
        <v>0</v>
      </c>
      <c r="K511" s="27">
        <v>0</v>
      </c>
      <c r="L511" s="27"/>
      <c r="M511" s="27">
        <v>1076144</v>
      </c>
      <c r="N511" s="27"/>
      <c r="O511" s="27"/>
      <c r="P511" s="11"/>
      <c r="Q511" s="27"/>
      <c r="R511" s="27">
        <f>+F511-I511-J511-K511-L511-M511-N511-O511-Q511</f>
        <v>0</v>
      </c>
      <c r="S511" t="e">
        <f>VLOOKUP(A511,PEND,2,FALSE)</f>
        <v>#N/A</v>
      </c>
    </row>
    <row r="512" spans="1:19" x14ac:dyDescent="0.25">
      <c r="A512" s="29">
        <v>1037272</v>
      </c>
      <c r="B512" s="4">
        <v>43914.356041666666</v>
      </c>
      <c r="C512" s="4">
        <v>43929</v>
      </c>
      <c r="D512" s="2">
        <v>2372933</v>
      </c>
      <c r="E512" s="2">
        <v>2372933</v>
      </c>
      <c r="F512" s="3">
        <v>2372933</v>
      </c>
      <c r="G512" s="1">
        <v>3</v>
      </c>
      <c r="H512" s="1">
        <v>37</v>
      </c>
      <c r="I512" s="27"/>
      <c r="J512" s="27">
        <v>0</v>
      </c>
      <c r="K512" s="27">
        <v>0</v>
      </c>
      <c r="L512" s="27"/>
      <c r="M512" s="27">
        <v>0</v>
      </c>
      <c r="N512" s="27">
        <v>2372933</v>
      </c>
      <c r="O512" s="27"/>
      <c r="P512" s="11"/>
      <c r="Q512" s="27"/>
      <c r="R512" s="27">
        <f>+F512-I512-J512-K512-L512-M512-N512-O512-Q512</f>
        <v>0</v>
      </c>
      <c r="S512" t="e">
        <f>VLOOKUP(A512,PEND,2,FALSE)</f>
        <v>#N/A</v>
      </c>
    </row>
    <row r="513" spans="1:19" x14ac:dyDescent="0.25">
      <c r="A513" s="29">
        <v>1037893</v>
      </c>
      <c r="B513" s="4">
        <v>43916.395925925928</v>
      </c>
      <c r="C513" s="4">
        <v>43929</v>
      </c>
      <c r="D513" s="2">
        <v>18390</v>
      </c>
      <c r="E513" s="2">
        <v>18390</v>
      </c>
      <c r="F513" s="3">
        <v>18390</v>
      </c>
      <c r="G513" s="1">
        <v>3</v>
      </c>
      <c r="H513" s="1">
        <v>37</v>
      </c>
      <c r="I513" s="27"/>
      <c r="J513" s="27">
        <v>0</v>
      </c>
      <c r="K513" s="27">
        <v>0</v>
      </c>
      <c r="L513" s="27"/>
      <c r="M513" s="27">
        <v>0</v>
      </c>
      <c r="N513" s="27">
        <v>18390</v>
      </c>
      <c r="O513" s="27"/>
      <c r="P513" s="11"/>
      <c r="Q513" s="27"/>
      <c r="R513" s="27">
        <f>+F513-I513-J513-K513-L513-M513-N513-O513-Q513</f>
        <v>0</v>
      </c>
      <c r="S513" t="e">
        <f>VLOOKUP(A513,PEND,2,FALSE)</f>
        <v>#N/A</v>
      </c>
    </row>
    <row r="514" spans="1:19" x14ac:dyDescent="0.25">
      <c r="A514" s="29">
        <v>1037956</v>
      </c>
      <c r="B514" s="4">
        <v>43916.480636574073</v>
      </c>
      <c r="C514" s="4">
        <v>43929</v>
      </c>
      <c r="D514" s="2">
        <v>49000</v>
      </c>
      <c r="E514" s="2">
        <v>49000</v>
      </c>
      <c r="F514" s="3">
        <v>49000</v>
      </c>
      <c r="G514" s="1">
        <v>3</v>
      </c>
      <c r="H514" s="1">
        <v>37</v>
      </c>
      <c r="I514" s="27"/>
      <c r="J514" s="27">
        <v>0</v>
      </c>
      <c r="K514" s="27">
        <v>0</v>
      </c>
      <c r="L514" s="27"/>
      <c r="M514" s="27">
        <v>0</v>
      </c>
      <c r="N514" s="27">
        <v>49000</v>
      </c>
      <c r="O514" s="27"/>
      <c r="P514" s="11"/>
      <c r="Q514" s="27"/>
      <c r="R514" s="27">
        <f>+F514-I514-J514-K514-L514-M514-N514-O514-Q514</f>
        <v>0</v>
      </c>
      <c r="S514" t="e">
        <f>VLOOKUP(A514,PEND,2,FALSE)</f>
        <v>#N/A</v>
      </c>
    </row>
    <row r="515" spans="1:19" x14ac:dyDescent="0.25">
      <c r="A515" s="29">
        <v>1030652</v>
      </c>
      <c r="B515" s="4">
        <v>43900.471736111111</v>
      </c>
      <c r="C515" s="4">
        <v>43929.291666666664</v>
      </c>
      <c r="D515" s="2">
        <v>71739</v>
      </c>
      <c r="E515" s="2">
        <v>71739</v>
      </c>
      <c r="F515" s="3">
        <v>71739</v>
      </c>
      <c r="G515" s="1">
        <v>4</v>
      </c>
      <c r="H515" s="1">
        <v>36</v>
      </c>
      <c r="I515" s="27"/>
      <c r="J515" s="27">
        <v>0</v>
      </c>
      <c r="K515" s="27">
        <v>0</v>
      </c>
      <c r="L515" s="27"/>
      <c r="M515" s="27">
        <v>71739</v>
      </c>
      <c r="N515" s="27"/>
      <c r="O515" s="27"/>
      <c r="P515" s="11"/>
      <c r="Q515" s="27"/>
      <c r="R515" s="27">
        <f>+F515-I515-J515-K515-L515-M515-N515-O515-Q515</f>
        <v>0</v>
      </c>
      <c r="S515" t="e">
        <f>VLOOKUP(A515,PEND,2,FALSE)</f>
        <v>#N/A</v>
      </c>
    </row>
    <row r="516" spans="1:19" x14ac:dyDescent="0.25">
      <c r="A516" s="29">
        <v>1032897</v>
      </c>
      <c r="B516" s="4">
        <v>43903.58185185185</v>
      </c>
      <c r="C516" s="4">
        <v>43929.291666666664</v>
      </c>
      <c r="D516" s="2">
        <v>18390</v>
      </c>
      <c r="E516" s="2">
        <v>18390</v>
      </c>
      <c r="F516" s="3">
        <v>18390</v>
      </c>
      <c r="G516" s="1">
        <v>4</v>
      </c>
      <c r="H516" s="1">
        <v>36</v>
      </c>
      <c r="I516" s="27"/>
      <c r="J516" s="27">
        <v>0</v>
      </c>
      <c r="K516" s="27">
        <v>0</v>
      </c>
      <c r="L516" s="27"/>
      <c r="M516" s="27">
        <v>18390</v>
      </c>
      <c r="N516" s="27"/>
      <c r="O516" s="27"/>
      <c r="P516" s="11"/>
      <c r="Q516" s="27"/>
      <c r="R516" s="27">
        <f>+F516-I516-J516-K516-L516-M516-N516-O516-Q516</f>
        <v>0</v>
      </c>
      <c r="S516" t="e">
        <f>VLOOKUP(A516,PEND,2,FALSE)</f>
        <v>#N/A</v>
      </c>
    </row>
    <row r="517" spans="1:19" x14ac:dyDescent="0.25">
      <c r="A517" s="29">
        <v>1034195</v>
      </c>
      <c r="B517" s="4">
        <v>43906.608171296299</v>
      </c>
      <c r="C517" s="4">
        <v>43929.291666666664</v>
      </c>
      <c r="D517" s="2">
        <v>111710</v>
      </c>
      <c r="E517" s="2">
        <v>111710</v>
      </c>
      <c r="F517" s="3">
        <v>111710</v>
      </c>
      <c r="G517" s="1">
        <v>4</v>
      </c>
      <c r="H517" s="1">
        <v>36</v>
      </c>
      <c r="I517" s="27"/>
      <c r="J517" s="27">
        <v>0</v>
      </c>
      <c r="K517" s="27">
        <v>0</v>
      </c>
      <c r="L517" s="27"/>
      <c r="M517" s="27">
        <v>111710</v>
      </c>
      <c r="N517" s="27"/>
      <c r="O517" s="27"/>
      <c r="P517" s="11"/>
      <c r="Q517" s="27"/>
      <c r="R517" s="27">
        <f>+F517-I517-J517-K517-L517-M517-N517-O517-Q517</f>
        <v>0</v>
      </c>
      <c r="S517" t="e">
        <f>VLOOKUP(A517,PEND,2,FALSE)</f>
        <v>#N/A</v>
      </c>
    </row>
    <row r="518" spans="1:19" x14ac:dyDescent="0.25">
      <c r="A518" s="29">
        <v>1035451</v>
      </c>
      <c r="B518" s="4">
        <v>43908.448611111111</v>
      </c>
      <c r="C518" s="4">
        <v>43929.291666666664</v>
      </c>
      <c r="D518" s="2">
        <v>78330</v>
      </c>
      <c r="E518" s="1">
        <v>0</v>
      </c>
      <c r="F518" s="3">
        <v>78330</v>
      </c>
      <c r="G518" s="1">
        <v>2</v>
      </c>
      <c r="H518" s="1">
        <v>36</v>
      </c>
      <c r="I518" s="27"/>
      <c r="J518" s="27">
        <v>0</v>
      </c>
      <c r="K518" s="27">
        <v>0</v>
      </c>
      <c r="L518" s="27"/>
      <c r="M518" s="27">
        <v>78330</v>
      </c>
      <c r="N518" s="27"/>
      <c r="O518" s="27"/>
      <c r="P518" s="11"/>
      <c r="Q518" s="27"/>
      <c r="R518" s="27">
        <f>+F518-I518-J518-K518-L518-M518-N518-O518-Q518</f>
        <v>0</v>
      </c>
      <c r="S518" t="e">
        <f>VLOOKUP(A518,PEND,2,FALSE)</f>
        <v>#N/A</v>
      </c>
    </row>
    <row r="519" spans="1:19" x14ac:dyDescent="0.25">
      <c r="A519" s="29">
        <v>1035456</v>
      </c>
      <c r="B519" s="4">
        <v>43908.450960648152</v>
      </c>
      <c r="C519" s="4">
        <v>43929.291666666664</v>
      </c>
      <c r="D519" s="2">
        <v>18390</v>
      </c>
      <c r="E519" s="2">
        <v>18390</v>
      </c>
      <c r="F519" s="3">
        <v>18390</v>
      </c>
      <c r="G519" s="1">
        <v>4</v>
      </c>
      <c r="H519" s="1">
        <v>36</v>
      </c>
      <c r="I519" s="27"/>
      <c r="J519" s="27">
        <v>0</v>
      </c>
      <c r="K519" s="27">
        <v>0</v>
      </c>
      <c r="L519" s="27"/>
      <c r="M519" s="27">
        <v>18390</v>
      </c>
      <c r="N519" s="27"/>
      <c r="O519" s="27"/>
      <c r="P519" s="11"/>
      <c r="Q519" s="27"/>
      <c r="R519" s="27">
        <f>+F519-I519-J519-K519-L519-M519-N519-O519-Q519</f>
        <v>0</v>
      </c>
      <c r="S519" t="e">
        <f>VLOOKUP(A519,PEND,2,FALSE)</f>
        <v>#N/A</v>
      </c>
    </row>
    <row r="520" spans="1:19" x14ac:dyDescent="0.25">
      <c r="A520" s="29">
        <v>1037693</v>
      </c>
      <c r="B520" s="4">
        <v>43915.506157407406</v>
      </c>
      <c r="C520" s="4">
        <v>43929.291666666664</v>
      </c>
      <c r="D520" s="2">
        <v>8610472</v>
      </c>
      <c r="E520" s="2">
        <v>8610472</v>
      </c>
      <c r="F520" s="3">
        <v>8610472</v>
      </c>
      <c r="G520" s="1">
        <v>4</v>
      </c>
      <c r="H520" s="1">
        <v>36</v>
      </c>
      <c r="I520" s="27"/>
      <c r="J520" s="27">
        <v>0</v>
      </c>
      <c r="K520" s="27">
        <v>0</v>
      </c>
      <c r="L520" s="27"/>
      <c r="M520" s="27">
        <v>8610472</v>
      </c>
      <c r="N520" s="27"/>
      <c r="O520" s="27"/>
      <c r="P520" s="11"/>
      <c r="Q520" s="27"/>
      <c r="R520" s="27">
        <f>+F520-I520-J520-K520-L520-M520-N520-O520-Q520</f>
        <v>0</v>
      </c>
      <c r="S520" t="e">
        <f>VLOOKUP(A520,PEND,2,FALSE)</f>
        <v>#N/A</v>
      </c>
    </row>
    <row r="521" spans="1:19" x14ac:dyDescent="0.25">
      <c r="A521" s="29">
        <v>1039395</v>
      </c>
      <c r="B521" s="4">
        <v>43923.472245370373</v>
      </c>
      <c r="C521" s="4">
        <v>43929.291666666664</v>
      </c>
      <c r="D521" s="2">
        <v>538072</v>
      </c>
      <c r="E521" s="2">
        <v>538072</v>
      </c>
      <c r="F521" s="3">
        <v>538072</v>
      </c>
      <c r="G521" s="1">
        <v>4</v>
      </c>
      <c r="H521" s="1">
        <v>36</v>
      </c>
      <c r="I521" s="27"/>
      <c r="J521" s="27">
        <v>0</v>
      </c>
      <c r="K521" s="27">
        <v>0</v>
      </c>
      <c r="L521" s="27"/>
      <c r="M521" s="27">
        <v>538072</v>
      </c>
      <c r="N521" s="27"/>
      <c r="O521" s="27"/>
      <c r="P521" s="11"/>
      <c r="Q521" s="27"/>
      <c r="R521" s="27">
        <f>+F521-I521-J521-K521-L521-M521-N521-O521-Q521</f>
        <v>0</v>
      </c>
      <c r="S521" t="e">
        <f>VLOOKUP(A521,PEND,2,FALSE)</f>
        <v>#N/A</v>
      </c>
    </row>
    <row r="522" spans="1:19" x14ac:dyDescent="0.25">
      <c r="A522" s="29">
        <v>1039477</v>
      </c>
      <c r="B522" s="4">
        <v>43923.648969907408</v>
      </c>
      <c r="C522" s="4">
        <v>43929.291666666664</v>
      </c>
      <c r="D522" s="2">
        <v>714965</v>
      </c>
      <c r="E522" s="2">
        <v>714965</v>
      </c>
      <c r="F522" s="3">
        <v>714965</v>
      </c>
      <c r="G522" s="1">
        <v>4</v>
      </c>
      <c r="H522" s="1">
        <v>36</v>
      </c>
      <c r="I522" s="27"/>
      <c r="J522" s="27">
        <v>0</v>
      </c>
      <c r="K522" s="27">
        <v>0</v>
      </c>
      <c r="L522" s="27"/>
      <c r="M522" s="27">
        <v>714965</v>
      </c>
      <c r="N522" s="27"/>
      <c r="O522" s="27"/>
      <c r="P522" s="11"/>
      <c r="Q522" s="27"/>
      <c r="R522" s="27">
        <f>+F522-I522-J522-K522-L522-M522-N522-O522-Q522</f>
        <v>0</v>
      </c>
      <c r="S522" t="e">
        <f>VLOOKUP(A522,PEND,2,FALSE)</f>
        <v>#N/A</v>
      </c>
    </row>
    <row r="523" spans="1:19" x14ac:dyDescent="0.25">
      <c r="A523" s="29">
        <v>1028980</v>
      </c>
      <c r="B523" s="4">
        <v>43897.246377314812</v>
      </c>
      <c r="C523" s="4">
        <v>43955.291666666664</v>
      </c>
      <c r="D523" s="2">
        <v>5634198</v>
      </c>
      <c r="E523" s="1">
        <v>0</v>
      </c>
      <c r="F523" s="3">
        <v>5634198</v>
      </c>
      <c r="G523" s="1">
        <v>2</v>
      </c>
      <c r="H523" s="1">
        <v>10</v>
      </c>
      <c r="I523" s="27"/>
      <c r="J523" s="27">
        <v>0</v>
      </c>
      <c r="K523" s="27">
        <v>0</v>
      </c>
      <c r="L523" s="27"/>
      <c r="M523" s="27">
        <v>5634198</v>
      </c>
      <c r="N523" s="27"/>
      <c r="O523" s="27"/>
      <c r="P523" s="11"/>
      <c r="Q523" s="27"/>
      <c r="R523" s="27">
        <f>+F523-I523-J523-K523-L523-M523-N523-O523-Q523</f>
        <v>0</v>
      </c>
      <c r="S523" t="e">
        <f>VLOOKUP(A523,PEND,2,FALSE)</f>
        <v>#N/A</v>
      </c>
    </row>
    <row r="524" spans="1:19" x14ac:dyDescent="0.25">
      <c r="A524" s="29">
        <v>1039037</v>
      </c>
      <c r="B524" s="4">
        <v>43921.536354166667</v>
      </c>
      <c r="C524" s="4">
        <v>43955.291666666664</v>
      </c>
      <c r="D524" s="2">
        <v>43952</v>
      </c>
      <c r="E524" s="1">
        <v>0</v>
      </c>
      <c r="F524" s="3">
        <v>43952</v>
      </c>
      <c r="G524" s="1">
        <v>2</v>
      </c>
      <c r="H524" s="1">
        <v>10</v>
      </c>
      <c r="I524" s="27"/>
      <c r="J524" s="27">
        <v>0</v>
      </c>
      <c r="K524" s="27">
        <v>0</v>
      </c>
      <c r="L524" s="27"/>
      <c r="M524" s="27">
        <v>43952</v>
      </c>
      <c r="N524" s="27"/>
      <c r="O524" s="27"/>
      <c r="P524" s="11"/>
      <c r="Q524" s="27"/>
      <c r="R524" s="27">
        <f>+F524-I524-J524-K524-L524-M524-N524-O524-Q524</f>
        <v>0</v>
      </c>
      <c r="S524" t="e">
        <f>VLOOKUP(A524,PEND,2,FALSE)</f>
        <v>#N/A</v>
      </c>
    </row>
    <row r="525" spans="1:19" x14ac:dyDescent="0.25">
      <c r="A525" s="29">
        <v>1039074</v>
      </c>
      <c r="B525" s="4">
        <v>43921.582743055558</v>
      </c>
      <c r="C525" s="4">
        <v>43955.291666666664</v>
      </c>
      <c r="D525" s="2">
        <v>18390</v>
      </c>
      <c r="E525" s="1">
        <v>0</v>
      </c>
      <c r="F525" s="3">
        <v>14990</v>
      </c>
      <c r="G525" s="1">
        <v>2</v>
      </c>
      <c r="H525" s="1">
        <v>10</v>
      </c>
      <c r="I525" s="27"/>
      <c r="J525" s="27">
        <v>0</v>
      </c>
      <c r="K525" s="27">
        <v>0</v>
      </c>
      <c r="L525" s="27"/>
      <c r="M525" s="27">
        <v>14990</v>
      </c>
      <c r="N525" s="27"/>
      <c r="O525" s="27"/>
      <c r="P525" s="11"/>
      <c r="Q525" s="27"/>
      <c r="R525" s="27">
        <f>+F525-I525-J525-K525-L525-M525-N525-O525-Q525</f>
        <v>0</v>
      </c>
      <c r="S525" t="e">
        <f>VLOOKUP(A525,PEND,2,FALSE)</f>
        <v>#N/A</v>
      </c>
    </row>
    <row r="526" spans="1:19" x14ac:dyDescent="0.25">
      <c r="A526" s="29">
        <v>1039095</v>
      </c>
      <c r="B526" s="4">
        <v>43921.643194444441</v>
      </c>
      <c r="C526" s="4">
        <v>43955.291666666664</v>
      </c>
      <c r="D526" s="2">
        <v>5267867</v>
      </c>
      <c r="E526" s="1">
        <v>0</v>
      </c>
      <c r="F526" s="3">
        <v>5267867</v>
      </c>
      <c r="G526" s="1">
        <v>2</v>
      </c>
      <c r="H526" s="1">
        <v>10</v>
      </c>
      <c r="I526" s="27"/>
      <c r="J526" s="27">
        <v>0</v>
      </c>
      <c r="K526" s="27">
        <v>0</v>
      </c>
      <c r="L526" s="27"/>
      <c r="M526" s="27">
        <v>5267867</v>
      </c>
      <c r="N526" s="27"/>
      <c r="O526" s="27"/>
      <c r="P526" s="11"/>
      <c r="Q526" s="27"/>
      <c r="R526" s="27">
        <f>+F526-I526-J526-K526-L526-M526-N526-O526-Q526</f>
        <v>0</v>
      </c>
      <c r="S526" t="e">
        <f>VLOOKUP(A526,PEND,2,FALSE)</f>
        <v>#N/A</v>
      </c>
    </row>
    <row r="527" spans="1:19" x14ac:dyDescent="0.25">
      <c r="A527" s="29">
        <v>1039189</v>
      </c>
      <c r="B527" s="4">
        <v>43922.088240740741</v>
      </c>
      <c r="C527" s="4">
        <v>43955.291666666664</v>
      </c>
      <c r="D527" s="2">
        <v>443932</v>
      </c>
      <c r="E527" s="1">
        <v>0</v>
      </c>
      <c r="F527" s="3">
        <v>443932</v>
      </c>
      <c r="G527" s="1">
        <v>2</v>
      </c>
      <c r="H527" s="1">
        <v>10</v>
      </c>
      <c r="I527" s="27"/>
      <c r="J527" s="27">
        <v>0</v>
      </c>
      <c r="K527" s="27">
        <v>0</v>
      </c>
      <c r="L527" s="27"/>
      <c r="M527" s="27">
        <v>443932</v>
      </c>
      <c r="N527" s="27"/>
      <c r="O527" s="27"/>
      <c r="P527" s="11"/>
      <c r="Q527" s="27"/>
      <c r="R527" s="27">
        <f>+F527-I527-J527-K527-L527-M527-N527-O527-Q527</f>
        <v>0</v>
      </c>
      <c r="S527" t="e">
        <f>VLOOKUP(A527,PEND,2,FALSE)</f>
        <v>#N/A</v>
      </c>
    </row>
    <row r="528" spans="1:19" x14ac:dyDescent="0.25">
      <c r="A528" s="29">
        <v>1039231</v>
      </c>
      <c r="B528" s="4">
        <v>43922.520312499997</v>
      </c>
      <c r="C528" s="4">
        <v>43955.291666666664</v>
      </c>
      <c r="D528" s="2">
        <v>304590</v>
      </c>
      <c r="E528" s="1">
        <v>0</v>
      </c>
      <c r="F528" s="3">
        <v>304590</v>
      </c>
      <c r="G528" s="1">
        <v>2</v>
      </c>
      <c r="H528" s="1">
        <v>10</v>
      </c>
      <c r="I528" s="27"/>
      <c r="J528" s="27">
        <v>0</v>
      </c>
      <c r="K528" s="27">
        <v>0</v>
      </c>
      <c r="L528" s="27"/>
      <c r="M528" s="27">
        <v>304590</v>
      </c>
      <c r="N528" s="27"/>
      <c r="O528" s="27"/>
      <c r="P528" s="11"/>
      <c r="Q528" s="27"/>
      <c r="R528" s="27">
        <f>+F528-I528-J528-K528-L528-M528-N528-O528-Q528</f>
        <v>0</v>
      </c>
      <c r="S528" t="e">
        <f>VLOOKUP(A528,PEND,2,FALSE)</f>
        <v>#N/A</v>
      </c>
    </row>
    <row r="529" spans="1:19" x14ac:dyDescent="0.25">
      <c r="A529" s="29">
        <v>1039262</v>
      </c>
      <c r="B529" s="4">
        <v>43922.622256944444</v>
      </c>
      <c r="C529" s="4">
        <v>43955.291666666664</v>
      </c>
      <c r="D529" s="2">
        <v>1339692</v>
      </c>
      <c r="E529" s="1">
        <v>0</v>
      </c>
      <c r="F529" s="3">
        <v>1339692</v>
      </c>
      <c r="G529" s="1">
        <v>2</v>
      </c>
      <c r="H529" s="1">
        <v>10</v>
      </c>
      <c r="I529" s="27"/>
      <c r="J529" s="27">
        <v>0</v>
      </c>
      <c r="K529" s="27">
        <v>0</v>
      </c>
      <c r="L529" s="27"/>
      <c r="M529" s="27">
        <v>1339692</v>
      </c>
      <c r="N529" s="27"/>
      <c r="O529" s="27"/>
      <c r="P529" s="11"/>
      <c r="Q529" s="27"/>
      <c r="R529" s="27">
        <f>+F529-I529-J529-K529-L529-M529-N529-O529-Q529</f>
        <v>0</v>
      </c>
      <c r="S529" t="e">
        <f>VLOOKUP(A529,PEND,2,FALSE)</f>
        <v>#N/A</v>
      </c>
    </row>
    <row r="530" spans="1:19" x14ac:dyDescent="0.25">
      <c r="A530" s="29">
        <v>1039276</v>
      </c>
      <c r="B530" s="4">
        <v>43922.673310185186</v>
      </c>
      <c r="C530" s="4">
        <v>43955.291666666664</v>
      </c>
      <c r="D530" s="2">
        <v>231276</v>
      </c>
      <c r="E530" s="1">
        <v>0</v>
      </c>
      <c r="F530" s="3">
        <v>231276</v>
      </c>
      <c r="G530" s="1">
        <v>2</v>
      </c>
      <c r="H530" s="1">
        <v>10</v>
      </c>
      <c r="I530" s="27"/>
      <c r="J530" s="27">
        <v>0</v>
      </c>
      <c r="K530" s="27">
        <v>0</v>
      </c>
      <c r="L530" s="27"/>
      <c r="M530" s="27">
        <v>231276</v>
      </c>
      <c r="N530" s="27"/>
      <c r="O530" s="27"/>
      <c r="P530" s="11"/>
      <c r="Q530" s="27"/>
      <c r="R530" s="27">
        <f>+F530-I530-J530-K530-L530-M530-N530-O530-Q530</f>
        <v>0</v>
      </c>
      <c r="S530" t="e">
        <f>VLOOKUP(A530,PEND,2,FALSE)</f>
        <v>#N/A</v>
      </c>
    </row>
    <row r="531" spans="1:19" x14ac:dyDescent="0.25">
      <c r="A531" s="29">
        <v>1039498</v>
      </c>
      <c r="B531" s="4">
        <v>43923.721875000003</v>
      </c>
      <c r="C531" s="4">
        <v>43955.291666666664</v>
      </c>
      <c r="D531" s="2">
        <v>44615</v>
      </c>
      <c r="E531" s="1">
        <v>0</v>
      </c>
      <c r="F531" s="3">
        <v>44615</v>
      </c>
      <c r="G531" s="1">
        <v>2</v>
      </c>
      <c r="H531" s="1">
        <v>10</v>
      </c>
      <c r="I531" s="27"/>
      <c r="J531" s="27">
        <v>0</v>
      </c>
      <c r="K531" s="27">
        <v>0</v>
      </c>
      <c r="L531" s="27"/>
      <c r="M531" s="27">
        <v>44615</v>
      </c>
      <c r="N531" s="27"/>
      <c r="O531" s="27"/>
      <c r="P531" s="11"/>
      <c r="Q531" s="27"/>
      <c r="R531" s="27">
        <f>+F531-I531-J531-K531-L531-M531-N531-O531-Q531</f>
        <v>0</v>
      </c>
      <c r="S531" t="e">
        <f>VLOOKUP(A531,PEND,2,FALSE)</f>
        <v>#N/A</v>
      </c>
    </row>
    <row r="532" spans="1:19" x14ac:dyDescent="0.25">
      <c r="A532" s="29">
        <v>1039541</v>
      </c>
      <c r="B532" s="4">
        <v>43923.773344907408</v>
      </c>
      <c r="C532" s="4">
        <v>43955.291666666664</v>
      </c>
      <c r="D532" s="2">
        <v>2083435</v>
      </c>
      <c r="E532" s="1">
        <v>0</v>
      </c>
      <c r="F532" s="3">
        <v>2083435</v>
      </c>
      <c r="G532" s="1">
        <v>2</v>
      </c>
      <c r="H532" s="1">
        <v>10</v>
      </c>
      <c r="I532" s="27"/>
      <c r="J532" s="27">
        <v>0</v>
      </c>
      <c r="K532" s="27">
        <v>0</v>
      </c>
      <c r="L532" s="27"/>
      <c r="M532" s="27">
        <v>2083435</v>
      </c>
      <c r="N532" s="27"/>
      <c r="O532" s="27"/>
      <c r="P532" s="11"/>
      <c r="Q532" s="27"/>
      <c r="R532" s="27">
        <f>+F532-I532-J532-K532-L532-M532-N532-O532-Q532</f>
        <v>0</v>
      </c>
      <c r="S532" t="e">
        <f>VLOOKUP(A532,PEND,2,FALSE)</f>
        <v>#N/A</v>
      </c>
    </row>
    <row r="533" spans="1:19" x14ac:dyDescent="0.25">
      <c r="A533" s="29">
        <v>1039696</v>
      </c>
      <c r="B533" s="4">
        <v>43924.628275462965</v>
      </c>
      <c r="C533" s="4">
        <v>43955.291666666664</v>
      </c>
      <c r="D533" s="2">
        <v>412511</v>
      </c>
      <c r="E533" s="1">
        <v>0</v>
      </c>
      <c r="F533" s="3">
        <v>412511</v>
      </c>
      <c r="G533" s="1">
        <v>2</v>
      </c>
      <c r="H533" s="1">
        <v>10</v>
      </c>
      <c r="I533" s="27"/>
      <c r="J533" s="27">
        <v>0</v>
      </c>
      <c r="K533" s="27">
        <v>0</v>
      </c>
      <c r="L533" s="27"/>
      <c r="M533" s="27">
        <v>412511</v>
      </c>
      <c r="N533" s="27"/>
      <c r="O533" s="27"/>
      <c r="P533" s="11"/>
      <c r="Q533" s="27"/>
      <c r="R533" s="27">
        <f>+F533-I533-J533-K533-L533-M533-N533-O533-Q533</f>
        <v>0</v>
      </c>
      <c r="S533" t="e">
        <f>VLOOKUP(A533,PEND,2,FALSE)</f>
        <v>#N/A</v>
      </c>
    </row>
    <row r="534" spans="1:19" x14ac:dyDescent="0.25">
      <c r="A534" s="29">
        <v>1039749</v>
      </c>
      <c r="B534" s="4">
        <v>43924.727118055554</v>
      </c>
      <c r="C534" s="4">
        <v>43955.291666666664</v>
      </c>
      <c r="D534" s="2">
        <v>21478</v>
      </c>
      <c r="E534" s="1">
        <v>0</v>
      </c>
      <c r="F534" s="3">
        <v>21478</v>
      </c>
      <c r="G534" s="1">
        <v>2</v>
      </c>
      <c r="H534" s="1">
        <v>10</v>
      </c>
      <c r="I534" s="27"/>
      <c r="J534" s="27">
        <v>0</v>
      </c>
      <c r="K534" s="27">
        <v>0</v>
      </c>
      <c r="L534" s="27"/>
      <c r="M534" s="27">
        <v>21478</v>
      </c>
      <c r="N534" s="27"/>
      <c r="O534" s="27"/>
      <c r="P534" s="11"/>
      <c r="Q534" s="27"/>
      <c r="R534" s="27">
        <f>+F534-I534-J534-K534-L534-M534-N534-O534-Q534</f>
        <v>0</v>
      </c>
      <c r="S534" t="e">
        <f>VLOOKUP(A534,PEND,2,FALSE)</f>
        <v>#N/A</v>
      </c>
    </row>
    <row r="535" spans="1:19" x14ac:dyDescent="0.25">
      <c r="A535" s="29">
        <v>1039972</v>
      </c>
      <c r="B535" s="4">
        <v>43925.77542824074</v>
      </c>
      <c r="C535" s="4">
        <v>43955.291666666664</v>
      </c>
      <c r="D535" s="2">
        <v>635505</v>
      </c>
      <c r="E535" s="1">
        <v>0</v>
      </c>
      <c r="F535" s="3">
        <v>635505</v>
      </c>
      <c r="G535" s="1">
        <v>2</v>
      </c>
      <c r="H535" s="1">
        <v>10</v>
      </c>
      <c r="I535" s="27"/>
      <c r="J535" s="27">
        <v>0</v>
      </c>
      <c r="K535" s="27">
        <v>0</v>
      </c>
      <c r="L535" s="27"/>
      <c r="M535" s="27">
        <v>635505</v>
      </c>
      <c r="N535" s="27"/>
      <c r="O535" s="27"/>
      <c r="P535" s="11"/>
      <c r="Q535" s="27"/>
      <c r="R535" s="27">
        <f>+F535-I535-J535-K535-L535-M535-N535-O535-Q535</f>
        <v>0</v>
      </c>
      <c r="S535" t="e">
        <f>VLOOKUP(A535,PEND,2,FALSE)</f>
        <v>#N/A</v>
      </c>
    </row>
    <row r="536" spans="1:19" x14ac:dyDescent="0.25">
      <c r="A536" s="29">
        <v>1040393</v>
      </c>
      <c r="B536" s="4">
        <v>43928.497245370374</v>
      </c>
      <c r="C536" s="4">
        <v>43955.291666666664</v>
      </c>
      <c r="D536" s="2">
        <v>18265</v>
      </c>
      <c r="E536" s="1">
        <v>0</v>
      </c>
      <c r="F536" s="3">
        <v>18265</v>
      </c>
      <c r="G536" s="1">
        <v>2</v>
      </c>
      <c r="H536" s="1">
        <v>10</v>
      </c>
      <c r="I536" s="27"/>
      <c r="J536" s="27">
        <v>0</v>
      </c>
      <c r="K536" s="27">
        <v>0</v>
      </c>
      <c r="L536" s="27"/>
      <c r="M536" s="27">
        <v>18265</v>
      </c>
      <c r="N536" s="27"/>
      <c r="O536" s="27"/>
      <c r="P536" s="11"/>
      <c r="Q536" s="27"/>
      <c r="R536" s="27">
        <f>+F536-I536-J536-K536-L536-M536-N536-O536-Q536</f>
        <v>0</v>
      </c>
      <c r="S536" t="e">
        <f>VLOOKUP(A536,PEND,2,FALSE)</f>
        <v>#N/A</v>
      </c>
    </row>
    <row r="537" spans="1:19" x14ac:dyDescent="0.25">
      <c r="A537" s="29">
        <v>1040594</v>
      </c>
      <c r="B537" s="4">
        <v>43929.455092592594</v>
      </c>
      <c r="C537" s="4">
        <v>43955.291666666664</v>
      </c>
      <c r="D537" s="2">
        <v>319777</v>
      </c>
      <c r="E537" s="1">
        <v>0</v>
      </c>
      <c r="F537" s="3">
        <v>319777</v>
      </c>
      <c r="G537" s="1">
        <v>2</v>
      </c>
      <c r="H537" s="1">
        <v>10</v>
      </c>
      <c r="I537" s="27"/>
      <c r="J537" s="27">
        <v>0</v>
      </c>
      <c r="K537" s="27">
        <v>0</v>
      </c>
      <c r="L537" s="27"/>
      <c r="M537" s="27">
        <v>319777</v>
      </c>
      <c r="N537" s="27"/>
      <c r="O537" s="27"/>
      <c r="P537" s="11"/>
      <c r="Q537" s="27"/>
      <c r="R537" s="27">
        <f>+F537-I537-J537-K537-L537-M537-N537-O537-Q537</f>
        <v>0</v>
      </c>
      <c r="S537" t="e">
        <f>VLOOKUP(A537,PEND,2,FALSE)</f>
        <v>#N/A</v>
      </c>
    </row>
    <row r="538" spans="1:19" x14ac:dyDescent="0.25">
      <c r="A538" s="29">
        <v>1040595</v>
      </c>
      <c r="B538" s="4">
        <v>43929.456516203703</v>
      </c>
      <c r="C538" s="4">
        <v>43955.291666666664</v>
      </c>
      <c r="D538" s="2">
        <v>319777</v>
      </c>
      <c r="E538" s="1">
        <v>0</v>
      </c>
      <c r="F538" s="3">
        <v>319777</v>
      </c>
      <c r="G538" s="1">
        <v>2</v>
      </c>
      <c r="H538" s="1">
        <v>10</v>
      </c>
      <c r="I538" s="27"/>
      <c r="J538" s="27">
        <v>0</v>
      </c>
      <c r="K538" s="27">
        <v>0</v>
      </c>
      <c r="L538" s="27"/>
      <c r="M538" s="27">
        <v>319777</v>
      </c>
      <c r="N538" s="27"/>
      <c r="O538" s="27"/>
      <c r="P538" s="11"/>
      <c r="Q538" s="27"/>
      <c r="R538" s="27">
        <f>+F538-I538-J538-K538-L538-M538-N538-O538-Q538</f>
        <v>0</v>
      </c>
      <c r="S538" t="e">
        <f>VLOOKUP(A538,PEND,2,FALSE)</f>
        <v>#N/A</v>
      </c>
    </row>
    <row r="539" spans="1:19" x14ac:dyDescent="0.25">
      <c r="A539" s="29">
        <v>1040596</v>
      </c>
      <c r="B539" s="4">
        <v>43929.459305555552</v>
      </c>
      <c r="C539" s="4">
        <v>43955.291666666664</v>
      </c>
      <c r="D539" s="2">
        <v>511468</v>
      </c>
      <c r="E539" s="1">
        <v>0</v>
      </c>
      <c r="F539" s="3">
        <v>511468</v>
      </c>
      <c r="G539" s="1">
        <v>2</v>
      </c>
      <c r="H539" s="1">
        <v>10</v>
      </c>
      <c r="I539" s="27"/>
      <c r="J539" s="27">
        <v>0</v>
      </c>
      <c r="K539" s="27">
        <v>0</v>
      </c>
      <c r="L539" s="27"/>
      <c r="M539" s="27">
        <v>511468</v>
      </c>
      <c r="N539" s="27"/>
      <c r="O539" s="27"/>
      <c r="P539" s="11"/>
      <c r="Q539" s="27"/>
      <c r="R539" s="27">
        <f>+F539-I539-J539-K539-L539-M539-N539-O539-Q539</f>
        <v>0</v>
      </c>
      <c r="S539" t="e">
        <f>VLOOKUP(A539,PEND,2,FALSE)</f>
        <v>#N/A</v>
      </c>
    </row>
    <row r="540" spans="1:19" x14ac:dyDescent="0.25">
      <c r="A540" s="29">
        <v>1040706</v>
      </c>
      <c r="B540" s="4">
        <v>43929.679826388892</v>
      </c>
      <c r="C540" s="4">
        <v>43955.291666666664</v>
      </c>
      <c r="D540" s="2">
        <v>1145339</v>
      </c>
      <c r="E540" s="1">
        <v>0</v>
      </c>
      <c r="F540" s="3">
        <v>1145339</v>
      </c>
      <c r="G540" s="1">
        <v>2</v>
      </c>
      <c r="H540" s="1">
        <v>10</v>
      </c>
      <c r="I540" s="27"/>
      <c r="J540" s="27">
        <v>0</v>
      </c>
      <c r="K540" s="27">
        <v>0</v>
      </c>
      <c r="L540" s="27"/>
      <c r="M540" s="27">
        <v>1145339</v>
      </c>
      <c r="N540" s="27"/>
      <c r="O540" s="27"/>
      <c r="P540" s="11"/>
      <c r="Q540" s="27"/>
      <c r="R540" s="27">
        <f>+F540-I540-J540-K540-L540-M540-N540-O540-Q540</f>
        <v>0</v>
      </c>
      <c r="S540" t="e">
        <f>VLOOKUP(A540,PEND,2,FALSE)</f>
        <v>#N/A</v>
      </c>
    </row>
    <row r="541" spans="1:19" x14ac:dyDescent="0.25">
      <c r="A541" s="29">
        <v>1040784</v>
      </c>
      <c r="B541" s="4">
        <v>43930.087395833332</v>
      </c>
      <c r="C541" s="4">
        <v>43955.291666666664</v>
      </c>
      <c r="D541" s="2">
        <v>538072</v>
      </c>
      <c r="E541" s="1">
        <v>0</v>
      </c>
      <c r="F541" s="3">
        <v>538072</v>
      </c>
      <c r="G541" s="1">
        <v>2</v>
      </c>
      <c r="H541" s="1">
        <v>10</v>
      </c>
      <c r="I541" s="27"/>
      <c r="J541" s="27">
        <v>0</v>
      </c>
      <c r="K541" s="27">
        <v>0</v>
      </c>
      <c r="L541" s="27"/>
      <c r="M541" s="27">
        <v>538072</v>
      </c>
      <c r="N541" s="27"/>
      <c r="O541" s="27"/>
      <c r="P541" s="11"/>
      <c r="Q541" s="27"/>
      <c r="R541" s="27">
        <f>+F541-I541-J541-K541-L541-M541-N541-O541-Q541</f>
        <v>0</v>
      </c>
      <c r="S541" t="e">
        <f>VLOOKUP(A541,PEND,2,FALSE)</f>
        <v>#N/A</v>
      </c>
    </row>
    <row r="542" spans="1:19" x14ac:dyDescent="0.25">
      <c r="A542" s="29">
        <v>1040827</v>
      </c>
      <c r="B542" s="4">
        <v>43930.417314814818</v>
      </c>
      <c r="C542" s="4">
        <v>43955.291666666664</v>
      </c>
      <c r="D542" s="2">
        <v>758513</v>
      </c>
      <c r="E542" s="1">
        <v>0</v>
      </c>
      <c r="F542" s="3">
        <v>758513</v>
      </c>
      <c r="G542" s="1">
        <v>2</v>
      </c>
      <c r="H542" s="1">
        <v>10</v>
      </c>
      <c r="I542" s="27"/>
      <c r="J542" s="27">
        <v>0</v>
      </c>
      <c r="K542" s="27">
        <v>0</v>
      </c>
      <c r="L542" s="27"/>
      <c r="M542" s="27">
        <v>758513</v>
      </c>
      <c r="N542" s="27"/>
      <c r="O542" s="27"/>
      <c r="P542" s="11"/>
      <c r="Q542" s="27"/>
      <c r="R542" s="27">
        <f>+F542-I542-J542-K542-L542-M542-N542-O542-Q542</f>
        <v>0</v>
      </c>
      <c r="S542" t="e">
        <f>VLOOKUP(A542,PEND,2,FALSE)</f>
        <v>#N/A</v>
      </c>
    </row>
    <row r="543" spans="1:19" x14ac:dyDescent="0.25">
      <c r="A543" s="29">
        <v>1040921</v>
      </c>
      <c r="B543" s="4">
        <v>43930.645358796297</v>
      </c>
      <c r="C543" s="4">
        <v>43955.291666666664</v>
      </c>
      <c r="D543" s="2">
        <v>1565654</v>
      </c>
      <c r="E543" s="1">
        <v>0</v>
      </c>
      <c r="F543" s="3">
        <v>1565654</v>
      </c>
      <c r="G543" s="1">
        <v>2</v>
      </c>
      <c r="H543" s="1">
        <v>10</v>
      </c>
      <c r="I543" s="27"/>
      <c r="J543" s="27">
        <v>0</v>
      </c>
      <c r="K543" s="27">
        <v>0</v>
      </c>
      <c r="L543" s="27"/>
      <c r="M543" s="27">
        <v>1565654</v>
      </c>
      <c r="N543" s="27"/>
      <c r="O543" s="27"/>
      <c r="P543" s="11"/>
      <c r="Q543" s="27"/>
      <c r="R543" s="27">
        <f>+F543-I543-J543-K543-L543-M543-N543-O543-Q543</f>
        <v>0</v>
      </c>
      <c r="S543" t="e">
        <f>VLOOKUP(A543,PEND,2,FALSE)</f>
        <v>#N/A</v>
      </c>
    </row>
    <row r="544" spans="1:19" x14ac:dyDescent="0.25">
      <c r="A544" s="29">
        <v>1040930</v>
      </c>
      <c r="B544" s="4">
        <v>43930.675127314818</v>
      </c>
      <c r="C544" s="4">
        <v>43955.291666666664</v>
      </c>
      <c r="D544" s="2">
        <v>50654</v>
      </c>
      <c r="E544" s="1">
        <v>0</v>
      </c>
      <c r="F544" s="3">
        <v>50654</v>
      </c>
      <c r="G544" s="1">
        <v>2</v>
      </c>
      <c r="H544" s="1">
        <v>10</v>
      </c>
      <c r="I544" s="27"/>
      <c r="J544" s="27">
        <v>0</v>
      </c>
      <c r="K544" s="27">
        <v>0</v>
      </c>
      <c r="L544" s="27"/>
      <c r="M544" s="27">
        <v>50654</v>
      </c>
      <c r="N544" s="27"/>
      <c r="O544" s="27"/>
      <c r="P544" s="11"/>
      <c r="Q544" s="27"/>
      <c r="R544" s="27">
        <f>+F544-I544-J544-K544-L544-M544-N544-O544-Q544</f>
        <v>0</v>
      </c>
      <c r="S544" t="e">
        <f>VLOOKUP(A544,PEND,2,FALSE)</f>
        <v>#N/A</v>
      </c>
    </row>
    <row r="545" spans="1:19" x14ac:dyDescent="0.25">
      <c r="A545" s="29">
        <v>1041146</v>
      </c>
      <c r="B545" s="4">
        <v>43932.373749999999</v>
      </c>
      <c r="C545" s="4">
        <v>43955.291666666664</v>
      </c>
      <c r="D545" s="2">
        <v>73500</v>
      </c>
      <c r="E545" s="1">
        <v>0</v>
      </c>
      <c r="F545" s="3">
        <v>73500</v>
      </c>
      <c r="G545" s="1">
        <v>2</v>
      </c>
      <c r="H545" s="1">
        <v>10</v>
      </c>
      <c r="I545" s="27"/>
      <c r="J545" s="27">
        <v>0</v>
      </c>
      <c r="K545" s="27">
        <v>0</v>
      </c>
      <c r="L545" s="27"/>
      <c r="M545" s="27">
        <v>73500</v>
      </c>
      <c r="N545" s="27"/>
      <c r="O545" s="27"/>
      <c r="P545" s="11"/>
      <c r="Q545" s="27"/>
      <c r="R545" s="27">
        <f>+F545-I545-J545-K545-L545-M545-N545-O545-Q545</f>
        <v>0</v>
      </c>
      <c r="S545" t="e">
        <f>VLOOKUP(A545,PEND,2,FALSE)</f>
        <v>#N/A</v>
      </c>
    </row>
    <row r="546" spans="1:19" x14ac:dyDescent="0.25">
      <c r="A546" s="29">
        <v>1041274</v>
      </c>
      <c r="B546" s="4">
        <v>43933.352164351854</v>
      </c>
      <c r="C546" s="4">
        <v>43955.291666666664</v>
      </c>
      <c r="D546" s="2">
        <v>27195</v>
      </c>
      <c r="E546" s="1">
        <v>0</v>
      </c>
      <c r="F546" s="3">
        <v>27195</v>
      </c>
      <c r="G546" s="1">
        <v>2</v>
      </c>
      <c r="H546" s="1">
        <v>10</v>
      </c>
      <c r="I546" s="27"/>
      <c r="J546" s="27">
        <v>0</v>
      </c>
      <c r="K546" s="27">
        <v>0</v>
      </c>
      <c r="L546" s="27"/>
      <c r="M546" s="27">
        <v>27195</v>
      </c>
      <c r="N546" s="27"/>
      <c r="O546" s="27"/>
      <c r="P546" s="11"/>
      <c r="Q546" s="27"/>
      <c r="R546" s="27">
        <f>+F546-I546-J546-K546-L546-M546-N546-O546-Q546</f>
        <v>0</v>
      </c>
      <c r="S546" t="e">
        <f>VLOOKUP(A546,PEND,2,FALSE)</f>
        <v>#N/A</v>
      </c>
    </row>
    <row r="547" spans="1:19" x14ac:dyDescent="0.25">
      <c r="A547" s="29">
        <v>1041495</v>
      </c>
      <c r="B547" s="4">
        <v>43934.575752314813</v>
      </c>
      <c r="C547" s="4">
        <v>43955.291666666664</v>
      </c>
      <c r="D547" s="2">
        <v>105400</v>
      </c>
      <c r="E547" s="1">
        <v>0</v>
      </c>
      <c r="F547" s="3">
        <v>105400</v>
      </c>
      <c r="G547" s="1">
        <v>2</v>
      </c>
      <c r="H547" s="1">
        <v>10</v>
      </c>
      <c r="I547" s="27"/>
      <c r="J547" s="27">
        <v>0</v>
      </c>
      <c r="K547" s="27">
        <v>0</v>
      </c>
      <c r="L547" s="27"/>
      <c r="M547" s="27">
        <v>105400</v>
      </c>
      <c r="N547" s="27"/>
      <c r="O547" s="27"/>
      <c r="P547" s="11"/>
      <c r="Q547" s="27"/>
      <c r="R547" s="27">
        <f>+F547-I547-J547-K547-L547-M547-N547-O547-Q547</f>
        <v>0</v>
      </c>
      <c r="S547" t="e">
        <f>VLOOKUP(A547,PEND,2,FALSE)</f>
        <v>#N/A</v>
      </c>
    </row>
    <row r="548" spans="1:19" x14ac:dyDescent="0.25">
      <c r="A548" s="29">
        <v>1041573</v>
      </c>
      <c r="B548" s="4">
        <v>43934.784849537034</v>
      </c>
      <c r="C548" s="4">
        <v>43955.291666666664</v>
      </c>
      <c r="D548" s="2">
        <v>18390</v>
      </c>
      <c r="E548" s="1">
        <v>0</v>
      </c>
      <c r="F548" s="3">
        <v>18390</v>
      </c>
      <c r="G548" s="1">
        <v>2</v>
      </c>
      <c r="H548" s="1">
        <v>10</v>
      </c>
      <c r="I548" s="27"/>
      <c r="J548" s="27">
        <v>0</v>
      </c>
      <c r="K548" s="27">
        <v>0</v>
      </c>
      <c r="L548" s="27"/>
      <c r="M548" s="27">
        <v>18390</v>
      </c>
      <c r="N548" s="27"/>
      <c r="O548" s="27"/>
      <c r="P548" s="11"/>
      <c r="Q548" s="27"/>
      <c r="R548" s="27">
        <f>+F548-I548-J548-K548-L548-M548-N548-O548-Q548</f>
        <v>0</v>
      </c>
      <c r="S548" t="e">
        <f>VLOOKUP(A548,PEND,2,FALSE)</f>
        <v>#N/A</v>
      </c>
    </row>
    <row r="549" spans="1:19" x14ac:dyDescent="0.25">
      <c r="A549" s="29">
        <v>1041592</v>
      </c>
      <c r="B549" s="4">
        <v>43935.360659722224</v>
      </c>
      <c r="C549" s="4">
        <v>43955.291666666664</v>
      </c>
      <c r="D549" s="2">
        <v>7203274</v>
      </c>
      <c r="E549" s="1">
        <v>0</v>
      </c>
      <c r="F549" s="3">
        <v>7203274</v>
      </c>
      <c r="G549" s="1">
        <v>2</v>
      </c>
      <c r="H549" s="1">
        <v>10</v>
      </c>
      <c r="I549" s="27"/>
      <c r="J549" s="27">
        <v>0</v>
      </c>
      <c r="K549" s="27">
        <v>0</v>
      </c>
      <c r="L549" s="27"/>
      <c r="M549" s="27">
        <v>7203274</v>
      </c>
      <c r="N549" s="27"/>
      <c r="O549" s="27"/>
      <c r="P549" s="11"/>
      <c r="Q549" s="27"/>
      <c r="R549" s="27">
        <f>+F549-I549-J549-K549-L549-M549-N549-O549-Q549</f>
        <v>0</v>
      </c>
      <c r="S549" t="e">
        <f>VLOOKUP(A549,PEND,2,FALSE)</f>
        <v>#N/A</v>
      </c>
    </row>
    <row r="550" spans="1:19" x14ac:dyDescent="0.25">
      <c r="A550" s="29">
        <v>1041826</v>
      </c>
      <c r="B550" s="4">
        <v>43936.084398148145</v>
      </c>
      <c r="C550" s="4">
        <v>43955.291666666664</v>
      </c>
      <c r="D550" s="2">
        <v>641130</v>
      </c>
      <c r="E550" s="1">
        <v>0</v>
      </c>
      <c r="F550" s="3">
        <v>641130</v>
      </c>
      <c r="G550" s="1">
        <v>2</v>
      </c>
      <c r="H550" s="1">
        <v>10</v>
      </c>
      <c r="I550" s="27"/>
      <c r="J550" s="27">
        <v>0</v>
      </c>
      <c r="K550" s="27">
        <v>0</v>
      </c>
      <c r="L550" s="27"/>
      <c r="M550" s="27">
        <v>641130</v>
      </c>
      <c r="N550" s="27"/>
      <c r="O550" s="27"/>
      <c r="P550" s="11"/>
      <c r="Q550" s="27"/>
      <c r="R550" s="27">
        <f>+F550-I550-J550-K550-L550-M550-N550-O550-Q550</f>
        <v>0</v>
      </c>
      <c r="S550" t="e">
        <f>VLOOKUP(A550,PEND,2,FALSE)</f>
        <v>#N/A</v>
      </c>
    </row>
    <row r="551" spans="1:19" x14ac:dyDescent="0.25">
      <c r="A551" s="29">
        <v>1041879</v>
      </c>
      <c r="B551" s="4">
        <v>43936.454699074071</v>
      </c>
      <c r="C551" s="4">
        <v>43955.291666666664</v>
      </c>
      <c r="D551" s="2">
        <v>5587646</v>
      </c>
      <c r="E551" s="1">
        <v>0</v>
      </c>
      <c r="F551" s="3">
        <v>5335717</v>
      </c>
      <c r="G551" s="1">
        <v>2</v>
      </c>
      <c r="H551" s="1">
        <v>10</v>
      </c>
      <c r="I551" s="27"/>
      <c r="J551" s="27">
        <v>0</v>
      </c>
      <c r="K551" s="27">
        <v>0</v>
      </c>
      <c r="L551" s="27"/>
      <c r="M551" s="27">
        <v>5335717</v>
      </c>
      <c r="N551" s="27"/>
      <c r="O551" s="27"/>
      <c r="P551" s="11"/>
      <c r="Q551" s="27"/>
      <c r="R551" s="27">
        <f>+F551-I551-J551-K551-L551-M551-N551-O551-Q551</f>
        <v>0</v>
      </c>
      <c r="S551" t="e">
        <f>VLOOKUP(A551,PEND,2,FALSE)</f>
        <v>#N/A</v>
      </c>
    </row>
    <row r="552" spans="1:19" x14ac:dyDescent="0.25">
      <c r="A552" s="29">
        <v>1041917</v>
      </c>
      <c r="B552" s="4">
        <v>43936.561261574076</v>
      </c>
      <c r="C552" s="4">
        <v>43955.291666666664</v>
      </c>
      <c r="D552" s="2">
        <v>26739</v>
      </c>
      <c r="E552" s="1">
        <v>0</v>
      </c>
      <c r="F552" s="3">
        <v>26739</v>
      </c>
      <c r="G552" s="1">
        <v>2</v>
      </c>
      <c r="H552" s="1">
        <v>10</v>
      </c>
      <c r="I552" s="27"/>
      <c r="J552" s="27">
        <v>0</v>
      </c>
      <c r="K552" s="27">
        <v>0</v>
      </c>
      <c r="L552" s="27"/>
      <c r="M552" s="27">
        <v>26739</v>
      </c>
      <c r="N552" s="27"/>
      <c r="O552" s="27"/>
      <c r="P552" s="11"/>
      <c r="Q552" s="27"/>
      <c r="R552" s="27">
        <f>+F552-I552-J552-K552-L552-M552-N552-O552-Q552</f>
        <v>0</v>
      </c>
      <c r="S552" t="e">
        <f>VLOOKUP(A552,PEND,2,FALSE)</f>
        <v>#N/A</v>
      </c>
    </row>
    <row r="553" spans="1:19" x14ac:dyDescent="0.25">
      <c r="A553" s="29">
        <v>1041961</v>
      </c>
      <c r="B553" s="4">
        <v>43936.647986111115</v>
      </c>
      <c r="C553" s="4">
        <v>43955.291666666664</v>
      </c>
      <c r="D553" s="2">
        <v>538072</v>
      </c>
      <c r="E553" s="1">
        <v>0</v>
      </c>
      <c r="F553" s="3">
        <v>538072</v>
      </c>
      <c r="G553" s="1">
        <v>2</v>
      </c>
      <c r="H553" s="1">
        <v>10</v>
      </c>
      <c r="I553" s="27"/>
      <c r="J553" s="27">
        <v>0</v>
      </c>
      <c r="K553" s="27">
        <v>0</v>
      </c>
      <c r="L553" s="27"/>
      <c r="M553" s="27">
        <v>538072</v>
      </c>
      <c r="N553" s="27"/>
      <c r="O553" s="27"/>
      <c r="P553" s="11"/>
      <c r="Q553" s="27"/>
      <c r="R553" s="27">
        <f>+F553-I553-J553-K553-L553-M553-N553-O553-Q553</f>
        <v>0</v>
      </c>
      <c r="S553" t="e">
        <f>VLOOKUP(A553,PEND,2,FALSE)</f>
        <v>#N/A</v>
      </c>
    </row>
    <row r="554" spans="1:19" x14ac:dyDescent="0.25">
      <c r="A554" s="29">
        <v>1042057</v>
      </c>
      <c r="B554" s="4">
        <v>43936.874722222223</v>
      </c>
      <c r="C554" s="4">
        <v>43955.291666666664</v>
      </c>
      <c r="D554" s="2">
        <v>871989</v>
      </c>
      <c r="E554" s="1">
        <v>0</v>
      </c>
      <c r="F554" s="3">
        <v>871989</v>
      </c>
      <c r="G554" s="1">
        <v>2</v>
      </c>
      <c r="H554" s="1">
        <v>10</v>
      </c>
      <c r="I554" s="27"/>
      <c r="J554" s="27">
        <v>0</v>
      </c>
      <c r="K554" s="27">
        <v>0</v>
      </c>
      <c r="L554" s="27"/>
      <c r="M554" s="27">
        <v>871989</v>
      </c>
      <c r="N554" s="27"/>
      <c r="O554" s="27"/>
      <c r="P554" s="11"/>
      <c r="Q554" s="27"/>
      <c r="R554" s="27">
        <f>+F554-I554-J554-K554-L554-M554-N554-O554-Q554</f>
        <v>0</v>
      </c>
      <c r="S554" t="e">
        <f>VLOOKUP(A554,PEND,2,FALSE)</f>
        <v>#N/A</v>
      </c>
    </row>
    <row r="555" spans="1:19" x14ac:dyDescent="0.25">
      <c r="A555" s="29">
        <v>1042134</v>
      </c>
      <c r="B555" s="4">
        <v>43937.497118055559</v>
      </c>
      <c r="C555" s="4">
        <v>43955.291666666664</v>
      </c>
      <c r="D555" s="2">
        <v>11999</v>
      </c>
      <c r="E555" s="2">
        <v>11999</v>
      </c>
      <c r="F555" s="3">
        <v>11999</v>
      </c>
      <c r="G555" s="1">
        <v>4</v>
      </c>
      <c r="H555" s="1">
        <v>10</v>
      </c>
      <c r="I555" s="27"/>
      <c r="J555" s="27">
        <v>0</v>
      </c>
      <c r="K555" s="27">
        <v>0</v>
      </c>
      <c r="L555" s="27"/>
      <c r="M555" s="27">
        <v>11999</v>
      </c>
      <c r="N555" s="27"/>
      <c r="O555" s="27"/>
      <c r="P555" s="11"/>
      <c r="Q555" s="27"/>
      <c r="R555" s="27">
        <f>+F555-I555-J555-K555-L555-M555-N555-O555-Q555</f>
        <v>0</v>
      </c>
      <c r="S555" t="e">
        <f>VLOOKUP(A555,PEND,2,FALSE)</f>
        <v>#N/A</v>
      </c>
    </row>
    <row r="556" spans="1:19" x14ac:dyDescent="0.25">
      <c r="A556" s="29">
        <v>1042165</v>
      </c>
      <c r="B556" s="4">
        <v>43937.542245370372</v>
      </c>
      <c r="C556" s="4">
        <v>43955.291666666664</v>
      </c>
      <c r="D556" s="2">
        <v>13265073</v>
      </c>
      <c r="E556" s="1">
        <v>0</v>
      </c>
      <c r="F556" s="3">
        <v>13265073</v>
      </c>
      <c r="G556" s="1">
        <v>2</v>
      </c>
      <c r="H556" s="1">
        <v>10</v>
      </c>
      <c r="I556" s="27"/>
      <c r="J556" s="27">
        <v>0</v>
      </c>
      <c r="K556" s="27">
        <v>0</v>
      </c>
      <c r="L556" s="27"/>
      <c r="M556" s="27">
        <v>13265073</v>
      </c>
      <c r="N556" s="27"/>
      <c r="O556" s="27"/>
      <c r="P556" s="11"/>
      <c r="Q556" s="27"/>
      <c r="R556" s="27">
        <f>+F556-I556-J556-K556-L556-M556-N556-O556-Q556</f>
        <v>0</v>
      </c>
      <c r="S556" t="e">
        <f>VLOOKUP(A556,PEND,2,FALSE)</f>
        <v>#N/A</v>
      </c>
    </row>
    <row r="557" spans="1:19" x14ac:dyDescent="0.25">
      <c r="A557" s="29">
        <v>1042176</v>
      </c>
      <c r="B557" s="4">
        <v>43937.564837962964</v>
      </c>
      <c r="C557" s="4">
        <v>43955.291666666664</v>
      </c>
      <c r="D557" s="2">
        <v>245701</v>
      </c>
      <c r="E557" s="2">
        <v>245701</v>
      </c>
      <c r="F557" s="3">
        <v>245701</v>
      </c>
      <c r="G557" s="1">
        <v>4</v>
      </c>
      <c r="H557" s="1">
        <v>10</v>
      </c>
      <c r="I557" s="27"/>
      <c r="J557" s="27">
        <v>0</v>
      </c>
      <c r="K557" s="27">
        <v>0</v>
      </c>
      <c r="L557" s="27"/>
      <c r="M557" s="27">
        <v>245701</v>
      </c>
      <c r="N557" s="27"/>
      <c r="O557" s="27"/>
      <c r="P557" s="11"/>
      <c r="Q557" s="27"/>
      <c r="R557" s="27">
        <f>+F557-I557-J557-K557-L557-M557-N557-O557-Q557</f>
        <v>0</v>
      </c>
      <c r="S557" t="e">
        <f>VLOOKUP(A557,PEND,2,FALSE)</f>
        <v>#N/A</v>
      </c>
    </row>
    <row r="558" spans="1:19" x14ac:dyDescent="0.25">
      <c r="A558" s="29">
        <v>1042274</v>
      </c>
      <c r="B558" s="4">
        <v>43937.745775462965</v>
      </c>
      <c r="C558" s="4">
        <v>43955.291666666664</v>
      </c>
      <c r="D558" s="2">
        <v>516988</v>
      </c>
      <c r="E558" s="1">
        <v>0</v>
      </c>
      <c r="F558" s="3">
        <v>516988</v>
      </c>
      <c r="G558" s="1">
        <v>2</v>
      </c>
      <c r="H558" s="1">
        <v>10</v>
      </c>
      <c r="I558" s="27"/>
      <c r="J558" s="27">
        <v>0</v>
      </c>
      <c r="K558" s="27">
        <v>0</v>
      </c>
      <c r="L558" s="27"/>
      <c r="M558" s="27">
        <v>516988</v>
      </c>
      <c r="N558" s="27"/>
      <c r="O558" s="27"/>
      <c r="P558" s="11"/>
      <c r="Q558" s="27"/>
      <c r="R558" s="27">
        <f>+F558-I558-J558-K558-L558-M558-N558-O558-Q558</f>
        <v>0</v>
      </c>
      <c r="S558" t="e">
        <f>VLOOKUP(A558,PEND,2,FALSE)</f>
        <v>#N/A</v>
      </c>
    </row>
    <row r="559" spans="1:19" x14ac:dyDescent="0.25">
      <c r="A559" s="29">
        <v>1042282</v>
      </c>
      <c r="B559" s="4">
        <v>43937.759930555556</v>
      </c>
      <c r="C559" s="4">
        <v>43955.291666666664</v>
      </c>
      <c r="D559" s="2">
        <v>1144598</v>
      </c>
      <c r="E559" s="1">
        <v>0</v>
      </c>
      <c r="F559" s="3">
        <v>1144598</v>
      </c>
      <c r="G559" s="1">
        <v>2</v>
      </c>
      <c r="H559" s="1">
        <v>10</v>
      </c>
      <c r="I559" s="27"/>
      <c r="J559" s="27">
        <v>0</v>
      </c>
      <c r="K559" s="27">
        <v>0</v>
      </c>
      <c r="L559" s="27"/>
      <c r="M559" s="27">
        <v>1144598</v>
      </c>
      <c r="N559" s="27"/>
      <c r="O559" s="27"/>
      <c r="P559" s="11"/>
      <c r="Q559" s="27"/>
      <c r="R559" s="27">
        <f>+F559-I559-J559-K559-L559-M559-N559-O559-Q559</f>
        <v>0</v>
      </c>
      <c r="S559" t="e">
        <f>VLOOKUP(A559,PEND,2,FALSE)</f>
        <v>#N/A</v>
      </c>
    </row>
    <row r="560" spans="1:19" x14ac:dyDescent="0.25">
      <c r="A560" s="29">
        <v>1042389</v>
      </c>
      <c r="B560" s="4">
        <v>43938.468310185184</v>
      </c>
      <c r="C560" s="4">
        <v>43955.291666666664</v>
      </c>
      <c r="D560" s="2">
        <v>18972210</v>
      </c>
      <c r="E560" s="1">
        <v>0</v>
      </c>
      <c r="F560" s="3">
        <v>18533309</v>
      </c>
      <c r="G560" s="1">
        <v>2</v>
      </c>
      <c r="H560" s="1">
        <v>10</v>
      </c>
      <c r="I560" s="27"/>
      <c r="J560" s="27">
        <v>0</v>
      </c>
      <c r="K560" s="27">
        <v>0</v>
      </c>
      <c r="L560" s="27"/>
      <c r="M560" s="27">
        <v>18533309</v>
      </c>
      <c r="N560" s="27"/>
      <c r="O560" s="27"/>
      <c r="P560" s="11"/>
      <c r="Q560" s="27"/>
      <c r="R560" s="27">
        <f>+F560-I560-J560-K560-L560-M560-N560-O560-Q560</f>
        <v>0</v>
      </c>
      <c r="S560" t="e">
        <f>VLOOKUP(A560,PEND,2,FALSE)</f>
        <v>#N/A</v>
      </c>
    </row>
    <row r="561" spans="1:19" x14ac:dyDescent="0.25">
      <c r="A561" s="29">
        <v>1042528</v>
      </c>
      <c r="B561" s="4">
        <v>43938.702060185184</v>
      </c>
      <c r="C561" s="4">
        <v>43955.291666666664</v>
      </c>
      <c r="D561" s="2">
        <v>852524</v>
      </c>
      <c r="E561" s="1">
        <v>0</v>
      </c>
      <c r="F561" s="3">
        <v>852524</v>
      </c>
      <c r="G561" s="1">
        <v>2</v>
      </c>
      <c r="H561" s="1">
        <v>10</v>
      </c>
      <c r="I561" s="27"/>
      <c r="J561" s="27">
        <v>0</v>
      </c>
      <c r="K561" s="27">
        <v>0</v>
      </c>
      <c r="L561" s="27"/>
      <c r="M561" s="27">
        <v>852524</v>
      </c>
      <c r="N561" s="27"/>
      <c r="O561" s="27"/>
      <c r="P561" s="11"/>
      <c r="Q561" s="27"/>
      <c r="R561" s="27">
        <f>+F561-I561-J561-K561-L561-M561-N561-O561-Q561</f>
        <v>0</v>
      </c>
      <c r="S561" t="e">
        <f>VLOOKUP(A561,PEND,2,FALSE)</f>
        <v>#N/A</v>
      </c>
    </row>
    <row r="562" spans="1:19" x14ac:dyDescent="0.25">
      <c r="A562" s="29">
        <v>1042532</v>
      </c>
      <c r="B562" s="4">
        <v>43938.70890046296</v>
      </c>
      <c r="C562" s="4">
        <v>43955.291666666664</v>
      </c>
      <c r="D562" s="2">
        <v>426262</v>
      </c>
      <c r="E562" s="1">
        <v>0</v>
      </c>
      <c r="F562" s="3">
        <v>426262</v>
      </c>
      <c r="G562" s="1">
        <v>2</v>
      </c>
      <c r="H562" s="1">
        <v>10</v>
      </c>
      <c r="I562" s="27"/>
      <c r="J562" s="27">
        <v>0</v>
      </c>
      <c r="K562" s="27">
        <v>0</v>
      </c>
      <c r="L562" s="27"/>
      <c r="M562" s="27">
        <v>426262</v>
      </c>
      <c r="N562" s="27"/>
      <c r="O562" s="27"/>
      <c r="P562" s="11"/>
      <c r="Q562" s="27"/>
      <c r="R562" s="27">
        <f>+F562-I562-J562-K562-L562-M562-N562-O562-Q562</f>
        <v>0</v>
      </c>
      <c r="S562" t="e">
        <f>VLOOKUP(A562,PEND,2,FALSE)</f>
        <v>#N/A</v>
      </c>
    </row>
    <row r="563" spans="1:19" x14ac:dyDescent="0.25">
      <c r="A563" s="29">
        <v>1042557</v>
      </c>
      <c r="B563" s="4">
        <v>43938.803414351853</v>
      </c>
      <c r="C563" s="4">
        <v>43955.291666666664</v>
      </c>
      <c r="D563" s="2">
        <v>7215017</v>
      </c>
      <c r="E563" s="1">
        <v>0</v>
      </c>
      <c r="F563" s="3">
        <v>7215017</v>
      </c>
      <c r="G563" s="1">
        <v>2</v>
      </c>
      <c r="H563" s="1">
        <v>10</v>
      </c>
      <c r="I563" s="27"/>
      <c r="J563" s="27">
        <v>0</v>
      </c>
      <c r="K563" s="27">
        <v>0</v>
      </c>
      <c r="L563" s="27"/>
      <c r="M563" s="27">
        <v>7215017</v>
      </c>
      <c r="N563" s="27"/>
      <c r="O563" s="27"/>
      <c r="P563" s="11"/>
      <c r="Q563" s="27"/>
      <c r="R563" s="27">
        <f>+F563-I563-J563-K563-L563-M563-N563-O563-Q563</f>
        <v>0</v>
      </c>
      <c r="S563" t="e">
        <f>VLOOKUP(A563,PEND,2,FALSE)</f>
        <v>#N/A</v>
      </c>
    </row>
    <row r="564" spans="1:19" x14ac:dyDescent="0.25">
      <c r="A564" s="29">
        <v>1042589</v>
      </c>
      <c r="B564" s="4">
        <v>43939.007361111115</v>
      </c>
      <c r="C564" s="4">
        <v>43955.291666666664</v>
      </c>
      <c r="D564" s="2">
        <v>12286145</v>
      </c>
      <c r="E564" s="1">
        <v>0</v>
      </c>
      <c r="F564" s="3">
        <v>12286145</v>
      </c>
      <c r="G564" s="1">
        <v>2</v>
      </c>
      <c r="H564" s="1">
        <v>10</v>
      </c>
      <c r="I564" s="27"/>
      <c r="J564" s="27">
        <v>0</v>
      </c>
      <c r="K564" s="27">
        <v>0</v>
      </c>
      <c r="L564" s="27"/>
      <c r="M564" s="27">
        <v>12286145</v>
      </c>
      <c r="N564" s="27"/>
      <c r="O564" s="27"/>
      <c r="P564" s="11"/>
      <c r="Q564" s="27"/>
      <c r="R564" s="27">
        <f>+F564-I564-J564-K564-L564-M564-N564-O564-Q564</f>
        <v>0</v>
      </c>
      <c r="S564" t="e">
        <f>VLOOKUP(A564,PEND,2,FALSE)</f>
        <v>#N/A</v>
      </c>
    </row>
    <row r="565" spans="1:19" x14ac:dyDescent="0.25">
      <c r="A565" s="29">
        <v>1042677</v>
      </c>
      <c r="B565" s="4">
        <v>43939.509664351855</v>
      </c>
      <c r="C565" s="4">
        <v>43955.291666666664</v>
      </c>
      <c r="D565" s="2">
        <v>556007</v>
      </c>
      <c r="E565" s="1">
        <v>0</v>
      </c>
      <c r="F565" s="3">
        <v>556007</v>
      </c>
      <c r="G565" s="1">
        <v>2</v>
      </c>
      <c r="H565" s="1">
        <v>10</v>
      </c>
      <c r="I565" s="27"/>
      <c r="J565" s="27">
        <v>0</v>
      </c>
      <c r="K565" s="27">
        <v>0</v>
      </c>
      <c r="L565" s="27"/>
      <c r="M565" s="27">
        <v>556007</v>
      </c>
      <c r="N565" s="27"/>
      <c r="O565" s="27"/>
      <c r="P565" s="11"/>
      <c r="Q565" s="27"/>
      <c r="R565" s="27">
        <f>+F565-I565-J565-K565-L565-M565-N565-O565-Q565</f>
        <v>0</v>
      </c>
      <c r="S565" t="e">
        <f>VLOOKUP(A565,PEND,2,FALSE)</f>
        <v>#N/A</v>
      </c>
    </row>
    <row r="566" spans="1:19" x14ac:dyDescent="0.25">
      <c r="A566" s="29">
        <v>1042678</v>
      </c>
      <c r="B566" s="4">
        <v>43939.511956018519</v>
      </c>
      <c r="C566" s="4">
        <v>43955.291666666664</v>
      </c>
      <c r="D566" s="2">
        <v>163660</v>
      </c>
      <c r="E566" s="1">
        <v>0</v>
      </c>
      <c r="F566" s="3">
        <v>163660</v>
      </c>
      <c r="G566" s="1">
        <v>2</v>
      </c>
      <c r="H566" s="1">
        <v>10</v>
      </c>
      <c r="I566" s="27"/>
      <c r="J566" s="27">
        <v>0</v>
      </c>
      <c r="K566" s="27">
        <v>0</v>
      </c>
      <c r="L566" s="27"/>
      <c r="M566" s="27">
        <v>163660</v>
      </c>
      <c r="N566" s="27"/>
      <c r="O566" s="27"/>
      <c r="P566" s="11"/>
      <c r="Q566" s="27"/>
      <c r="R566" s="27">
        <f>+F566-I566-J566-K566-L566-M566-N566-O566-Q566</f>
        <v>0</v>
      </c>
      <c r="S566" t="e">
        <f>VLOOKUP(A566,PEND,2,FALSE)</f>
        <v>#N/A</v>
      </c>
    </row>
    <row r="567" spans="1:19" x14ac:dyDescent="0.25">
      <c r="A567" s="29">
        <v>1042699</v>
      </c>
      <c r="B567" s="4">
        <v>43939.555567129632</v>
      </c>
      <c r="C567" s="4">
        <v>43955.291666666664</v>
      </c>
      <c r="D567" s="2">
        <v>18598508</v>
      </c>
      <c r="E567" s="1">
        <v>0</v>
      </c>
      <c r="F567" s="3">
        <v>18159607</v>
      </c>
      <c r="G567" s="1">
        <v>2</v>
      </c>
      <c r="H567" s="1">
        <v>10</v>
      </c>
      <c r="I567" s="27"/>
      <c r="J567" s="27">
        <v>0</v>
      </c>
      <c r="K567" s="27">
        <v>0</v>
      </c>
      <c r="L567" s="27"/>
      <c r="M567" s="27">
        <v>18159607</v>
      </c>
      <c r="N567" s="27"/>
      <c r="O567" s="27"/>
      <c r="P567" s="11"/>
      <c r="Q567" s="27"/>
      <c r="R567" s="27">
        <f>+F567-I567-J567-K567-L567-M567-N567-O567-Q567</f>
        <v>0</v>
      </c>
      <c r="S567" t="e">
        <f>VLOOKUP(A567,PEND,2,FALSE)</f>
        <v>#N/A</v>
      </c>
    </row>
    <row r="568" spans="1:19" x14ac:dyDescent="0.25">
      <c r="A568" s="29">
        <v>1042835</v>
      </c>
      <c r="B568" s="4">
        <v>43940.321574074071</v>
      </c>
      <c r="C568" s="4">
        <v>43955.291666666664</v>
      </c>
      <c r="D568" s="2">
        <v>92013</v>
      </c>
      <c r="E568" s="1">
        <v>0</v>
      </c>
      <c r="F568" s="3">
        <v>92013</v>
      </c>
      <c r="G568" s="1">
        <v>2</v>
      </c>
      <c r="H568" s="1">
        <v>10</v>
      </c>
      <c r="I568" s="27"/>
      <c r="J568" s="27">
        <v>0</v>
      </c>
      <c r="K568" s="27">
        <v>0</v>
      </c>
      <c r="L568" s="27"/>
      <c r="M568" s="27">
        <v>92013</v>
      </c>
      <c r="N568" s="27"/>
      <c r="O568" s="27"/>
      <c r="P568" s="11"/>
      <c r="Q568" s="27"/>
      <c r="R568" s="27">
        <f>+F568-I568-J568-K568-L568-M568-N568-O568-Q568</f>
        <v>0</v>
      </c>
      <c r="S568" t="e">
        <f>VLOOKUP(A568,PEND,2,FALSE)</f>
        <v>#N/A</v>
      </c>
    </row>
    <row r="569" spans="1:19" x14ac:dyDescent="0.25">
      <c r="A569" s="29">
        <v>1042973</v>
      </c>
      <c r="B569" s="4">
        <v>43940.657418981478</v>
      </c>
      <c r="C569" s="4">
        <v>43955.291666666664</v>
      </c>
      <c r="D569" s="2">
        <v>7451815</v>
      </c>
      <c r="E569" s="1">
        <v>0</v>
      </c>
      <c r="F569" s="3">
        <v>7451815</v>
      </c>
      <c r="G569" s="1">
        <v>2</v>
      </c>
      <c r="H569" s="1">
        <v>10</v>
      </c>
      <c r="I569" s="27"/>
      <c r="J569" s="27">
        <v>0</v>
      </c>
      <c r="K569" s="27">
        <v>0</v>
      </c>
      <c r="L569" s="27"/>
      <c r="M569" s="27">
        <v>7451815</v>
      </c>
      <c r="N569" s="27"/>
      <c r="O569" s="27"/>
      <c r="P569" s="11"/>
      <c r="Q569" s="27"/>
      <c r="R569" s="27">
        <f>+F569-I569-J569-K569-L569-M569-N569-O569-Q569</f>
        <v>0</v>
      </c>
      <c r="S569" t="e">
        <f>VLOOKUP(A569,PEND,2,FALSE)</f>
        <v>#N/A</v>
      </c>
    </row>
    <row r="570" spans="1:19" x14ac:dyDescent="0.25">
      <c r="A570" s="29">
        <v>1043098</v>
      </c>
      <c r="B570" s="4">
        <v>43941.578865740739</v>
      </c>
      <c r="C570" s="4">
        <v>43955.291666666664</v>
      </c>
      <c r="D570" s="2">
        <v>510582</v>
      </c>
      <c r="E570" s="1">
        <v>0</v>
      </c>
      <c r="F570" s="3">
        <v>510582</v>
      </c>
      <c r="G570" s="1">
        <v>2</v>
      </c>
      <c r="H570" s="1">
        <v>10</v>
      </c>
      <c r="I570" s="27"/>
      <c r="J570" s="27">
        <v>0</v>
      </c>
      <c r="K570" s="27">
        <v>0</v>
      </c>
      <c r="L570" s="27"/>
      <c r="M570" s="27">
        <v>510582</v>
      </c>
      <c r="N570" s="27"/>
      <c r="O570" s="27"/>
      <c r="P570" s="11"/>
      <c r="Q570" s="27"/>
      <c r="R570" s="27">
        <f>+F570-I570-J570-K570-L570-M570-N570-O570-Q570</f>
        <v>0</v>
      </c>
      <c r="S570" t="e">
        <f>VLOOKUP(A570,PEND,2,FALSE)</f>
        <v>#N/A</v>
      </c>
    </row>
    <row r="571" spans="1:19" x14ac:dyDescent="0.25">
      <c r="A571" s="29">
        <v>1043283</v>
      </c>
      <c r="B571" s="4">
        <v>43942.544768518521</v>
      </c>
      <c r="C571" s="4">
        <v>43955.291666666664</v>
      </c>
      <c r="D571" s="2">
        <v>41491</v>
      </c>
      <c r="E571" s="1">
        <v>0</v>
      </c>
      <c r="F571" s="3">
        <v>41491</v>
      </c>
      <c r="G571" s="1">
        <v>2</v>
      </c>
      <c r="H571" s="1">
        <v>10</v>
      </c>
      <c r="I571" s="27"/>
      <c r="J571" s="27">
        <v>0</v>
      </c>
      <c r="K571" s="27">
        <v>0</v>
      </c>
      <c r="L571" s="27"/>
      <c r="M571" s="27">
        <v>41491</v>
      </c>
      <c r="N571" s="27"/>
      <c r="O571" s="27"/>
      <c r="P571" s="11"/>
      <c r="Q571" s="27"/>
      <c r="R571" s="27">
        <f>+F571-I571-J571-K571-L571-M571-N571-O571-Q571</f>
        <v>0</v>
      </c>
      <c r="S571" t="e">
        <f>VLOOKUP(A571,PEND,2,FALSE)</f>
        <v>#N/A</v>
      </c>
    </row>
    <row r="572" spans="1:19" x14ac:dyDescent="0.25">
      <c r="A572" s="29">
        <v>1043526</v>
      </c>
      <c r="B572" s="4">
        <v>43943.541041666664</v>
      </c>
      <c r="C572" s="4">
        <v>43955.291666666664</v>
      </c>
      <c r="D572" s="2">
        <v>3476719</v>
      </c>
      <c r="E572" s="1">
        <v>0</v>
      </c>
      <c r="F572" s="3">
        <v>3476719</v>
      </c>
      <c r="G572" s="1">
        <v>2</v>
      </c>
      <c r="H572" s="1">
        <v>10</v>
      </c>
      <c r="I572" s="27"/>
      <c r="J572" s="27">
        <v>0</v>
      </c>
      <c r="K572" s="27">
        <v>0</v>
      </c>
      <c r="L572" s="27"/>
      <c r="M572" s="27">
        <v>3476719</v>
      </c>
      <c r="N572" s="27"/>
      <c r="O572" s="27"/>
      <c r="P572" s="11"/>
      <c r="Q572" s="27"/>
      <c r="R572" s="27">
        <f>+F572-I572-J572-K572-L572-M572-N572-O572-Q572</f>
        <v>0</v>
      </c>
      <c r="S572" t="e">
        <f>VLOOKUP(A572,PEND,2,FALSE)</f>
        <v>#N/A</v>
      </c>
    </row>
    <row r="573" spans="1:19" x14ac:dyDescent="0.25">
      <c r="A573" s="29">
        <v>1043528</v>
      </c>
      <c r="B573" s="4">
        <v>43943.542534722219</v>
      </c>
      <c r="C573" s="4">
        <v>43955.291666666664</v>
      </c>
      <c r="D573" s="2">
        <v>107931</v>
      </c>
      <c r="E573" s="1">
        <v>0</v>
      </c>
      <c r="F573" s="3">
        <v>107931</v>
      </c>
      <c r="G573" s="1">
        <v>2</v>
      </c>
      <c r="H573" s="1">
        <v>10</v>
      </c>
      <c r="I573" s="27"/>
      <c r="J573" s="27">
        <v>0</v>
      </c>
      <c r="K573" s="27">
        <v>0</v>
      </c>
      <c r="L573" s="27"/>
      <c r="M573" s="27">
        <v>107931</v>
      </c>
      <c r="N573" s="27"/>
      <c r="O573" s="27"/>
      <c r="P573" s="11"/>
      <c r="Q573" s="27"/>
      <c r="R573" s="27">
        <f>+F573-I573-J573-K573-L573-M573-N573-O573-Q573</f>
        <v>0</v>
      </c>
      <c r="S573" t="e">
        <f>VLOOKUP(A573,PEND,2,FALSE)</f>
        <v>#N/A</v>
      </c>
    </row>
    <row r="574" spans="1:19" x14ac:dyDescent="0.25">
      <c r="A574" s="29">
        <v>1043537</v>
      </c>
      <c r="B574" s="4">
        <v>43943.558171296296</v>
      </c>
      <c r="C574" s="4">
        <v>43955.291666666664</v>
      </c>
      <c r="D574" s="2">
        <v>214034</v>
      </c>
      <c r="E574" s="1">
        <v>0</v>
      </c>
      <c r="F574" s="3">
        <v>214034</v>
      </c>
      <c r="G574" s="1">
        <v>2</v>
      </c>
      <c r="H574" s="1">
        <v>10</v>
      </c>
      <c r="I574" s="27"/>
      <c r="J574" s="27">
        <v>0</v>
      </c>
      <c r="K574" s="27">
        <v>0</v>
      </c>
      <c r="L574" s="27"/>
      <c r="M574" s="27">
        <v>214034</v>
      </c>
      <c r="N574" s="27"/>
      <c r="O574" s="27"/>
      <c r="P574" s="11"/>
      <c r="Q574" s="27"/>
      <c r="R574" s="27">
        <f>+F574-I574-J574-K574-L574-M574-N574-O574-Q574</f>
        <v>0</v>
      </c>
      <c r="S574" t="e">
        <f>VLOOKUP(A574,PEND,2,FALSE)</f>
        <v>#N/A</v>
      </c>
    </row>
    <row r="575" spans="1:19" x14ac:dyDescent="0.25">
      <c r="A575" s="29">
        <v>1043547</v>
      </c>
      <c r="B575" s="4">
        <v>43943.572465277779</v>
      </c>
      <c r="C575" s="4">
        <v>43955.291666666664</v>
      </c>
      <c r="D575" s="2">
        <v>160607</v>
      </c>
      <c r="E575" s="1">
        <v>0</v>
      </c>
      <c r="F575" s="3">
        <v>160607</v>
      </c>
      <c r="G575" s="1">
        <v>2</v>
      </c>
      <c r="H575" s="1">
        <v>10</v>
      </c>
      <c r="I575" s="27"/>
      <c r="J575" s="27">
        <v>0</v>
      </c>
      <c r="K575" s="27">
        <v>0</v>
      </c>
      <c r="L575" s="27"/>
      <c r="M575" s="27">
        <v>160607</v>
      </c>
      <c r="N575" s="27"/>
      <c r="O575" s="27"/>
      <c r="P575" s="11"/>
      <c r="Q575" s="27"/>
      <c r="R575" s="27">
        <f>+F575-I575-J575-K575-L575-M575-N575-O575-Q575</f>
        <v>0</v>
      </c>
      <c r="S575" t="e">
        <f>VLOOKUP(A575,PEND,2,FALSE)</f>
        <v>#N/A</v>
      </c>
    </row>
    <row r="576" spans="1:19" x14ac:dyDescent="0.25">
      <c r="A576" s="29">
        <v>1043569</v>
      </c>
      <c r="B576" s="4">
        <v>43943.637245370373</v>
      </c>
      <c r="C576" s="4">
        <v>43955.291666666664</v>
      </c>
      <c r="D576" s="2">
        <v>296327</v>
      </c>
      <c r="E576" s="1">
        <v>0</v>
      </c>
      <c r="F576" s="3">
        <v>296327</v>
      </c>
      <c r="G576" s="1">
        <v>2</v>
      </c>
      <c r="H576" s="1">
        <v>10</v>
      </c>
      <c r="I576" s="27"/>
      <c r="J576" s="27">
        <v>0</v>
      </c>
      <c r="K576" s="27">
        <v>0</v>
      </c>
      <c r="L576" s="27"/>
      <c r="M576" s="27">
        <v>296327</v>
      </c>
      <c r="N576" s="27"/>
      <c r="O576" s="27"/>
      <c r="P576" s="11"/>
      <c r="Q576" s="27"/>
      <c r="R576" s="27">
        <f>+F576-I576-J576-K576-L576-M576-N576-O576-Q576</f>
        <v>0</v>
      </c>
      <c r="S576" t="e">
        <f>VLOOKUP(A576,PEND,2,FALSE)</f>
        <v>#N/A</v>
      </c>
    </row>
    <row r="577" spans="1:19" x14ac:dyDescent="0.25">
      <c r="A577" s="29">
        <v>1043664</v>
      </c>
      <c r="B577" s="4">
        <v>43943.763796296298</v>
      </c>
      <c r="C577" s="4">
        <v>43955.291666666664</v>
      </c>
      <c r="D577" s="2">
        <v>663827</v>
      </c>
      <c r="E577" s="1">
        <v>0</v>
      </c>
      <c r="F577" s="3">
        <v>663827</v>
      </c>
      <c r="G577" s="1">
        <v>2</v>
      </c>
      <c r="H577" s="1">
        <v>10</v>
      </c>
      <c r="I577" s="27"/>
      <c r="J577" s="27">
        <v>0</v>
      </c>
      <c r="K577" s="27">
        <v>0</v>
      </c>
      <c r="L577" s="27"/>
      <c r="M577" s="27">
        <v>663827</v>
      </c>
      <c r="N577" s="27"/>
      <c r="O577" s="27"/>
      <c r="P577" s="11"/>
      <c r="Q577" s="27"/>
      <c r="R577" s="27">
        <f>+F577-I577-J577-K577-L577-M577-N577-O577-Q577</f>
        <v>0</v>
      </c>
      <c r="S577" t="e">
        <f>VLOOKUP(A577,PEND,2,FALSE)</f>
        <v>#N/A</v>
      </c>
    </row>
    <row r="578" spans="1:19" x14ac:dyDescent="0.25">
      <c r="A578" s="29">
        <v>1043667</v>
      </c>
      <c r="B578" s="4">
        <v>43943.772152777776</v>
      </c>
      <c r="C578" s="4">
        <v>43955.291666666664</v>
      </c>
      <c r="D578" s="2">
        <v>2472482</v>
      </c>
      <c r="E578" s="1">
        <v>0</v>
      </c>
      <c r="F578" s="3">
        <v>2472482</v>
      </c>
      <c r="G578" s="1">
        <v>2</v>
      </c>
      <c r="H578" s="1">
        <v>10</v>
      </c>
      <c r="I578" s="27"/>
      <c r="J578" s="27">
        <v>0</v>
      </c>
      <c r="K578" s="27">
        <v>0</v>
      </c>
      <c r="L578" s="27"/>
      <c r="M578" s="27">
        <v>2472482</v>
      </c>
      <c r="N578" s="27"/>
      <c r="O578" s="27"/>
      <c r="P578" s="11"/>
      <c r="Q578" s="27"/>
      <c r="R578" s="27">
        <f>+F578-I578-J578-K578-L578-M578-N578-O578-Q578</f>
        <v>0</v>
      </c>
      <c r="S578" t="e">
        <f>VLOOKUP(A578,PEND,2,FALSE)</f>
        <v>#N/A</v>
      </c>
    </row>
    <row r="579" spans="1:19" x14ac:dyDescent="0.25">
      <c r="A579" s="29">
        <v>1044024</v>
      </c>
      <c r="B579" s="4">
        <v>43945.521805555552</v>
      </c>
      <c r="C579" s="4">
        <v>43955.291666666664</v>
      </c>
      <c r="D579" s="2">
        <v>538072</v>
      </c>
      <c r="E579" s="1">
        <v>0</v>
      </c>
      <c r="F579" s="3">
        <v>538072</v>
      </c>
      <c r="G579" s="1">
        <v>2</v>
      </c>
      <c r="H579" s="1">
        <v>10</v>
      </c>
      <c r="I579" s="27"/>
      <c r="J579" s="27">
        <v>0</v>
      </c>
      <c r="K579" s="27">
        <v>0</v>
      </c>
      <c r="L579" s="27"/>
      <c r="M579" s="27">
        <v>538072</v>
      </c>
      <c r="N579" s="27"/>
      <c r="O579" s="27"/>
      <c r="P579" s="11"/>
      <c r="Q579" s="27"/>
      <c r="R579" s="27">
        <f>+F579-I579-J579-K579-L579-M579-N579-O579-Q579</f>
        <v>0</v>
      </c>
      <c r="S579" t="e">
        <f>VLOOKUP(A579,PEND,2,FALSE)</f>
        <v>#N/A</v>
      </c>
    </row>
    <row r="580" spans="1:19" x14ac:dyDescent="0.25">
      <c r="A580" s="29">
        <v>1044095</v>
      </c>
      <c r="B580" s="4">
        <v>43945.732743055552</v>
      </c>
      <c r="C580" s="4">
        <v>43955.291666666664</v>
      </c>
      <c r="D580" s="2">
        <v>18969982</v>
      </c>
      <c r="E580" s="1">
        <v>0</v>
      </c>
      <c r="F580" s="3">
        <v>18969982</v>
      </c>
      <c r="G580" s="1">
        <v>2</v>
      </c>
      <c r="H580" s="1">
        <v>10</v>
      </c>
      <c r="I580" s="27"/>
      <c r="J580" s="27">
        <v>0</v>
      </c>
      <c r="K580" s="27">
        <v>0</v>
      </c>
      <c r="L580" s="27"/>
      <c r="M580" s="27">
        <v>18969982</v>
      </c>
      <c r="N580" s="27"/>
      <c r="O580" s="27"/>
      <c r="P580" s="11"/>
      <c r="Q580" s="27"/>
      <c r="R580" s="27">
        <f>+F580-I580-J580-K580-L580-M580-N580-O580-Q580</f>
        <v>0</v>
      </c>
      <c r="S580" t="e">
        <f>VLOOKUP(A580,PEND,2,FALSE)</f>
        <v>#N/A</v>
      </c>
    </row>
    <row r="581" spans="1:19" x14ac:dyDescent="0.25">
      <c r="A581" s="29">
        <v>1044096</v>
      </c>
      <c r="B581" s="4">
        <v>43945.734861111108</v>
      </c>
      <c r="C581" s="4">
        <v>43955.291666666664</v>
      </c>
      <c r="D581" s="2">
        <v>4364824</v>
      </c>
      <c r="E581" s="1">
        <v>0</v>
      </c>
      <c r="F581" s="3">
        <v>4364824</v>
      </c>
      <c r="G581" s="1">
        <v>2</v>
      </c>
      <c r="H581" s="1">
        <v>10</v>
      </c>
      <c r="I581" s="27"/>
      <c r="J581" s="27">
        <v>0</v>
      </c>
      <c r="K581" s="27">
        <v>0</v>
      </c>
      <c r="L581" s="27"/>
      <c r="M581" s="27">
        <v>4364824</v>
      </c>
      <c r="N581" s="27"/>
      <c r="O581" s="27"/>
      <c r="P581" s="11"/>
      <c r="Q581" s="27"/>
      <c r="R581" s="27">
        <f>+F581-I581-J581-K581-L581-M581-N581-O581-Q581</f>
        <v>0</v>
      </c>
      <c r="S581" t="e">
        <f>VLOOKUP(A581,PEND,2,FALSE)</f>
        <v>#N/A</v>
      </c>
    </row>
    <row r="582" spans="1:19" x14ac:dyDescent="0.25">
      <c r="A582" s="29">
        <v>1044097</v>
      </c>
      <c r="B582" s="4">
        <v>43945.735937500001</v>
      </c>
      <c r="C582" s="4">
        <v>43955.291666666664</v>
      </c>
      <c r="D582" s="2">
        <v>8567</v>
      </c>
      <c r="E582" s="2">
        <v>8567</v>
      </c>
      <c r="F582" s="3">
        <v>8567</v>
      </c>
      <c r="G582" s="1">
        <v>4</v>
      </c>
      <c r="H582" s="1">
        <v>10</v>
      </c>
      <c r="I582" s="27"/>
      <c r="J582" s="27">
        <v>0</v>
      </c>
      <c r="K582" s="27">
        <v>0</v>
      </c>
      <c r="L582" s="27"/>
      <c r="M582" s="27">
        <v>8567</v>
      </c>
      <c r="N582" s="27"/>
      <c r="O582" s="27"/>
      <c r="P582" s="11"/>
      <c r="Q582" s="27"/>
      <c r="R582" s="27">
        <f>+F582-I582-J582-K582-L582-M582-N582-O582-Q582</f>
        <v>0</v>
      </c>
      <c r="S582" t="e">
        <f>VLOOKUP(A582,PEND,2,FALSE)</f>
        <v>#N/A</v>
      </c>
    </row>
    <row r="583" spans="1:19" x14ac:dyDescent="0.25">
      <c r="A583" s="29">
        <v>1044308</v>
      </c>
      <c r="B583" s="4">
        <v>43946.73809027778</v>
      </c>
      <c r="C583" s="4">
        <v>43955.291666666664</v>
      </c>
      <c r="D583" s="2">
        <v>2876773</v>
      </c>
      <c r="E583" s="1">
        <v>0</v>
      </c>
      <c r="F583" s="3">
        <v>2876773</v>
      </c>
      <c r="G583" s="1">
        <v>2</v>
      </c>
      <c r="H583" s="1">
        <v>10</v>
      </c>
      <c r="I583" s="27"/>
      <c r="J583" s="27">
        <v>0</v>
      </c>
      <c r="K583" s="27">
        <v>0</v>
      </c>
      <c r="L583" s="27"/>
      <c r="M583" s="27">
        <v>2876773</v>
      </c>
      <c r="N583" s="27"/>
      <c r="O583" s="27"/>
      <c r="P583" s="11"/>
      <c r="Q583" s="27"/>
      <c r="R583" s="27">
        <f>+F583-I583-J583-K583-L583-M583-N583-O583-Q583</f>
        <v>0</v>
      </c>
      <c r="S583" t="e">
        <f>VLOOKUP(A583,PEND,2,FALSE)</f>
        <v>#N/A</v>
      </c>
    </row>
    <row r="584" spans="1:19" x14ac:dyDescent="0.25">
      <c r="A584" s="29">
        <v>1044331</v>
      </c>
      <c r="B584" s="4">
        <v>43946.758703703701</v>
      </c>
      <c r="C584" s="4">
        <v>43955.291666666664</v>
      </c>
      <c r="D584" s="2">
        <v>19003</v>
      </c>
      <c r="E584" s="1">
        <v>0</v>
      </c>
      <c r="F584" s="3">
        <v>19003</v>
      </c>
      <c r="G584" s="1">
        <v>2</v>
      </c>
      <c r="H584" s="1">
        <v>10</v>
      </c>
      <c r="I584" s="27"/>
      <c r="J584" s="27">
        <v>0</v>
      </c>
      <c r="K584" s="27">
        <v>0</v>
      </c>
      <c r="L584" s="27"/>
      <c r="M584" s="27">
        <v>19003</v>
      </c>
      <c r="N584" s="27"/>
      <c r="O584" s="27"/>
      <c r="P584" s="11"/>
      <c r="Q584" s="27"/>
      <c r="R584" s="27">
        <f>+F584-I584-J584-K584-L584-M584-N584-O584-Q584</f>
        <v>0</v>
      </c>
      <c r="S584" t="e">
        <f>VLOOKUP(A584,PEND,2,FALSE)</f>
        <v>#N/A</v>
      </c>
    </row>
    <row r="585" spans="1:19" x14ac:dyDescent="0.25">
      <c r="A585" s="29">
        <v>1044419</v>
      </c>
      <c r="B585" s="4">
        <v>43947.475277777776</v>
      </c>
      <c r="C585" s="4">
        <v>43955.291666666664</v>
      </c>
      <c r="D585" s="2">
        <v>295196</v>
      </c>
      <c r="E585" s="1">
        <v>0</v>
      </c>
      <c r="F585" s="3">
        <v>295196</v>
      </c>
      <c r="G585" s="1">
        <v>2</v>
      </c>
      <c r="H585" s="1">
        <v>10</v>
      </c>
      <c r="I585" s="27"/>
      <c r="J585" s="27">
        <v>0</v>
      </c>
      <c r="K585" s="27">
        <v>0</v>
      </c>
      <c r="L585" s="27"/>
      <c r="M585" s="27">
        <v>295196</v>
      </c>
      <c r="N585" s="27"/>
      <c r="O585" s="27"/>
      <c r="P585" s="11"/>
      <c r="Q585" s="27"/>
      <c r="R585" s="27">
        <f>+F585-I585-J585-K585-L585-M585-N585-O585-Q585</f>
        <v>0</v>
      </c>
      <c r="S585" t="e">
        <f>VLOOKUP(A585,PEND,2,FALSE)</f>
        <v>#N/A</v>
      </c>
    </row>
    <row r="586" spans="1:19" x14ac:dyDescent="0.25">
      <c r="A586" s="29">
        <v>1044832</v>
      </c>
      <c r="B586" s="4">
        <v>43949.599594907406</v>
      </c>
      <c r="C586" s="4">
        <v>43955.291666666664</v>
      </c>
      <c r="D586" s="2">
        <v>7716058</v>
      </c>
      <c r="E586" s="1">
        <v>0</v>
      </c>
      <c r="F586" s="3">
        <v>7716058</v>
      </c>
      <c r="G586" s="1">
        <v>2</v>
      </c>
      <c r="H586" s="1">
        <v>10</v>
      </c>
      <c r="I586" s="27"/>
      <c r="J586" s="27">
        <v>0</v>
      </c>
      <c r="K586" s="27">
        <v>0</v>
      </c>
      <c r="L586" s="27"/>
      <c r="M586" s="27">
        <v>7716058</v>
      </c>
      <c r="N586" s="27"/>
      <c r="O586" s="27"/>
      <c r="P586" s="11"/>
      <c r="Q586" s="27"/>
      <c r="R586" s="27">
        <f>+F586-I586-J586-K586-L586-M586-N586-O586-Q586</f>
        <v>0</v>
      </c>
      <c r="S586" t="e">
        <f>VLOOKUP(A586,PEND,2,FALSE)</f>
        <v>#N/A</v>
      </c>
    </row>
    <row r="587" spans="1:19" x14ac:dyDescent="0.25">
      <c r="A587" s="29">
        <v>1044886</v>
      </c>
      <c r="B587" s="4">
        <v>43949.673530092594</v>
      </c>
      <c r="C587" s="4">
        <v>43955.291666666664</v>
      </c>
      <c r="D587" s="2">
        <v>279300</v>
      </c>
      <c r="E587" s="1">
        <v>0</v>
      </c>
      <c r="F587" s="3">
        <v>279300</v>
      </c>
      <c r="G587" s="1">
        <v>2</v>
      </c>
      <c r="H587" s="1">
        <v>10</v>
      </c>
      <c r="I587" s="27"/>
      <c r="J587" s="27">
        <v>0</v>
      </c>
      <c r="K587" s="27">
        <v>0</v>
      </c>
      <c r="L587" s="27"/>
      <c r="M587" s="27">
        <v>279300</v>
      </c>
      <c r="N587" s="27"/>
      <c r="O587" s="27"/>
      <c r="P587" s="11"/>
      <c r="Q587" s="27"/>
      <c r="R587" s="27">
        <f>+F587-I587-J587-K587-L587-M587-N587-O587-Q587</f>
        <v>0</v>
      </c>
      <c r="S587" t="e">
        <f>VLOOKUP(A587,PEND,2,FALSE)</f>
        <v>#N/A</v>
      </c>
    </row>
    <row r="588" spans="1:19" x14ac:dyDescent="0.25">
      <c r="A588" s="29">
        <v>1045047</v>
      </c>
      <c r="B588" s="4">
        <v>43950.377824074072</v>
      </c>
      <c r="C588" s="4">
        <v>43955.291666666664</v>
      </c>
      <c r="D588" s="2">
        <v>556007</v>
      </c>
      <c r="E588" s="1">
        <v>0</v>
      </c>
      <c r="F588" s="3">
        <v>556007</v>
      </c>
      <c r="G588" s="1">
        <v>2</v>
      </c>
      <c r="H588" s="1">
        <v>10</v>
      </c>
      <c r="I588" s="27"/>
      <c r="J588" s="27">
        <v>0</v>
      </c>
      <c r="K588" s="27">
        <v>0</v>
      </c>
      <c r="L588" s="27"/>
      <c r="M588" s="27">
        <v>556007</v>
      </c>
      <c r="N588" s="27"/>
      <c r="O588" s="27"/>
      <c r="P588" s="11"/>
      <c r="Q588" s="27"/>
      <c r="R588" s="27">
        <f>+F588-I588-J588-K588-L588-M588-N588-O588-Q588</f>
        <v>0</v>
      </c>
      <c r="S588" t="e">
        <f>VLOOKUP(A588,PEND,2,FALSE)</f>
        <v>#N/A</v>
      </c>
    </row>
    <row r="589" spans="1:19" x14ac:dyDescent="0.25">
      <c r="A589" s="29">
        <v>1045308</v>
      </c>
      <c r="B589" s="4">
        <v>43951.483414351853</v>
      </c>
      <c r="C589" s="4">
        <v>43955.291666666664</v>
      </c>
      <c r="D589" s="2">
        <v>15680</v>
      </c>
      <c r="E589" s="1">
        <v>0</v>
      </c>
      <c r="F589" s="3">
        <v>15680</v>
      </c>
      <c r="G589" s="1">
        <v>2</v>
      </c>
      <c r="H589" s="1">
        <v>10</v>
      </c>
      <c r="I589" s="27"/>
      <c r="J589" s="27">
        <v>0</v>
      </c>
      <c r="K589" s="27">
        <v>0</v>
      </c>
      <c r="L589" s="27"/>
      <c r="M589" s="27">
        <v>15680</v>
      </c>
      <c r="N589" s="27"/>
      <c r="O589" s="27"/>
      <c r="P589" s="11"/>
      <c r="Q589" s="27"/>
      <c r="R589" s="27">
        <f>+F589-I589-J589-K589-L589-M589-N589-O589-Q589</f>
        <v>0</v>
      </c>
      <c r="S589" t="e">
        <f>VLOOKUP(A589,PEND,2,FALSE)</f>
        <v>#N/A</v>
      </c>
    </row>
    <row r="590" spans="1:19" x14ac:dyDescent="0.25">
      <c r="A590" s="29">
        <v>1045314</v>
      </c>
      <c r="B590" s="4">
        <v>43951.488969907405</v>
      </c>
      <c r="C590" s="4">
        <v>43955.291666666664</v>
      </c>
      <c r="D590" s="2">
        <v>77420</v>
      </c>
      <c r="E590" s="1">
        <v>0</v>
      </c>
      <c r="F590" s="3">
        <v>77420</v>
      </c>
      <c r="G590" s="1">
        <v>2</v>
      </c>
      <c r="H590" s="1">
        <v>10</v>
      </c>
      <c r="I590" s="27"/>
      <c r="J590" s="27">
        <v>0</v>
      </c>
      <c r="K590" s="27">
        <v>0</v>
      </c>
      <c r="L590" s="27"/>
      <c r="M590" s="27">
        <v>77420</v>
      </c>
      <c r="N590" s="27"/>
      <c r="O590" s="27"/>
      <c r="P590" s="11"/>
      <c r="Q590" s="27"/>
      <c r="R590" s="27">
        <f>+F590-I590-J590-K590-L590-M590-N590-O590-Q590</f>
        <v>0</v>
      </c>
      <c r="S590" t="e">
        <f>VLOOKUP(A590,PEND,2,FALSE)</f>
        <v>#N/A</v>
      </c>
    </row>
    <row r="591" spans="1:19" x14ac:dyDescent="0.25">
      <c r="A591" s="29">
        <v>1045316</v>
      </c>
      <c r="B591" s="4">
        <v>43951.490601851852</v>
      </c>
      <c r="C591" s="4">
        <v>43955.291666666664</v>
      </c>
      <c r="D591" s="2">
        <v>83545</v>
      </c>
      <c r="E591" s="1">
        <v>0</v>
      </c>
      <c r="F591" s="3">
        <v>83545</v>
      </c>
      <c r="G591" s="1">
        <v>2</v>
      </c>
      <c r="H591" s="1">
        <v>10</v>
      </c>
      <c r="I591" s="27"/>
      <c r="J591" s="27">
        <v>0</v>
      </c>
      <c r="K591" s="27">
        <v>0</v>
      </c>
      <c r="L591" s="27"/>
      <c r="M591" s="27">
        <v>83545</v>
      </c>
      <c r="N591" s="27"/>
      <c r="O591" s="27"/>
      <c r="P591" s="11"/>
      <c r="Q591" s="27"/>
      <c r="R591" s="27">
        <f>+F591-I591-J591-K591-L591-M591-N591-O591-Q591</f>
        <v>0</v>
      </c>
      <c r="S591" t="e">
        <f>VLOOKUP(A591,PEND,2,FALSE)</f>
        <v>#N/A</v>
      </c>
    </row>
    <row r="592" spans="1:19" x14ac:dyDescent="0.25">
      <c r="A592" s="29">
        <v>1045396</v>
      </c>
      <c r="B592" s="4">
        <v>43951.620405092595</v>
      </c>
      <c r="C592" s="4">
        <v>43955.291666666664</v>
      </c>
      <c r="D592" s="2">
        <v>19003</v>
      </c>
      <c r="E592" s="1">
        <v>0</v>
      </c>
      <c r="F592" s="3">
        <v>19003</v>
      </c>
      <c r="G592" s="1">
        <v>2</v>
      </c>
      <c r="H592" s="1">
        <v>10</v>
      </c>
      <c r="I592" s="27"/>
      <c r="J592" s="27">
        <v>0</v>
      </c>
      <c r="K592" s="27">
        <v>0</v>
      </c>
      <c r="L592" s="27"/>
      <c r="M592" s="27">
        <v>19003</v>
      </c>
      <c r="N592" s="27"/>
      <c r="O592" s="27"/>
      <c r="P592" s="11"/>
      <c r="Q592" s="27"/>
      <c r="R592" s="27">
        <f>+F592-I592-J592-K592-L592-M592-N592-O592-Q592</f>
        <v>0</v>
      </c>
      <c r="S592" t="e">
        <f>VLOOKUP(A592,PEND,2,FALSE)</f>
        <v>#N/A</v>
      </c>
    </row>
    <row r="593" spans="1:19" x14ac:dyDescent="0.25">
      <c r="A593" s="29">
        <v>1045469</v>
      </c>
      <c r="B593" s="4">
        <v>43951.767743055556</v>
      </c>
      <c r="C593" s="4">
        <v>43955.291666666664</v>
      </c>
      <c r="D593" s="2">
        <v>2800801</v>
      </c>
      <c r="E593" s="1">
        <v>0</v>
      </c>
      <c r="F593" s="3">
        <v>2800801</v>
      </c>
      <c r="G593" s="1">
        <v>2</v>
      </c>
      <c r="H593" s="1">
        <v>10</v>
      </c>
      <c r="I593" s="27"/>
      <c r="J593" s="27">
        <v>0</v>
      </c>
      <c r="K593" s="27">
        <v>0</v>
      </c>
      <c r="L593" s="27"/>
      <c r="M593" s="27">
        <v>2800801</v>
      </c>
      <c r="N593" s="27"/>
      <c r="O593" s="27"/>
      <c r="P593" s="11"/>
      <c r="Q593" s="27"/>
      <c r="R593" s="27">
        <f>+F593-I593-J593-K593-L593-M593-N593-O593-Q593</f>
        <v>0</v>
      </c>
      <c r="S593" t="e">
        <f>VLOOKUP(A593,PEND,2,FALSE)</f>
        <v>#N/A</v>
      </c>
    </row>
    <row r="594" spans="1:19" x14ac:dyDescent="0.25">
      <c r="A594" s="29">
        <v>1045655</v>
      </c>
      <c r="B594" s="4">
        <v>43952.667129629626</v>
      </c>
      <c r="C594" s="4">
        <v>43955.291666666664</v>
      </c>
      <c r="D594" s="2">
        <v>116812</v>
      </c>
      <c r="E594" s="1">
        <v>0</v>
      </c>
      <c r="F594" s="3">
        <v>116812</v>
      </c>
      <c r="G594" s="1">
        <v>2</v>
      </c>
      <c r="H594" s="1">
        <v>10</v>
      </c>
      <c r="I594" s="27"/>
      <c r="J594" s="27">
        <v>0</v>
      </c>
      <c r="K594" s="27">
        <v>0</v>
      </c>
      <c r="L594" s="27"/>
      <c r="M594" s="27">
        <v>116812</v>
      </c>
      <c r="N594" s="27"/>
      <c r="O594" s="27"/>
      <c r="P594" s="11"/>
      <c r="Q594" s="27"/>
      <c r="R594" s="27">
        <f>+F594-I594-J594-K594-L594-M594-N594-O594-Q594</f>
        <v>0</v>
      </c>
      <c r="S594" t="e">
        <f>VLOOKUP(A594,PEND,2,FALSE)</f>
        <v>#N/A</v>
      </c>
    </row>
    <row r="595" spans="1:19" x14ac:dyDescent="0.25">
      <c r="A595" s="29">
        <v>1037580</v>
      </c>
      <c r="B595" s="4">
        <v>43915.38071759259</v>
      </c>
      <c r="C595" s="4">
        <v>43956.291666666664</v>
      </c>
      <c r="D595" s="2">
        <v>125891</v>
      </c>
      <c r="E595" s="1">
        <v>0</v>
      </c>
      <c r="F595" s="3">
        <v>125891</v>
      </c>
      <c r="G595" s="1">
        <v>2</v>
      </c>
      <c r="H595" s="1">
        <v>9</v>
      </c>
      <c r="I595" s="27"/>
      <c r="J595" s="27">
        <v>0</v>
      </c>
      <c r="K595" s="27">
        <v>0</v>
      </c>
      <c r="L595" s="27"/>
      <c r="M595" s="27">
        <v>125891</v>
      </c>
      <c r="N595" s="27"/>
      <c r="O595" s="27"/>
      <c r="P595" s="11"/>
      <c r="Q595" s="27"/>
      <c r="R595" s="27">
        <f>+F595-I595-J595-K595-L595-M595-N595-O595-Q595</f>
        <v>0</v>
      </c>
      <c r="S595" t="e">
        <f>VLOOKUP(A595,PEND,2,FALSE)</f>
        <v>#N/A</v>
      </c>
    </row>
    <row r="596" spans="1:19" x14ac:dyDescent="0.25">
      <c r="A596" s="29">
        <v>1038923</v>
      </c>
      <c r="B596" s="4">
        <v>43920.747141203705</v>
      </c>
      <c r="C596" s="4">
        <v>43956.291666666664</v>
      </c>
      <c r="D596" s="2">
        <v>4233586</v>
      </c>
      <c r="E596" s="1">
        <v>0</v>
      </c>
      <c r="F596" s="3">
        <v>4233586</v>
      </c>
      <c r="G596" s="1">
        <v>2</v>
      </c>
      <c r="H596" s="1">
        <v>9</v>
      </c>
      <c r="I596" s="27"/>
      <c r="J596" s="27">
        <v>0</v>
      </c>
      <c r="K596" s="27">
        <v>0</v>
      </c>
      <c r="L596" s="27"/>
      <c r="M596" s="27">
        <v>4233586</v>
      </c>
      <c r="N596" s="27"/>
      <c r="O596" s="27"/>
      <c r="P596" s="11"/>
      <c r="Q596" s="27"/>
      <c r="R596" s="27">
        <f>+F596-I596-J596-K596-L596-M596-N596-O596-Q596</f>
        <v>0</v>
      </c>
      <c r="S596" t="e">
        <f>VLOOKUP(A596,PEND,2,FALSE)</f>
        <v>#N/A</v>
      </c>
    </row>
    <row r="597" spans="1:19" x14ac:dyDescent="0.25">
      <c r="A597" s="29">
        <v>1040484</v>
      </c>
      <c r="B597" s="4">
        <v>43928.686967592592</v>
      </c>
      <c r="C597" s="4">
        <v>43956.291666666664</v>
      </c>
      <c r="D597" s="2">
        <v>5492476</v>
      </c>
      <c r="E597" s="1">
        <v>0</v>
      </c>
      <c r="F597" s="3">
        <v>5492476</v>
      </c>
      <c r="G597" s="1">
        <v>2</v>
      </c>
      <c r="H597" s="1">
        <v>9</v>
      </c>
      <c r="I597" s="27"/>
      <c r="J597" s="27">
        <v>0</v>
      </c>
      <c r="K597" s="27">
        <v>0</v>
      </c>
      <c r="L597" s="27"/>
      <c r="M597" s="27">
        <v>5492476</v>
      </c>
      <c r="N597" s="27"/>
      <c r="O597" s="27"/>
      <c r="P597" s="11"/>
      <c r="Q597" s="27"/>
      <c r="R597" s="27">
        <f>+F597-I597-J597-K597-L597-M597-N597-O597-Q597</f>
        <v>0</v>
      </c>
      <c r="S597" t="e">
        <f>VLOOKUP(A597,PEND,2,FALSE)</f>
        <v>#N/A</v>
      </c>
    </row>
    <row r="598" spans="1:19" x14ac:dyDescent="0.25">
      <c r="A598" s="29">
        <v>1040600</v>
      </c>
      <c r="B598" s="4">
        <v>43929.469814814816</v>
      </c>
      <c r="C598" s="4">
        <v>43956.291666666664</v>
      </c>
      <c r="D598" s="2">
        <v>4606439</v>
      </c>
      <c r="E598" s="1">
        <v>0</v>
      </c>
      <c r="F598" s="3">
        <v>4606439</v>
      </c>
      <c r="G598" s="1">
        <v>2</v>
      </c>
      <c r="H598" s="1">
        <v>9</v>
      </c>
      <c r="I598" s="27"/>
      <c r="J598" s="27">
        <v>0</v>
      </c>
      <c r="K598" s="27">
        <v>0</v>
      </c>
      <c r="L598" s="27"/>
      <c r="M598" s="27">
        <v>4606439</v>
      </c>
      <c r="N598" s="27"/>
      <c r="O598" s="27"/>
      <c r="P598" s="11"/>
      <c r="Q598" s="27"/>
      <c r="R598" s="27">
        <f>+F598-I598-J598-K598-L598-M598-N598-O598-Q598</f>
        <v>0</v>
      </c>
      <c r="S598" t="e">
        <f>VLOOKUP(A598,PEND,2,FALSE)</f>
        <v>#N/A</v>
      </c>
    </row>
    <row r="599" spans="1:19" x14ac:dyDescent="0.25">
      <c r="A599" s="29">
        <v>1041966</v>
      </c>
      <c r="B599" s="4">
        <v>43936.652303240742</v>
      </c>
      <c r="C599" s="4">
        <v>43956.291666666664</v>
      </c>
      <c r="D599" s="2">
        <v>412511</v>
      </c>
      <c r="E599" s="1">
        <v>0</v>
      </c>
      <c r="F599" s="3">
        <v>412511</v>
      </c>
      <c r="G599" s="1">
        <v>2</v>
      </c>
      <c r="H599" s="1">
        <v>9</v>
      </c>
      <c r="I599" s="27"/>
      <c r="J599" s="27">
        <v>0</v>
      </c>
      <c r="K599" s="27">
        <v>0</v>
      </c>
      <c r="L599" s="27"/>
      <c r="M599" s="27">
        <v>412511</v>
      </c>
      <c r="N599" s="27"/>
      <c r="O599" s="27"/>
      <c r="P599" s="11"/>
      <c r="Q599" s="27"/>
      <c r="R599" s="27">
        <f>+F599-I599-J599-K599-L599-M599-N599-O599-Q599</f>
        <v>0</v>
      </c>
      <c r="S599" t="e">
        <f>VLOOKUP(A599,PEND,2,FALSE)</f>
        <v>#N/A</v>
      </c>
    </row>
    <row r="600" spans="1:19" x14ac:dyDescent="0.25">
      <c r="A600" s="29">
        <v>1042085</v>
      </c>
      <c r="B600" s="4">
        <v>43937.149918981479</v>
      </c>
      <c r="C600" s="4">
        <v>43956.291666666664</v>
      </c>
      <c r="D600" s="2">
        <v>18390</v>
      </c>
      <c r="E600" s="1">
        <v>0</v>
      </c>
      <c r="F600" s="3">
        <v>18390</v>
      </c>
      <c r="G600" s="1">
        <v>2</v>
      </c>
      <c r="H600" s="1">
        <v>9</v>
      </c>
      <c r="I600" s="27"/>
      <c r="J600" s="27">
        <v>0</v>
      </c>
      <c r="K600" s="27">
        <v>0</v>
      </c>
      <c r="L600" s="27"/>
      <c r="M600" s="27">
        <v>18390</v>
      </c>
      <c r="N600" s="27"/>
      <c r="O600" s="27"/>
      <c r="P600" s="11"/>
      <c r="Q600" s="27"/>
      <c r="R600" s="27">
        <f>+F600-I600-J600-K600-L600-M600-N600-O600-Q600</f>
        <v>0</v>
      </c>
      <c r="S600" t="e">
        <f>VLOOKUP(A600,PEND,2,FALSE)</f>
        <v>#N/A</v>
      </c>
    </row>
    <row r="601" spans="1:19" x14ac:dyDescent="0.25">
      <c r="A601" s="29">
        <v>1042267</v>
      </c>
      <c r="B601" s="4">
        <v>43937.735208333332</v>
      </c>
      <c r="C601" s="4">
        <v>43956.291666666664</v>
      </c>
      <c r="D601" s="2">
        <v>44615</v>
      </c>
      <c r="E601" s="1">
        <v>0</v>
      </c>
      <c r="F601" s="3">
        <v>44615</v>
      </c>
      <c r="G601" s="1">
        <v>2</v>
      </c>
      <c r="H601" s="1">
        <v>9</v>
      </c>
      <c r="I601" s="27"/>
      <c r="J601" s="27">
        <v>0</v>
      </c>
      <c r="K601" s="27">
        <v>0</v>
      </c>
      <c r="L601" s="27"/>
      <c r="M601" s="27">
        <v>44615</v>
      </c>
      <c r="N601" s="27"/>
      <c r="O601" s="27"/>
      <c r="P601" s="11"/>
      <c r="Q601" s="27"/>
      <c r="R601" s="27">
        <f>+F601-I601-J601-K601-L601-M601-N601-O601-Q601</f>
        <v>0</v>
      </c>
      <c r="S601" t="e">
        <f>VLOOKUP(A601,PEND,2,FALSE)</f>
        <v>#N/A</v>
      </c>
    </row>
    <row r="602" spans="1:19" x14ac:dyDescent="0.25">
      <c r="A602" s="29">
        <v>1042742</v>
      </c>
      <c r="B602" s="4">
        <v>43939.651446759257</v>
      </c>
      <c r="C602" s="4">
        <v>43956.291666666664</v>
      </c>
      <c r="D602" s="2">
        <v>1760012</v>
      </c>
      <c r="E602" s="1">
        <v>0</v>
      </c>
      <c r="F602" s="3">
        <v>1760012</v>
      </c>
      <c r="G602" s="1">
        <v>2</v>
      </c>
      <c r="H602" s="1">
        <v>9</v>
      </c>
      <c r="I602" s="27"/>
      <c r="J602" s="27">
        <v>0</v>
      </c>
      <c r="K602" s="27">
        <v>0</v>
      </c>
      <c r="L602" s="27"/>
      <c r="M602" s="27">
        <v>1760012</v>
      </c>
      <c r="N602" s="27"/>
      <c r="O602" s="27"/>
      <c r="P602" s="11"/>
      <c r="Q602" s="27"/>
      <c r="R602" s="27">
        <f>+F602-I602-J602-K602-L602-M602-N602-O602-Q602</f>
        <v>0</v>
      </c>
      <c r="S602" t="e">
        <f>VLOOKUP(A602,PEND,2,FALSE)</f>
        <v>#N/A</v>
      </c>
    </row>
    <row r="603" spans="1:19" x14ac:dyDescent="0.25">
      <c r="A603" s="29">
        <v>1043405</v>
      </c>
      <c r="B603" s="4">
        <v>43943.32608796296</v>
      </c>
      <c r="C603" s="4">
        <v>43956.291666666664</v>
      </c>
      <c r="D603" s="2">
        <v>279300</v>
      </c>
      <c r="E603" s="1">
        <v>0</v>
      </c>
      <c r="F603" s="3">
        <v>279300</v>
      </c>
      <c r="G603" s="1">
        <v>2</v>
      </c>
      <c r="H603" s="1">
        <v>9</v>
      </c>
      <c r="I603" s="27"/>
      <c r="J603" s="27">
        <v>0</v>
      </c>
      <c r="K603" s="27">
        <v>0</v>
      </c>
      <c r="L603" s="27"/>
      <c r="M603" s="27">
        <v>279300</v>
      </c>
      <c r="N603" s="27"/>
      <c r="O603" s="27"/>
      <c r="P603" s="11"/>
      <c r="Q603" s="27"/>
      <c r="R603" s="27">
        <f>+F603-I603-J603-K603-L603-M603-N603-O603-Q603</f>
        <v>0</v>
      </c>
      <c r="S603" t="e">
        <f>VLOOKUP(A603,PEND,2,FALSE)</f>
        <v>#N/A</v>
      </c>
    </row>
    <row r="604" spans="1:19" x14ac:dyDescent="0.25">
      <c r="A604" s="29">
        <v>1043685</v>
      </c>
      <c r="B604" s="4">
        <v>43944.128275462965</v>
      </c>
      <c r="C604" s="4">
        <v>43956.291666666664</v>
      </c>
      <c r="D604" s="2">
        <v>19003</v>
      </c>
      <c r="E604" s="1">
        <v>0</v>
      </c>
      <c r="F604" s="3">
        <v>19003</v>
      </c>
      <c r="G604" s="1">
        <v>2</v>
      </c>
      <c r="H604" s="1">
        <v>9</v>
      </c>
      <c r="I604" s="27"/>
      <c r="J604" s="27">
        <v>0</v>
      </c>
      <c r="K604" s="27">
        <v>0</v>
      </c>
      <c r="L604" s="27"/>
      <c r="M604" s="27">
        <v>19003</v>
      </c>
      <c r="N604" s="27"/>
      <c r="O604" s="27"/>
      <c r="P604" s="11"/>
      <c r="Q604" s="27"/>
      <c r="R604" s="27">
        <f>+F604-I604-J604-K604-L604-M604-N604-O604-Q604</f>
        <v>0</v>
      </c>
      <c r="S604" t="e">
        <f>VLOOKUP(A604,PEND,2,FALSE)</f>
        <v>#N/A</v>
      </c>
    </row>
    <row r="605" spans="1:19" x14ac:dyDescent="0.25">
      <c r="A605" s="29">
        <v>1043934</v>
      </c>
      <c r="B605" s="4">
        <v>43945.235462962963</v>
      </c>
      <c r="C605" s="4">
        <v>43956.291666666664</v>
      </c>
      <c r="D605" s="2">
        <v>455601</v>
      </c>
      <c r="E605" s="1">
        <v>0</v>
      </c>
      <c r="F605" s="3">
        <v>455601</v>
      </c>
      <c r="G605" s="1">
        <v>2</v>
      </c>
      <c r="H605" s="1">
        <v>9</v>
      </c>
      <c r="I605" s="27"/>
      <c r="J605" s="27">
        <v>0</v>
      </c>
      <c r="K605" s="27">
        <v>0</v>
      </c>
      <c r="L605" s="27"/>
      <c r="M605" s="27">
        <v>455601</v>
      </c>
      <c r="N605" s="27"/>
      <c r="O605" s="27"/>
      <c r="P605" s="11"/>
      <c r="Q605" s="27"/>
      <c r="R605" s="27">
        <f>+F605-I605-J605-K605-L605-M605-N605-O605-Q605</f>
        <v>0</v>
      </c>
      <c r="S605" t="e">
        <f>VLOOKUP(A605,PEND,2,FALSE)</f>
        <v>#N/A</v>
      </c>
    </row>
    <row r="606" spans="1:19" x14ac:dyDescent="0.25">
      <c r="A606" s="29">
        <v>1044532</v>
      </c>
      <c r="B606" s="4">
        <v>43948.048009259262</v>
      </c>
      <c r="C606" s="4">
        <v>43956.291666666664</v>
      </c>
      <c r="D606" s="2">
        <v>454720</v>
      </c>
      <c r="E606" s="1">
        <v>0</v>
      </c>
      <c r="F606" s="3">
        <v>454720</v>
      </c>
      <c r="G606" s="1">
        <v>2</v>
      </c>
      <c r="H606" s="1">
        <v>9</v>
      </c>
      <c r="I606" s="27"/>
      <c r="J606" s="27">
        <v>0</v>
      </c>
      <c r="K606" s="27">
        <v>0</v>
      </c>
      <c r="L606" s="27"/>
      <c r="M606" s="27">
        <v>454720</v>
      </c>
      <c r="N606" s="27"/>
      <c r="O606" s="27"/>
      <c r="P606" s="11"/>
      <c r="Q606" s="27"/>
      <c r="R606" s="27">
        <f>+F606-I606-J606-K606-L606-M606-N606-O606-Q606</f>
        <v>0</v>
      </c>
      <c r="S606" t="e">
        <f>VLOOKUP(A606,PEND,2,FALSE)</f>
        <v>#N/A</v>
      </c>
    </row>
    <row r="607" spans="1:19" x14ac:dyDescent="0.25">
      <c r="A607" s="29">
        <v>1044852</v>
      </c>
      <c r="B607" s="4">
        <v>43949.630914351852</v>
      </c>
      <c r="C607" s="4">
        <v>43956.291666666664</v>
      </c>
      <c r="D607" s="2">
        <v>2438502</v>
      </c>
      <c r="E607" s="1">
        <v>0</v>
      </c>
      <c r="F607" s="3">
        <v>2438502</v>
      </c>
      <c r="G607" s="1">
        <v>2</v>
      </c>
      <c r="H607" s="1">
        <v>9</v>
      </c>
      <c r="I607" s="27"/>
      <c r="J607" s="27">
        <v>0</v>
      </c>
      <c r="K607" s="27">
        <v>0</v>
      </c>
      <c r="L607" s="27"/>
      <c r="M607" s="27">
        <v>2438502</v>
      </c>
      <c r="N607" s="27"/>
      <c r="O607" s="27"/>
      <c r="P607" s="11"/>
      <c r="Q607" s="27"/>
      <c r="R607" s="27">
        <f>+F607-I607-J607-K607-L607-M607-N607-O607-Q607</f>
        <v>0</v>
      </c>
      <c r="S607" t="e">
        <f>VLOOKUP(A607,PEND,2,FALSE)</f>
        <v>#N/A</v>
      </c>
    </row>
    <row r="608" spans="1:19" x14ac:dyDescent="0.25">
      <c r="A608" s="29">
        <v>1044952</v>
      </c>
      <c r="B608" s="4">
        <v>43949.758263888885</v>
      </c>
      <c r="C608" s="4">
        <v>43956.291666666664</v>
      </c>
      <c r="D608" s="2">
        <v>2750850</v>
      </c>
      <c r="E608" s="1">
        <v>0</v>
      </c>
      <c r="F608" s="3">
        <v>2750850</v>
      </c>
      <c r="G608" s="1">
        <v>2</v>
      </c>
      <c r="H608" s="1">
        <v>9</v>
      </c>
      <c r="I608" s="27"/>
      <c r="J608" s="27">
        <v>0</v>
      </c>
      <c r="K608" s="27">
        <v>0</v>
      </c>
      <c r="L608" s="27"/>
      <c r="M608" s="27">
        <v>2750850</v>
      </c>
      <c r="N608" s="27"/>
      <c r="O608" s="27"/>
      <c r="P608" s="11"/>
      <c r="Q608" s="27"/>
      <c r="R608" s="27">
        <f>+F608-I608-J608-K608-L608-M608-N608-O608-Q608</f>
        <v>0</v>
      </c>
      <c r="S608" t="e">
        <f>VLOOKUP(A608,PEND,2,FALSE)</f>
        <v>#N/A</v>
      </c>
    </row>
    <row r="609" spans="1:19" x14ac:dyDescent="0.25">
      <c r="A609" s="29">
        <v>1045119</v>
      </c>
      <c r="B609" s="4">
        <v>43950.572696759256</v>
      </c>
      <c r="C609" s="4">
        <v>43956.291666666664</v>
      </c>
      <c r="D609" s="2">
        <v>20580</v>
      </c>
      <c r="E609" s="1">
        <v>0</v>
      </c>
      <c r="F609" s="3">
        <v>20580</v>
      </c>
      <c r="G609" s="1">
        <v>2</v>
      </c>
      <c r="H609" s="1">
        <v>9</v>
      </c>
      <c r="I609" s="27"/>
      <c r="J609" s="27">
        <v>0</v>
      </c>
      <c r="K609" s="27">
        <v>0</v>
      </c>
      <c r="L609" s="27"/>
      <c r="M609" s="27">
        <v>20580</v>
      </c>
      <c r="N609" s="27"/>
      <c r="O609" s="27"/>
      <c r="P609" s="11"/>
      <c r="Q609" s="27"/>
      <c r="R609" s="27">
        <f>+F609-I609-J609-K609-L609-M609-N609-O609-Q609</f>
        <v>0</v>
      </c>
      <c r="S609" t="e">
        <f>VLOOKUP(A609,PEND,2,FALSE)</f>
        <v>#N/A</v>
      </c>
    </row>
    <row r="610" spans="1:19" x14ac:dyDescent="0.25">
      <c r="A610" s="29">
        <v>1045349</v>
      </c>
      <c r="B610" s="4">
        <v>43951.546076388891</v>
      </c>
      <c r="C610" s="4">
        <v>43956.291666666664</v>
      </c>
      <c r="D610" s="2">
        <v>189140</v>
      </c>
      <c r="E610" s="1">
        <v>0</v>
      </c>
      <c r="F610" s="3">
        <v>189140</v>
      </c>
      <c r="G610" s="1">
        <v>2</v>
      </c>
      <c r="H610" s="1">
        <v>9</v>
      </c>
      <c r="I610" s="27"/>
      <c r="J610" s="27">
        <v>0</v>
      </c>
      <c r="K610" s="27">
        <v>0</v>
      </c>
      <c r="L610" s="27"/>
      <c r="M610" s="27">
        <v>189140</v>
      </c>
      <c r="N610" s="27"/>
      <c r="O610" s="27"/>
      <c r="P610" s="11"/>
      <c r="Q610" s="27"/>
      <c r="R610" s="27">
        <f>+F610-I610-J610-K610-L610-M610-N610-O610-Q610</f>
        <v>0</v>
      </c>
      <c r="S610" t="e">
        <f>VLOOKUP(A610,PEND,2,FALSE)</f>
        <v>#N/A</v>
      </c>
    </row>
    <row r="611" spans="1:19" x14ac:dyDescent="0.25">
      <c r="A611" s="29">
        <v>1045896</v>
      </c>
      <c r="B611" s="4">
        <v>43954.342743055553</v>
      </c>
      <c r="C611" s="4">
        <v>43956.291666666664</v>
      </c>
      <c r="D611" s="2">
        <v>144060</v>
      </c>
      <c r="E611" s="1">
        <v>0</v>
      </c>
      <c r="F611" s="3">
        <v>144060</v>
      </c>
      <c r="G611" s="1">
        <v>2</v>
      </c>
      <c r="H611" s="1">
        <v>9</v>
      </c>
      <c r="I611" s="27"/>
      <c r="J611" s="27">
        <v>0</v>
      </c>
      <c r="K611" s="27">
        <v>0</v>
      </c>
      <c r="L611" s="27"/>
      <c r="M611" s="27">
        <v>144060</v>
      </c>
      <c r="N611" s="27"/>
      <c r="O611" s="27"/>
      <c r="P611" s="11"/>
      <c r="Q611" s="27"/>
      <c r="R611" s="27">
        <f>+F611-I611-J611-K611-L611-M611-N611-O611-Q611</f>
        <v>0</v>
      </c>
      <c r="S611" t="e">
        <f>VLOOKUP(A611,PEND,2,FALSE)</f>
        <v>#N/A</v>
      </c>
    </row>
    <row r="612" spans="1:19" x14ac:dyDescent="0.25">
      <c r="A612" s="29">
        <v>1039993</v>
      </c>
      <c r="B612" s="4">
        <v>43925.939143518517</v>
      </c>
      <c r="C612" s="4">
        <v>43958.291666666664</v>
      </c>
      <c r="D612" s="2">
        <v>27271</v>
      </c>
      <c r="E612" s="1">
        <v>0</v>
      </c>
      <c r="F612" s="3">
        <v>27271</v>
      </c>
      <c r="G612" s="1">
        <v>2</v>
      </c>
      <c r="H612" s="1">
        <v>7</v>
      </c>
      <c r="I612" s="27"/>
      <c r="J612" s="27">
        <v>0</v>
      </c>
      <c r="K612" s="27">
        <v>0</v>
      </c>
      <c r="L612" s="27"/>
      <c r="M612" s="27">
        <v>27271</v>
      </c>
      <c r="N612" s="27"/>
      <c r="O612" s="27"/>
      <c r="P612" s="11"/>
      <c r="Q612" s="27"/>
      <c r="R612" s="27">
        <f>+F612-I612-J612-K612-L612-M612-N612-O612-Q612</f>
        <v>0</v>
      </c>
      <c r="S612" t="e">
        <f>VLOOKUP(A612,PEND,2,FALSE)</f>
        <v>#N/A</v>
      </c>
    </row>
    <row r="613" spans="1:19" x14ac:dyDescent="0.25">
      <c r="A613" s="29">
        <v>1040283</v>
      </c>
      <c r="B613" s="4">
        <v>43927.669791666667</v>
      </c>
      <c r="C613" s="4">
        <v>43958.291666666664</v>
      </c>
      <c r="D613" s="2">
        <v>2351871</v>
      </c>
      <c r="E613" s="1">
        <v>0</v>
      </c>
      <c r="F613" s="3">
        <v>2351871</v>
      </c>
      <c r="G613" s="1">
        <v>2</v>
      </c>
      <c r="H613" s="1">
        <v>7</v>
      </c>
      <c r="I613" s="27"/>
      <c r="J613" s="27">
        <v>0</v>
      </c>
      <c r="K613" s="27">
        <v>0</v>
      </c>
      <c r="L613" s="27"/>
      <c r="M613" s="27">
        <v>2351871</v>
      </c>
      <c r="N613" s="27"/>
      <c r="O613" s="27"/>
      <c r="P613" s="11"/>
      <c r="Q613" s="27"/>
      <c r="R613" s="27">
        <f>+F613-I613-J613-K613-L613-M613-N613-O613-Q613</f>
        <v>0</v>
      </c>
      <c r="S613" t="e">
        <f>VLOOKUP(A613,PEND,2,FALSE)</f>
        <v>#N/A</v>
      </c>
    </row>
    <row r="614" spans="1:19" x14ac:dyDescent="0.25">
      <c r="A614" s="29">
        <v>1040925</v>
      </c>
      <c r="B614" s="4">
        <v>43930.658321759256</v>
      </c>
      <c r="C614" s="4">
        <v>43958.291666666664</v>
      </c>
      <c r="D614" s="2">
        <v>42658</v>
      </c>
      <c r="E614" s="1">
        <v>0</v>
      </c>
      <c r="F614" s="3">
        <v>42658</v>
      </c>
      <c r="G614" s="1">
        <v>2</v>
      </c>
      <c r="H614" s="1">
        <v>7</v>
      </c>
      <c r="I614" s="27"/>
      <c r="J614" s="27">
        <v>0</v>
      </c>
      <c r="K614" s="27">
        <v>0</v>
      </c>
      <c r="L614" s="27"/>
      <c r="M614" s="27">
        <v>42658</v>
      </c>
      <c r="N614" s="27"/>
      <c r="O614" s="27"/>
      <c r="P614" s="11"/>
      <c r="Q614" s="27"/>
      <c r="R614" s="27">
        <f>+F614-I614-J614-K614-L614-M614-N614-O614-Q614</f>
        <v>0</v>
      </c>
      <c r="S614" t="e">
        <f>VLOOKUP(A614,PEND,2,FALSE)</f>
        <v>#N/A</v>
      </c>
    </row>
    <row r="615" spans="1:19" x14ac:dyDescent="0.25">
      <c r="A615" s="29">
        <v>1040975</v>
      </c>
      <c r="B615" s="4">
        <v>43930.977777777778</v>
      </c>
      <c r="C615" s="4">
        <v>43958.291666666664</v>
      </c>
      <c r="D615" s="2">
        <v>93507</v>
      </c>
      <c r="E615" s="1">
        <v>0</v>
      </c>
      <c r="F615" s="3">
        <v>93507</v>
      </c>
      <c r="G615" s="1">
        <v>2</v>
      </c>
      <c r="H615" s="1">
        <v>7</v>
      </c>
      <c r="I615" s="27"/>
      <c r="J615" s="27">
        <v>0</v>
      </c>
      <c r="K615" s="27">
        <v>0</v>
      </c>
      <c r="L615" s="27"/>
      <c r="M615" s="27">
        <v>93507</v>
      </c>
      <c r="N615" s="27"/>
      <c r="O615" s="27"/>
      <c r="P615" s="11"/>
      <c r="Q615" s="27"/>
      <c r="R615" s="27">
        <f>+F615-I615-J615-K615-L615-M615-N615-O615-Q615</f>
        <v>0</v>
      </c>
      <c r="S615" t="e">
        <f>VLOOKUP(A615,PEND,2,FALSE)</f>
        <v>#N/A</v>
      </c>
    </row>
    <row r="616" spans="1:19" x14ac:dyDescent="0.25">
      <c r="A616" s="29">
        <v>1042358</v>
      </c>
      <c r="B616" s="4">
        <v>43938.396932870368</v>
      </c>
      <c r="C616" s="4">
        <v>43958.291666666664</v>
      </c>
      <c r="D616" s="2">
        <v>5111287</v>
      </c>
      <c r="E616" s="1">
        <v>0</v>
      </c>
      <c r="F616" s="3">
        <v>5111287</v>
      </c>
      <c r="G616" s="1">
        <v>2</v>
      </c>
      <c r="H616" s="1">
        <v>7</v>
      </c>
      <c r="I616" s="27"/>
      <c r="J616" s="27">
        <v>0</v>
      </c>
      <c r="K616" s="27">
        <v>0</v>
      </c>
      <c r="L616" s="27"/>
      <c r="M616" s="27">
        <v>5111287</v>
      </c>
      <c r="N616" s="27"/>
      <c r="O616" s="27"/>
      <c r="P616" s="11"/>
      <c r="Q616" s="27"/>
      <c r="R616" s="27">
        <f>+F616-I616-J616-K616-L616-M616-N616-O616-Q616</f>
        <v>0</v>
      </c>
      <c r="S616" t="e">
        <f>VLOOKUP(A616,PEND,2,FALSE)</f>
        <v>#N/A</v>
      </c>
    </row>
    <row r="617" spans="1:19" x14ac:dyDescent="0.25">
      <c r="A617" s="29">
        <v>1042590</v>
      </c>
      <c r="B617" s="4">
        <v>43939.007997685185</v>
      </c>
      <c r="C617" s="4">
        <v>43958.291666666664</v>
      </c>
      <c r="D617" s="2">
        <v>219647</v>
      </c>
      <c r="E617" s="1">
        <v>0</v>
      </c>
      <c r="F617" s="3">
        <v>219647</v>
      </c>
      <c r="G617" s="1">
        <v>2</v>
      </c>
      <c r="H617" s="1">
        <v>7</v>
      </c>
      <c r="I617" s="27"/>
      <c r="J617" s="27">
        <v>0</v>
      </c>
      <c r="K617" s="27">
        <v>0</v>
      </c>
      <c r="L617" s="27"/>
      <c r="M617" s="27">
        <v>219647</v>
      </c>
      <c r="N617" s="27"/>
      <c r="O617" s="27"/>
      <c r="P617" s="11"/>
      <c r="Q617" s="27"/>
      <c r="R617" s="27">
        <f>+F617-I617-J617-K617-L617-M617-N617-O617-Q617</f>
        <v>0</v>
      </c>
      <c r="S617" t="e">
        <f>VLOOKUP(A617,PEND,2,FALSE)</f>
        <v>#N/A</v>
      </c>
    </row>
    <row r="618" spans="1:19" x14ac:dyDescent="0.25">
      <c r="A618" s="29">
        <v>1043049</v>
      </c>
      <c r="B618" s="4">
        <v>43941.503379629627</v>
      </c>
      <c r="C618" s="4">
        <v>43958.291666666664</v>
      </c>
      <c r="D618" s="2">
        <v>11223785</v>
      </c>
      <c r="E618" s="1">
        <v>0</v>
      </c>
      <c r="F618" s="3">
        <v>11223785</v>
      </c>
      <c r="G618" s="1">
        <v>2</v>
      </c>
      <c r="H618" s="1">
        <v>7</v>
      </c>
      <c r="I618" s="27"/>
      <c r="J618" s="27">
        <v>0</v>
      </c>
      <c r="K618" s="27">
        <v>0</v>
      </c>
      <c r="L618" s="27"/>
      <c r="M618" s="27">
        <v>11223785</v>
      </c>
      <c r="N618" s="27"/>
      <c r="O618" s="27"/>
      <c r="P618" s="11"/>
      <c r="Q618" s="27"/>
      <c r="R618" s="27">
        <f>+F618-I618-J618-K618-L618-M618-N618-O618-Q618</f>
        <v>0</v>
      </c>
      <c r="S618" t="e">
        <f>VLOOKUP(A618,PEND,2,FALSE)</f>
        <v>#N/A</v>
      </c>
    </row>
    <row r="619" spans="1:19" x14ac:dyDescent="0.25">
      <c r="A619" s="29">
        <v>1043996</v>
      </c>
      <c r="B619" s="4">
        <v>43945.475439814814</v>
      </c>
      <c r="C619" s="4">
        <v>43958.291666666664</v>
      </c>
      <c r="D619" s="2">
        <v>87220</v>
      </c>
      <c r="E619" s="1">
        <v>0</v>
      </c>
      <c r="F619" s="3">
        <v>87220</v>
      </c>
      <c r="G619" s="1">
        <v>2</v>
      </c>
      <c r="H619" s="1">
        <v>7</v>
      </c>
      <c r="I619" s="27"/>
      <c r="J619" s="27">
        <v>0</v>
      </c>
      <c r="K619" s="27">
        <v>0</v>
      </c>
      <c r="L619" s="27"/>
      <c r="M619" s="27">
        <v>87220</v>
      </c>
      <c r="N619" s="27"/>
      <c r="O619" s="27"/>
      <c r="P619" s="11"/>
      <c r="Q619" s="27"/>
      <c r="R619" s="27">
        <f>+F619-I619-J619-K619-L619-M619-N619-O619-Q619</f>
        <v>0</v>
      </c>
      <c r="S619" t="e">
        <f>VLOOKUP(A619,PEND,2,FALSE)</f>
        <v>#N/A</v>
      </c>
    </row>
    <row r="620" spans="1:19" x14ac:dyDescent="0.25">
      <c r="A620" s="29">
        <v>1045126</v>
      </c>
      <c r="B620" s="4">
        <v>43950.614108796297</v>
      </c>
      <c r="C620" s="4">
        <v>43958.291666666664</v>
      </c>
      <c r="D620" s="2">
        <v>22590953</v>
      </c>
      <c r="E620" s="1">
        <v>0</v>
      </c>
      <c r="F620" s="3">
        <v>22590953</v>
      </c>
      <c r="G620" s="1">
        <v>2</v>
      </c>
      <c r="H620" s="1">
        <v>7</v>
      </c>
      <c r="I620" s="27"/>
      <c r="J620" s="27">
        <v>0</v>
      </c>
      <c r="K620" s="27">
        <v>0</v>
      </c>
      <c r="L620" s="27"/>
      <c r="M620" s="27">
        <v>22590953</v>
      </c>
      <c r="N620" s="27"/>
      <c r="O620" s="27"/>
      <c r="P620" s="11"/>
      <c r="Q620" s="27"/>
      <c r="R620" s="27">
        <f>+F620-I620-J620-K620-L620-M620-N620-O620-Q620</f>
        <v>0</v>
      </c>
      <c r="S620" t="e">
        <f>VLOOKUP(A620,PEND,2,FALSE)</f>
        <v>#N/A</v>
      </c>
    </row>
    <row r="621" spans="1:19" x14ac:dyDescent="0.25">
      <c r="A621" s="29">
        <v>1045145</v>
      </c>
      <c r="B621" s="4">
        <v>43950.649039351854</v>
      </c>
      <c r="C621" s="4">
        <v>43958.291666666664</v>
      </c>
      <c r="D621" s="2">
        <v>28630590</v>
      </c>
      <c r="E621" s="1">
        <v>0</v>
      </c>
      <c r="F621" s="3">
        <v>28630590</v>
      </c>
      <c r="G621" s="1">
        <v>2</v>
      </c>
      <c r="H621" s="1">
        <v>7</v>
      </c>
      <c r="I621" s="27"/>
      <c r="J621" s="27">
        <v>0</v>
      </c>
      <c r="K621" s="27">
        <v>0</v>
      </c>
      <c r="L621" s="27"/>
      <c r="M621" s="27">
        <v>28630590</v>
      </c>
      <c r="N621" s="27"/>
      <c r="O621" s="27"/>
      <c r="P621" s="11"/>
      <c r="Q621" s="27"/>
      <c r="R621" s="27">
        <f>+F621-I621-J621-K621-L621-M621-N621-O621-Q621</f>
        <v>0</v>
      </c>
      <c r="S621" t="e">
        <f>VLOOKUP(A621,PEND,2,FALSE)</f>
        <v>#N/A</v>
      </c>
    </row>
    <row r="622" spans="1:19" x14ac:dyDescent="0.25">
      <c r="A622" s="29">
        <v>1045180</v>
      </c>
      <c r="B622" s="4">
        <v>43950.71638888889</v>
      </c>
      <c r="C622" s="4">
        <v>43958.291666666664</v>
      </c>
      <c r="D622" s="2">
        <v>426262</v>
      </c>
      <c r="E622" s="1">
        <v>0</v>
      </c>
      <c r="F622" s="3">
        <v>426262</v>
      </c>
      <c r="G622" s="1">
        <v>2</v>
      </c>
      <c r="H622" s="1">
        <v>7</v>
      </c>
      <c r="I622" s="27"/>
      <c r="J622" s="27">
        <v>0</v>
      </c>
      <c r="K622" s="27">
        <v>0</v>
      </c>
      <c r="L622" s="27"/>
      <c r="M622" s="27">
        <v>426262</v>
      </c>
      <c r="N622" s="27"/>
      <c r="O622" s="27"/>
      <c r="P622" s="11"/>
      <c r="Q622" s="27"/>
      <c r="R622" s="27">
        <f>+F622-I622-J622-K622-L622-M622-N622-O622-Q622</f>
        <v>0</v>
      </c>
      <c r="S622" t="e">
        <f>VLOOKUP(A622,PEND,2,FALSE)</f>
        <v>#N/A</v>
      </c>
    </row>
    <row r="623" spans="1:19" x14ac:dyDescent="0.25">
      <c r="A623" s="29">
        <v>1045216</v>
      </c>
      <c r="B623" s="4">
        <v>43950.907557870371</v>
      </c>
      <c r="C623" s="4">
        <v>43958.291666666664</v>
      </c>
      <c r="D623" s="2">
        <v>3233478</v>
      </c>
      <c r="E623" s="1">
        <v>0</v>
      </c>
      <c r="F623" s="3">
        <v>2903533</v>
      </c>
      <c r="G623" s="1">
        <v>2</v>
      </c>
      <c r="H623" s="1">
        <v>7</v>
      </c>
      <c r="I623" s="27"/>
      <c r="J623" s="27">
        <v>0</v>
      </c>
      <c r="K623" s="27">
        <v>0</v>
      </c>
      <c r="L623" s="27"/>
      <c r="M623" s="27">
        <v>2903533</v>
      </c>
      <c r="N623" s="27"/>
      <c r="O623" s="27"/>
      <c r="P623" s="11"/>
      <c r="Q623" s="27"/>
      <c r="R623" s="27">
        <f>+F623-I623-J623-K623-L623-M623-N623-O623-Q623</f>
        <v>0</v>
      </c>
      <c r="S623" t="e">
        <f>VLOOKUP(A623,PEND,2,FALSE)</f>
        <v>#N/A</v>
      </c>
    </row>
    <row r="624" spans="1:19" x14ac:dyDescent="0.25">
      <c r="A624" s="29">
        <v>1045379</v>
      </c>
      <c r="B624" s="4">
        <v>43951.588645833333</v>
      </c>
      <c r="C624" s="4">
        <v>43958.291666666664</v>
      </c>
      <c r="D624" s="2">
        <v>42413229</v>
      </c>
      <c r="E624" s="1">
        <v>0</v>
      </c>
      <c r="F624" s="3">
        <v>42413229</v>
      </c>
      <c r="G624" s="1">
        <v>2</v>
      </c>
      <c r="H624" s="1">
        <v>7</v>
      </c>
      <c r="I624" s="27"/>
      <c r="J624" s="27">
        <v>0</v>
      </c>
      <c r="K624" s="27">
        <v>0</v>
      </c>
      <c r="L624" s="27"/>
      <c r="M624" s="27">
        <v>42413229</v>
      </c>
      <c r="N624" s="27"/>
      <c r="O624" s="27"/>
      <c r="P624" s="11"/>
      <c r="Q624" s="27"/>
      <c r="R624" s="27">
        <f>+F624-I624-J624-K624-L624-M624-N624-O624-Q624</f>
        <v>0</v>
      </c>
      <c r="S624" t="e">
        <f>VLOOKUP(A624,PEND,2,FALSE)</f>
        <v>#N/A</v>
      </c>
    </row>
    <row r="625" spans="1:19" x14ac:dyDescent="0.25">
      <c r="A625" s="29">
        <v>1045393</v>
      </c>
      <c r="B625" s="4">
        <v>43951.61347222222</v>
      </c>
      <c r="C625" s="4">
        <v>43958.291666666664</v>
      </c>
      <c r="D625" s="2">
        <v>1240568</v>
      </c>
      <c r="E625" s="1">
        <v>0</v>
      </c>
      <c r="F625" s="3">
        <v>1240568</v>
      </c>
      <c r="G625" s="1">
        <v>2</v>
      </c>
      <c r="H625" s="1">
        <v>7</v>
      </c>
      <c r="I625" s="27"/>
      <c r="J625" s="27">
        <v>0</v>
      </c>
      <c r="K625" s="27">
        <v>0</v>
      </c>
      <c r="L625" s="27"/>
      <c r="M625" s="27">
        <v>1240568</v>
      </c>
      <c r="N625" s="27"/>
      <c r="O625" s="27"/>
      <c r="P625" s="11"/>
      <c r="Q625" s="27"/>
      <c r="R625" s="27">
        <f>+F625-I625-J625-K625-L625-M625-N625-O625-Q625</f>
        <v>0</v>
      </c>
      <c r="S625" t="e">
        <f>VLOOKUP(A625,PEND,2,FALSE)</f>
        <v>#N/A</v>
      </c>
    </row>
    <row r="626" spans="1:19" x14ac:dyDescent="0.25">
      <c r="A626" s="29">
        <v>1045395</v>
      </c>
      <c r="B626" s="4">
        <v>43951.617789351854</v>
      </c>
      <c r="C626" s="4">
        <v>43958.291666666664</v>
      </c>
      <c r="D626" s="2">
        <v>19003</v>
      </c>
      <c r="E626" s="1">
        <v>0</v>
      </c>
      <c r="F626" s="3">
        <v>19003</v>
      </c>
      <c r="G626" s="1">
        <v>2</v>
      </c>
      <c r="H626" s="1">
        <v>7</v>
      </c>
      <c r="I626" s="27"/>
      <c r="J626" s="27">
        <v>0</v>
      </c>
      <c r="K626" s="27">
        <v>0</v>
      </c>
      <c r="L626" s="27"/>
      <c r="M626" s="27">
        <v>19003</v>
      </c>
      <c r="N626" s="27"/>
      <c r="O626" s="27"/>
      <c r="P626" s="11"/>
      <c r="Q626" s="27"/>
      <c r="R626" s="27">
        <f>+F626-I626-J626-K626-L626-M626-N626-O626-Q626</f>
        <v>0</v>
      </c>
      <c r="S626" t="e">
        <f>VLOOKUP(A626,PEND,2,FALSE)</f>
        <v>#N/A</v>
      </c>
    </row>
    <row r="627" spans="1:19" x14ac:dyDescent="0.25">
      <c r="A627" s="29">
        <v>1045484</v>
      </c>
      <c r="B627" s="4">
        <v>43951.790856481479</v>
      </c>
      <c r="C627" s="4">
        <v>43958.291666666664</v>
      </c>
      <c r="D627" s="2">
        <v>158633</v>
      </c>
      <c r="E627" s="1">
        <v>0</v>
      </c>
      <c r="F627" s="3">
        <v>158633</v>
      </c>
      <c r="G627" s="1">
        <v>2</v>
      </c>
      <c r="H627" s="1">
        <v>7</v>
      </c>
      <c r="I627" s="27"/>
      <c r="J627" s="27">
        <v>0</v>
      </c>
      <c r="K627" s="27">
        <v>0</v>
      </c>
      <c r="L627" s="27"/>
      <c r="M627" s="27">
        <v>158633</v>
      </c>
      <c r="N627" s="27"/>
      <c r="O627" s="27"/>
      <c r="P627" s="11"/>
      <c r="Q627" s="27"/>
      <c r="R627" s="27">
        <f>+F627-I627-J627-K627-L627-M627-N627-O627-Q627</f>
        <v>0</v>
      </c>
      <c r="S627" t="e">
        <f>VLOOKUP(A627,PEND,2,FALSE)</f>
        <v>#N/A</v>
      </c>
    </row>
    <row r="628" spans="1:19" x14ac:dyDescent="0.25">
      <c r="A628" s="29">
        <v>1045495</v>
      </c>
      <c r="B628" s="4">
        <v>43951.993252314816</v>
      </c>
      <c r="C628" s="4">
        <v>43958.291666666664</v>
      </c>
      <c r="D628" s="2">
        <v>19003</v>
      </c>
      <c r="E628" s="1">
        <v>0</v>
      </c>
      <c r="F628" s="3">
        <v>19003</v>
      </c>
      <c r="G628" s="1">
        <v>2</v>
      </c>
      <c r="H628" s="1">
        <v>7</v>
      </c>
      <c r="I628" s="27"/>
      <c r="J628" s="27">
        <v>0</v>
      </c>
      <c r="K628" s="27">
        <v>0</v>
      </c>
      <c r="L628" s="27"/>
      <c r="M628" s="27">
        <v>19003</v>
      </c>
      <c r="N628" s="27"/>
      <c r="O628" s="27"/>
      <c r="P628" s="11"/>
      <c r="Q628" s="27"/>
      <c r="R628" s="27">
        <f>+F628-I628-J628-K628-L628-M628-N628-O628-Q628</f>
        <v>0</v>
      </c>
      <c r="S628" t="e">
        <f>VLOOKUP(A628,PEND,2,FALSE)</f>
        <v>#N/A</v>
      </c>
    </row>
    <row r="629" spans="1:19" x14ac:dyDescent="0.25">
      <c r="A629" s="29">
        <v>1045743</v>
      </c>
      <c r="B629" s="4">
        <v>43953.535856481481</v>
      </c>
      <c r="C629" s="4">
        <v>43958.291666666664</v>
      </c>
      <c r="D629" s="2">
        <v>19003</v>
      </c>
      <c r="E629" s="1">
        <v>0</v>
      </c>
      <c r="F629" s="3">
        <v>19003</v>
      </c>
      <c r="G629" s="1">
        <v>2</v>
      </c>
      <c r="H629" s="1">
        <v>7</v>
      </c>
      <c r="I629" s="27"/>
      <c r="J629" s="27">
        <v>0</v>
      </c>
      <c r="K629" s="27">
        <v>0</v>
      </c>
      <c r="L629" s="27"/>
      <c r="M629" s="27">
        <v>19003</v>
      </c>
      <c r="N629" s="27"/>
      <c r="O629" s="27"/>
      <c r="P629" s="11"/>
      <c r="Q629" s="27"/>
      <c r="R629" s="27">
        <f>+F629-I629-J629-K629-L629-M629-N629-O629-Q629</f>
        <v>0</v>
      </c>
      <c r="S629" t="e">
        <f>VLOOKUP(A629,PEND,2,FALSE)</f>
        <v>#N/A</v>
      </c>
    </row>
    <row r="630" spans="1:19" x14ac:dyDescent="0.25">
      <c r="A630" s="29">
        <v>1045839</v>
      </c>
      <c r="B630" s="4">
        <v>43953.762789351851</v>
      </c>
      <c r="C630" s="4">
        <v>43958.291666666664</v>
      </c>
      <c r="D630" s="2">
        <v>4679340</v>
      </c>
      <c r="E630" s="1">
        <v>0</v>
      </c>
      <c r="F630" s="3">
        <v>4679340</v>
      </c>
      <c r="G630" s="1">
        <v>2</v>
      </c>
      <c r="H630" s="1">
        <v>7</v>
      </c>
      <c r="I630" s="27"/>
      <c r="J630" s="27">
        <v>0</v>
      </c>
      <c r="K630" s="27">
        <v>0</v>
      </c>
      <c r="L630" s="27"/>
      <c r="M630" s="27">
        <v>4679340</v>
      </c>
      <c r="N630" s="27"/>
      <c r="O630" s="27"/>
      <c r="P630" s="11"/>
      <c r="Q630" s="27"/>
      <c r="R630" s="27">
        <f>+F630-I630-J630-K630-L630-M630-N630-O630-Q630</f>
        <v>0</v>
      </c>
      <c r="S630" t="e">
        <f>VLOOKUP(A630,PEND,2,FALSE)</f>
        <v>#N/A</v>
      </c>
    </row>
    <row r="631" spans="1:19" x14ac:dyDescent="0.25">
      <c r="A631" s="29">
        <v>1045842</v>
      </c>
      <c r="B631" s="4">
        <v>43953.767847222225</v>
      </c>
      <c r="C631" s="4">
        <v>43958.291666666664</v>
      </c>
      <c r="D631" s="2">
        <v>244383</v>
      </c>
      <c r="E631" s="1">
        <v>0</v>
      </c>
      <c r="F631" s="3">
        <v>244383</v>
      </c>
      <c r="G631" s="1">
        <v>2</v>
      </c>
      <c r="H631" s="1">
        <v>7</v>
      </c>
      <c r="I631" s="27"/>
      <c r="J631" s="27">
        <v>0</v>
      </c>
      <c r="K631" s="27">
        <v>0</v>
      </c>
      <c r="L631" s="27"/>
      <c r="M631" s="27">
        <v>244383</v>
      </c>
      <c r="N631" s="27"/>
      <c r="O631" s="27"/>
      <c r="P631" s="11"/>
      <c r="Q631" s="27"/>
      <c r="R631" s="27">
        <f>+F631-I631-J631-K631-L631-M631-N631-O631-Q631</f>
        <v>0</v>
      </c>
      <c r="S631" t="e">
        <f>VLOOKUP(A631,PEND,2,FALSE)</f>
        <v>#N/A</v>
      </c>
    </row>
    <row r="632" spans="1:19" x14ac:dyDescent="0.25">
      <c r="A632" s="29">
        <v>1045917</v>
      </c>
      <c r="B632" s="4">
        <v>43954.374120370368</v>
      </c>
      <c r="C632" s="4">
        <v>43958.291666666664</v>
      </c>
      <c r="D632" s="2">
        <v>895509</v>
      </c>
      <c r="E632" s="1">
        <v>0</v>
      </c>
      <c r="F632" s="3">
        <v>895509</v>
      </c>
      <c r="G632" s="1">
        <v>2</v>
      </c>
      <c r="H632" s="1">
        <v>7</v>
      </c>
      <c r="I632" s="27"/>
      <c r="J632" s="27">
        <v>0</v>
      </c>
      <c r="K632" s="27">
        <v>0</v>
      </c>
      <c r="L632" s="27"/>
      <c r="M632" s="27">
        <v>895509</v>
      </c>
      <c r="N632" s="27"/>
      <c r="O632" s="27"/>
      <c r="P632" s="11"/>
      <c r="Q632" s="27"/>
      <c r="R632" s="27">
        <f>+F632-I632-J632-K632-L632-M632-N632-O632-Q632</f>
        <v>0</v>
      </c>
      <c r="S632" t="e">
        <f>VLOOKUP(A632,PEND,2,FALSE)</f>
        <v>#N/A</v>
      </c>
    </row>
    <row r="633" spans="1:19" x14ac:dyDescent="0.25">
      <c r="A633" s="29">
        <v>1046166</v>
      </c>
      <c r="B633" s="4">
        <v>43955.61755787037</v>
      </c>
      <c r="C633" s="4">
        <v>43958.291666666664</v>
      </c>
      <c r="D633" s="2">
        <v>65272</v>
      </c>
      <c r="E633" s="1">
        <v>0</v>
      </c>
      <c r="F633" s="3">
        <v>65272</v>
      </c>
      <c r="G633" s="1">
        <v>2</v>
      </c>
      <c r="H633" s="1">
        <v>7</v>
      </c>
      <c r="I633" s="27"/>
      <c r="J633" s="27">
        <v>0</v>
      </c>
      <c r="K633" s="27">
        <v>0</v>
      </c>
      <c r="L633" s="27"/>
      <c r="M633" s="27">
        <v>65272</v>
      </c>
      <c r="N633" s="27"/>
      <c r="O633" s="27"/>
      <c r="P633" s="11"/>
      <c r="Q633" s="27"/>
      <c r="R633" s="27">
        <f>+F633-I633-J633-K633-L633-M633-N633-O633-Q633</f>
        <v>0</v>
      </c>
      <c r="S633" t="e">
        <f>VLOOKUP(A633,PEND,2,FALSE)</f>
        <v>#N/A</v>
      </c>
    </row>
    <row r="634" spans="1:19" x14ac:dyDescent="0.25">
      <c r="A634" s="29">
        <v>1044051</v>
      </c>
      <c r="B634" s="4">
        <v>43945.625057870369</v>
      </c>
      <c r="C634" s="4">
        <v>43958.6875</v>
      </c>
      <c r="D634" s="2">
        <v>1868576</v>
      </c>
      <c r="E634" s="1">
        <v>0</v>
      </c>
      <c r="F634" s="3">
        <v>1868576</v>
      </c>
      <c r="G634" s="1">
        <v>2</v>
      </c>
      <c r="H634" s="1">
        <v>7</v>
      </c>
      <c r="I634" s="27"/>
      <c r="J634" s="27">
        <v>0</v>
      </c>
      <c r="K634" s="27">
        <v>0</v>
      </c>
      <c r="L634" s="27"/>
      <c r="M634" s="27">
        <v>1868576</v>
      </c>
      <c r="N634" s="27"/>
      <c r="O634" s="27"/>
      <c r="P634" s="11"/>
      <c r="Q634" s="27"/>
      <c r="R634" s="27">
        <f>+F634-I634-J634-K634-L634-M634-N634-O634-Q634</f>
        <v>0</v>
      </c>
      <c r="S634" t="e">
        <f>VLOOKUP(A634,PEND,2,FALSE)</f>
        <v>#N/A</v>
      </c>
    </row>
    <row r="635" spans="1:19" x14ac:dyDescent="0.25">
      <c r="A635" s="29">
        <v>1044056</v>
      </c>
      <c r="B635" s="4">
        <v>43945.63795138889</v>
      </c>
      <c r="C635" s="4">
        <v>43958.6875</v>
      </c>
      <c r="D635" s="2">
        <v>49140</v>
      </c>
      <c r="E635" s="1">
        <v>0</v>
      </c>
      <c r="F635" s="3">
        <v>49140</v>
      </c>
      <c r="G635" s="1">
        <v>2</v>
      </c>
      <c r="H635" s="1">
        <v>7</v>
      </c>
      <c r="I635" s="27"/>
      <c r="J635" s="27">
        <v>0</v>
      </c>
      <c r="K635" s="27">
        <v>0</v>
      </c>
      <c r="L635" s="27"/>
      <c r="M635" s="27">
        <v>49140</v>
      </c>
      <c r="N635" s="27"/>
      <c r="O635" s="27"/>
      <c r="P635" s="11"/>
      <c r="Q635" s="27"/>
      <c r="R635" s="27">
        <f>+F635-I635-J635-K635-L635-M635-N635-O635-Q635</f>
        <v>0</v>
      </c>
      <c r="S635" t="e">
        <f>VLOOKUP(A635,PEND,2,FALSE)</f>
        <v>#N/A</v>
      </c>
    </row>
    <row r="636" spans="1:19" x14ac:dyDescent="0.25">
      <c r="A636" s="29">
        <v>1045740</v>
      </c>
      <c r="B636" s="4">
        <v>43953.522916666669</v>
      </c>
      <c r="C636" s="4">
        <v>43958.6875</v>
      </c>
      <c r="D636" s="2">
        <v>19003</v>
      </c>
      <c r="E636" s="1">
        <v>0</v>
      </c>
      <c r="F636" s="3">
        <v>19003</v>
      </c>
      <c r="G636" s="1">
        <v>2</v>
      </c>
      <c r="H636" s="1">
        <v>7</v>
      </c>
      <c r="I636" s="27"/>
      <c r="J636" s="27">
        <v>0</v>
      </c>
      <c r="K636" s="27">
        <v>0</v>
      </c>
      <c r="L636" s="27"/>
      <c r="M636" s="27">
        <v>19003</v>
      </c>
      <c r="N636" s="27"/>
      <c r="O636" s="27"/>
      <c r="P636" s="11"/>
      <c r="Q636" s="27"/>
      <c r="R636" s="27">
        <f>+F636-I636-J636-K636-L636-M636-N636-O636-Q636</f>
        <v>0</v>
      </c>
      <c r="S636" t="e">
        <f>VLOOKUP(A636,PEND,2,FALSE)</f>
        <v>#N/A</v>
      </c>
    </row>
    <row r="637" spans="1:19" x14ac:dyDescent="0.25">
      <c r="A637" s="29">
        <v>1045825</v>
      </c>
      <c r="B637" s="4">
        <v>43953.746932870374</v>
      </c>
      <c r="C637" s="4">
        <v>43958.6875</v>
      </c>
      <c r="D637" s="2">
        <v>1249432</v>
      </c>
      <c r="E637" s="1">
        <v>0</v>
      </c>
      <c r="F637" s="3">
        <v>1249432</v>
      </c>
      <c r="G637" s="1">
        <v>2</v>
      </c>
      <c r="H637" s="1">
        <v>7</v>
      </c>
      <c r="I637" s="27"/>
      <c r="J637" s="27">
        <v>0</v>
      </c>
      <c r="K637" s="27">
        <v>0</v>
      </c>
      <c r="L637" s="27"/>
      <c r="M637" s="27">
        <v>1249432</v>
      </c>
      <c r="N637" s="27"/>
      <c r="O637" s="27"/>
      <c r="P637" s="11"/>
      <c r="Q637" s="27"/>
      <c r="R637" s="27">
        <f>+F637-I637-J637-K637-L637-M637-N637-O637-Q637</f>
        <v>0</v>
      </c>
      <c r="S637" t="e">
        <f>VLOOKUP(A637,PEND,2,FALSE)</f>
        <v>#N/A</v>
      </c>
    </row>
    <row r="638" spans="1:19" x14ac:dyDescent="0.25">
      <c r="A638" s="29">
        <v>1045905</v>
      </c>
      <c r="B638" s="4">
        <v>43954.351550925923</v>
      </c>
      <c r="C638" s="4">
        <v>43958.6875</v>
      </c>
      <c r="D638" s="2">
        <v>77420</v>
      </c>
      <c r="E638" s="1">
        <v>0</v>
      </c>
      <c r="F638" s="3">
        <v>77420</v>
      </c>
      <c r="G638" s="1">
        <v>2</v>
      </c>
      <c r="H638" s="1">
        <v>7</v>
      </c>
      <c r="I638" s="27"/>
      <c r="J638" s="27">
        <v>0</v>
      </c>
      <c r="K638" s="27">
        <v>0</v>
      </c>
      <c r="L638" s="27"/>
      <c r="M638" s="27">
        <v>77420</v>
      </c>
      <c r="N638" s="27"/>
      <c r="O638" s="27"/>
      <c r="P638" s="11"/>
      <c r="Q638" s="27"/>
      <c r="R638" s="27">
        <f>+F638-I638-J638-K638-L638-M638-N638-O638-Q638</f>
        <v>0</v>
      </c>
      <c r="S638" t="e">
        <f>VLOOKUP(A638,PEND,2,FALSE)</f>
        <v>#N/A</v>
      </c>
    </row>
    <row r="639" spans="1:19" x14ac:dyDescent="0.25">
      <c r="A639" s="29">
        <v>1046593</v>
      </c>
      <c r="B639" s="4">
        <v>43957.563645833332</v>
      </c>
      <c r="C639" s="4">
        <v>43958.6875</v>
      </c>
      <c r="D639" s="2">
        <v>9666317</v>
      </c>
      <c r="E639" s="1">
        <v>0</v>
      </c>
      <c r="F639" s="3">
        <v>9666317</v>
      </c>
      <c r="G639" s="1">
        <v>2</v>
      </c>
      <c r="H639" s="1">
        <v>7</v>
      </c>
      <c r="I639" s="27"/>
      <c r="J639" s="27">
        <v>0</v>
      </c>
      <c r="K639" s="27">
        <v>0</v>
      </c>
      <c r="L639" s="27"/>
      <c r="M639" s="27">
        <v>9666317</v>
      </c>
      <c r="N639" s="27"/>
      <c r="O639" s="27"/>
      <c r="P639" s="11"/>
      <c r="Q639" s="27"/>
      <c r="R639" s="27">
        <f>+F639-I639-J639-K639-L639-M639-N639-O639-Q639</f>
        <v>0</v>
      </c>
      <c r="S639" t="e">
        <f>VLOOKUP(A639,PEND,2,FALSE)</f>
        <v>#N/A</v>
      </c>
    </row>
    <row r="640" spans="1:19" x14ac:dyDescent="0.25">
      <c r="A640" s="29">
        <v>1046709</v>
      </c>
      <c r="B640" s="4">
        <v>43957.772303240738</v>
      </c>
      <c r="C640" s="4">
        <v>43958.6875</v>
      </c>
      <c r="D640" s="2">
        <v>104860</v>
      </c>
      <c r="E640" s="1">
        <v>0</v>
      </c>
      <c r="F640" s="3">
        <v>104860</v>
      </c>
      <c r="G640" s="1">
        <v>2</v>
      </c>
      <c r="H640" s="1">
        <v>7</v>
      </c>
      <c r="I640" s="27"/>
      <c r="J640" s="27">
        <v>0</v>
      </c>
      <c r="K640" s="27">
        <v>0</v>
      </c>
      <c r="L640" s="27"/>
      <c r="M640" s="27">
        <v>104860</v>
      </c>
      <c r="N640" s="27"/>
      <c r="O640" s="27"/>
      <c r="P640" s="11"/>
      <c r="Q640" s="27"/>
      <c r="R640" s="27">
        <f>+F640-I640-J640-K640-L640-M640-N640-O640-Q640</f>
        <v>0</v>
      </c>
      <c r="S640" t="e">
        <f>VLOOKUP(A640,PEND,2,FALSE)</f>
        <v>#N/A</v>
      </c>
    </row>
    <row r="641" spans="1:19" x14ac:dyDescent="0.25">
      <c r="A641" s="29">
        <v>1039228</v>
      </c>
      <c r="B641" s="4">
        <v>43922.511620370373</v>
      </c>
      <c r="C641" s="4">
        <v>43960.291666666664</v>
      </c>
      <c r="D641" s="2">
        <v>21478</v>
      </c>
      <c r="E641" s="1">
        <v>0</v>
      </c>
      <c r="F641" s="3">
        <v>21478</v>
      </c>
      <c r="G641" s="1">
        <v>2</v>
      </c>
      <c r="H641" s="1">
        <v>5</v>
      </c>
      <c r="I641" s="27"/>
      <c r="J641" s="27">
        <v>0</v>
      </c>
      <c r="K641" s="27">
        <v>0</v>
      </c>
      <c r="L641" s="27"/>
      <c r="M641" s="27">
        <v>21478</v>
      </c>
      <c r="N641" s="27"/>
      <c r="O641" s="27"/>
      <c r="P641" s="11"/>
      <c r="Q641" s="27"/>
      <c r="R641" s="27">
        <f>+F641-I641-J641-K641-L641-M641-N641-O641-Q641</f>
        <v>0</v>
      </c>
      <c r="S641" t="e">
        <f>VLOOKUP(A641,PEND,2,FALSE)</f>
        <v>#N/A</v>
      </c>
    </row>
    <row r="642" spans="1:19" x14ac:dyDescent="0.25">
      <c r="A642" s="29">
        <v>1039255</v>
      </c>
      <c r="B642" s="4">
        <v>43922.603738425925</v>
      </c>
      <c r="C642" s="4">
        <v>43960.291666666664</v>
      </c>
      <c r="D642" s="2">
        <v>1161863</v>
      </c>
      <c r="E642" s="1">
        <v>0</v>
      </c>
      <c r="F642" s="3">
        <v>1161863</v>
      </c>
      <c r="G642" s="1">
        <v>2</v>
      </c>
      <c r="H642" s="1">
        <v>5</v>
      </c>
      <c r="I642" s="27"/>
      <c r="J642" s="27">
        <v>0</v>
      </c>
      <c r="K642" s="27">
        <v>0</v>
      </c>
      <c r="L642" s="27"/>
      <c r="M642" s="27">
        <v>1161863</v>
      </c>
      <c r="N642" s="27"/>
      <c r="O642" s="27"/>
      <c r="P642" s="11"/>
      <c r="Q642" s="27"/>
      <c r="R642" s="27">
        <f>+F642-I642-J642-K642-L642-M642-N642-O642-Q642</f>
        <v>0</v>
      </c>
      <c r="S642" t="e">
        <f>VLOOKUP(A642,PEND,2,FALSE)</f>
        <v>#N/A</v>
      </c>
    </row>
    <row r="643" spans="1:19" x14ac:dyDescent="0.25">
      <c r="A643" s="29">
        <v>1039280</v>
      </c>
      <c r="B643" s="4">
        <v>43922.679907407408</v>
      </c>
      <c r="C643" s="4">
        <v>43960.291666666664</v>
      </c>
      <c r="D643" s="2">
        <v>403038</v>
      </c>
      <c r="E643" s="1">
        <v>0</v>
      </c>
      <c r="F643" s="3">
        <v>403038</v>
      </c>
      <c r="G643" s="1">
        <v>2</v>
      </c>
      <c r="H643" s="1">
        <v>5</v>
      </c>
      <c r="I643" s="27"/>
      <c r="J643" s="27">
        <v>0</v>
      </c>
      <c r="K643" s="27">
        <v>0</v>
      </c>
      <c r="L643" s="27"/>
      <c r="M643" s="27">
        <v>403038</v>
      </c>
      <c r="N643" s="27"/>
      <c r="O643" s="27"/>
      <c r="P643" s="11"/>
      <c r="Q643" s="27"/>
      <c r="R643" s="27">
        <f>+F643-I643-J643-K643-L643-M643-N643-O643-Q643</f>
        <v>0</v>
      </c>
      <c r="S643" t="e">
        <f>VLOOKUP(A643,PEND,2,FALSE)</f>
        <v>#N/A</v>
      </c>
    </row>
    <row r="644" spans="1:19" x14ac:dyDescent="0.25">
      <c r="A644" s="29">
        <v>1043863</v>
      </c>
      <c r="B644" s="4">
        <v>43944.703240740739</v>
      </c>
      <c r="C644" s="4">
        <v>43960.291666666664</v>
      </c>
      <c r="D644" s="2">
        <v>133552</v>
      </c>
      <c r="E644" s="1">
        <v>0</v>
      </c>
      <c r="F644" s="3">
        <v>133552</v>
      </c>
      <c r="G644" s="1">
        <v>2</v>
      </c>
      <c r="H644" s="1">
        <v>5</v>
      </c>
      <c r="I644" s="27"/>
      <c r="J644" s="27">
        <v>0</v>
      </c>
      <c r="K644" s="27">
        <v>0</v>
      </c>
      <c r="L644" s="27"/>
      <c r="M644" s="27">
        <v>133552</v>
      </c>
      <c r="N644" s="27"/>
      <c r="O644" s="27"/>
      <c r="P644" s="11"/>
      <c r="Q644" s="27"/>
      <c r="R644" s="27">
        <f>+F644-I644-J644-K644-L644-M644-N644-O644-Q644</f>
        <v>0</v>
      </c>
      <c r="S644" t="e">
        <f>VLOOKUP(A644,PEND,2,FALSE)</f>
        <v>#N/A</v>
      </c>
    </row>
    <row r="645" spans="1:19" x14ac:dyDescent="0.25">
      <c r="A645" s="29">
        <v>1043905</v>
      </c>
      <c r="B645" s="4">
        <v>43944.799351851849</v>
      </c>
      <c r="C645" s="4">
        <v>43960.291666666664</v>
      </c>
      <c r="D645" s="2">
        <v>1659607</v>
      </c>
      <c r="E645" s="1">
        <v>0</v>
      </c>
      <c r="F645" s="3">
        <v>1659607</v>
      </c>
      <c r="G645" s="1">
        <v>2</v>
      </c>
      <c r="H645" s="1">
        <v>5</v>
      </c>
      <c r="I645" s="27"/>
      <c r="J645" s="27">
        <v>0</v>
      </c>
      <c r="K645" s="27">
        <v>0</v>
      </c>
      <c r="L645" s="27"/>
      <c r="M645" s="27">
        <v>1659607</v>
      </c>
      <c r="N645" s="27"/>
      <c r="O645" s="27"/>
      <c r="P645" s="11"/>
      <c r="Q645" s="27"/>
      <c r="R645" s="27">
        <f>+F645-I645-J645-K645-L645-M645-N645-O645-Q645</f>
        <v>0</v>
      </c>
      <c r="S645" t="e">
        <f>VLOOKUP(A645,PEND,2,FALSE)</f>
        <v>#N/A</v>
      </c>
    </row>
    <row r="646" spans="1:19" x14ac:dyDescent="0.25">
      <c r="A646" s="29">
        <v>1044540</v>
      </c>
      <c r="B646" s="4">
        <v>43948.180393518516</v>
      </c>
      <c r="C646" s="4">
        <v>43960.291666666664</v>
      </c>
      <c r="D646" s="2">
        <v>215882</v>
      </c>
      <c r="E646" s="1">
        <v>0</v>
      </c>
      <c r="F646" s="3">
        <v>215882</v>
      </c>
      <c r="G646" s="1">
        <v>2</v>
      </c>
      <c r="H646" s="1">
        <v>5</v>
      </c>
      <c r="I646" s="27"/>
      <c r="J646" s="27">
        <v>0</v>
      </c>
      <c r="K646" s="27">
        <v>0</v>
      </c>
      <c r="L646" s="27"/>
      <c r="M646" s="27">
        <v>215882</v>
      </c>
      <c r="N646" s="27"/>
      <c r="O646" s="27"/>
      <c r="P646" s="11"/>
      <c r="Q646" s="27"/>
      <c r="R646" s="27">
        <f>+F646-I646-J646-K646-L646-M646-N646-O646-Q646</f>
        <v>0</v>
      </c>
      <c r="S646" t="e">
        <f>VLOOKUP(A646,PEND,2,FALSE)</f>
        <v>#N/A</v>
      </c>
    </row>
    <row r="647" spans="1:19" x14ac:dyDescent="0.25">
      <c r="A647" s="29">
        <v>1044610</v>
      </c>
      <c r="B647" s="4">
        <v>43948.598113425927</v>
      </c>
      <c r="C647" s="4">
        <v>43960.291666666664</v>
      </c>
      <c r="D647" s="2">
        <v>13255516</v>
      </c>
      <c r="E647" s="1">
        <v>0</v>
      </c>
      <c r="F647" s="3">
        <v>13255516</v>
      </c>
      <c r="G647" s="1">
        <v>2</v>
      </c>
      <c r="H647" s="1">
        <v>5</v>
      </c>
      <c r="I647" s="27"/>
      <c r="J647" s="27">
        <v>0</v>
      </c>
      <c r="K647" s="27">
        <v>0</v>
      </c>
      <c r="L647" s="27"/>
      <c r="M647" s="27">
        <v>13255516</v>
      </c>
      <c r="N647" s="27"/>
      <c r="O647" s="27"/>
      <c r="P647" s="11"/>
      <c r="Q647" s="27"/>
      <c r="R647" s="27">
        <f>+F647-I647-J647-K647-L647-M647-N647-O647-Q647</f>
        <v>0</v>
      </c>
      <c r="S647" t="e">
        <f>VLOOKUP(A647,PEND,2,FALSE)</f>
        <v>#N/A</v>
      </c>
    </row>
    <row r="648" spans="1:19" x14ac:dyDescent="0.25">
      <c r="A648" s="29">
        <v>1044778</v>
      </c>
      <c r="B648" s="4">
        <v>43949.504143518519</v>
      </c>
      <c r="C648" s="4">
        <v>43960.291666666664</v>
      </c>
      <c r="D648" s="2">
        <v>72520</v>
      </c>
      <c r="E648" s="1">
        <v>0</v>
      </c>
      <c r="F648" s="3">
        <v>72520</v>
      </c>
      <c r="G648" s="1">
        <v>2</v>
      </c>
      <c r="H648" s="1">
        <v>5</v>
      </c>
      <c r="I648" s="27"/>
      <c r="J648" s="27">
        <v>0</v>
      </c>
      <c r="K648" s="27">
        <v>0</v>
      </c>
      <c r="L648" s="27"/>
      <c r="M648" s="27">
        <v>72520</v>
      </c>
      <c r="N648" s="27"/>
      <c r="O648" s="27"/>
      <c r="P648" s="11"/>
      <c r="Q648" s="27"/>
      <c r="R648" s="27">
        <f>+F648-I648-J648-K648-L648-M648-N648-O648-Q648</f>
        <v>0</v>
      </c>
      <c r="S648" t="e">
        <f>VLOOKUP(A648,PEND,2,FALSE)</f>
        <v>#N/A</v>
      </c>
    </row>
    <row r="649" spans="1:19" x14ac:dyDescent="0.25">
      <c r="A649" s="29">
        <v>1045016</v>
      </c>
      <c r="B649" s="4">
        <v>43950.125254629631</v>
      </c>
      <c r="C649" s="4">
        <v>43960.291666666664</v>
      </c>
      <c r="D649" s="2">
        <v>82700</v>
      </c>
      <c r="E649" s="1">
        <v>0</v>
      </c>
      <c r="F649" s="3">
        <v>82700</v>
      </c>
      <c r="G649" s="1">
        <v>2</v>
      </c>
      <c r="H649" s="1">
        <v>5</v>
      </c>
      <c r="I649" s="27"/>
      <c r="J649" s="27">
        <v>0</v>
      </c>
      <c r="K649" s="27">
        <v>0</v>
      </c>
      <c r="L649" s="27"/>
      <c r="M649" s="27">
        <v>82700</v>
      </c>
      <c r="N649" s="27"/>
      <c r="O649" s="27"/>
      <c r="P649" s="11"/>
      <c r="Q649" s="27"/>
      <c r="R649" s="27">
        <f>+F649-I649-J649-K649-L649-M649-N649-O649-Q649</f>
        <v>0</v>
      </c>
      <c r="S649" t="e">
        <f>VLOOKUP(A649,PEND,2,FALSE)</f>
        <v>#N/A</v>
      </c>
    </row>
    <row r="650" spans="1:19" x14ac:dyDescent="0.25">
      <c r="A650" s="29">
        <v>1045020</v>
      </c>
      <c r="B650" s="4">
        <v>43950.136145833334</v>
      </c>
      <c r="C650" s="4">
        <v>43960.291666666664</v>
      </c>
      <c r="D650" s="2">
        <v>29767</v>
      </c>
      <c r="E650" s="1">
        <v>0</v>
      </c>
      <c r="F650" s="3">
        <v>29767</v>
      </c>
      <c r="G650" s="1">
        <v>2</v>
      </c>
      <c r="H650" s="1">
        <v>5</v>
      </c>
      <c r="I650" s="27"/>
      <c r="J650" s="27">
        <v>0</v>
      </c>
      <c r="K650" s="27">
        <v>0</v>
      </c>
      <c r="L650" s="27"/>
      <c r="M650" s="27">
        <v>29767</v>
      </c>
      <c r="N650" s="27"/>
      <c r="O650" s="27"/>
      <c r="P650" s="11"/>
      <c r="Q650" s="27"/>
      <c r="R650" s="27">
        <f>+F650-I650-J650-K650-L650-M650-N650-O650-Q650</f>
        <v>0</v>
      </c>
      <c r="S650" t="e">
        <f>VLOOKUP(A650,PEND,2,FALSE)</f>
        <v>#N/A</v>
      </c>
    </row>
    <row r="651" spans="1:19" x14ac:dyDescent="0.25">
      <c r="A651" s="29">
        <v>1045232</v>
      </c>
      <c r="B651" s="4">
        <v>43950.993171296293</v>
      </c>
      <c r="C651" s="4">
        <v>43960.291666666664</v>
      </c>
      <c r="D651" s="2">
        <v>57820</v>
      </c>
      <c r="E651" s="1">
        <v>0</v>
      </c>
      <c r="F651" s="3">
        <v>57820</v>
      </c>
      <c r="G651" s="1">
        <v>2</v>
      </c>
      <c r="H651" s="1">
        <v>5</v>
      </c>
      <c r="I651" s="27"/>
      <c r="J651" s="27">
        <v>0</v>
      </c>
      <c r="K651" s="27">
        <v>0</v>
      </c>
      <c r="L651" s="27"/>
      <c r="M651" s="27">
        <v>57820</v>
      </c>
      <c r="N651" s="27"/>
      <c r="O651" s="27"/>
      <c r="P651" s="11"/>
      <c r="Q651" s="27"/>
      <c r="R651" s="27">
        <f>+F651-I651-J651-K651-L651-M651-N651-O651-Q651</f>
        <v>0</v>
      </c>
      <c r="S651" t="e">
        <f>VLOOKUP(A651,PEND,2,FALSE)</f>
        <v>#N/A</v>
      </c>
    </row>
    <row r="652" spans="1:19" x14ac:dyDescent="0.25">
      <c r="A652" s="29">
        <v>1045704</v>
      </c>
      <c r="B652" s="4">
        <v>43952.991493055553</v>
      </c>
      <c r="C652" s="4">
        <v>43960.291666666664</v>
      </c>
      <c r="D652" s="2">
        <v>426262</v>
      </c>
      <c r="E652" s="1">
        <v>0</v>
      </c>
      <c r="F652" s="3">
        <v>426262</v>
      </c>
      <c r="G652" s="1">
        <v>2</v>
      </c>
      <c r="H652" s="1">
        <v>5</v>
      </c>
      <c r="I652" s="27"/>
      <c r="J652" s="27">
        <v>0</v>
      </c>
      <c r="K652" s="27">
        <v>0</v>
      </c>
      <c r="L652" s="27"/>
      <c r="M652" s="27">
        <v>426262</v>
      </c>
      <c r="N652" s="27"/>
      <c r="O652" s="27"/>
      <c r="P652" s="11"/>
      <c r="Q652" s="27"/>
      <c r="R652" s="27">
        <f>+F652-I652-J652-K652-L652-M652-N652-O652-Q652</f>
        <v>0</v>
      </c>
      <c r="S652" t="e">
        <f>VLOOKUP(A652,PEND,2,FALSE)</f>
        <v>#N/A</v>
      </c>
    </row>
    <row r="653" spans="1:19" x14ac:dyDescent="0.25">
      <c r="A653" s="29">
        <v>1045705</v>
      </c>
      <c r="B653" s="4">
        <v>43952.999120370368</v>
      </c>
      <c r="C653" s="4">
        <v>43960.291666666664</v>
      </c>
      <c r="D653" s="2">
        <v>205800</v>
      </c>
      <c r="E653" s="1">
        <v>0</v>
      </c>
      <c r="F653" s="3">
        <v>205800</v>
      </c>
      <c r="G653" s="1">
        <v>2</v>
      </c>
      <c r="H653" s="1">
        <v>5</v>
      </c>
      <c r="I653" s="27"/>
      <c r="J653" s="27">
        <v>0</v>
      </c>
      <c r="K653" s="27">
        <v>0</v>
      </c>
      <c r="L653" s="27"/>
      <c r="M653" s="27">
        <v>205800</v>
      </c>
      <c r="N653" s="27"/>
      <c r="O653" s="27"/>
      <c r="P653" s="11"/>
      <c r="Q653" s="27"/>
      <c r="R653" s="27">
        <f>+F653-I653-J653-K653-L653-M653-N653-O653-Q653</f>
        <v>0</v>
      </c>
      <c r="S653" t="e">
        <f>VLOOKUP(A653,PEND,2,FALSE)</f>
        <v>#N/A</v>
      </c>
    </row>
    <row r="654" spans="1:19" x14ac:dyDescent="0.25">
      <c r="A654" s="29">
        <v>1045756</v>
      </c>
      <c r="B654" s="4">
        <v>43953.566400462965</v>
      </c>
      <c r="C654" s="4">
        <v>43960.291666666664</v>
      </c>
      <c r="D654" s="2">
        <v>99605</v>
      </c>
      <c r="E654" s="1">
        <v>0</v>
      </c>
      <c r="F654" s="3">
        <v>99605</v>
      </c>
      <c r="G654" s="1">
        <v>2</v>
      </c>
      <c r="H654" s="1">
        <v>5</v>
      </c>
      <c r="I654" s="27"/>
      <c r="J654" s="27">
        <v>0</v>
      </c>
      <c r="K654" s="27">
        <v>0</v>
      </c>
      <c r="L654" s="27"/>
      <c r="M654" s="27">
        <v>99605</v>
      </c>
      <c r="N654" s="27"/>
      <c r="O654" s="27"/>
      <c r="P654" s="11"/>
      <c r="Q654" s="27"/>
      <c r="R654" s="27">
        <f>+F654-I654-J654-K654-L654-M654-N654-O654-Q654</f>
        <v>0</v>
      </c>
      <c r="S654" t="e">
        <f>VLOOKUP(A654,PEND,2,FALSE)</f>
        <v>#N/A</v>
      </c>
    </row>
    <row r="655" spans="1:19" x14ac:dyDescent="0.25">
      <c r="A655" s="29">
        <v>1045903</v>
      </c>
      <c r="B655" s="4">
        <v>43954.349317129629</v>
      </c>
      <c r="C655" s="4">
        <v>43960.291666666664</v>
      </c>
      <c r="D655" s="2">
        <v>205800</v>
      </c>
      <c r="E655" s="1">
        <v>0</v>
      </c>
      <c r="F655" s="3">
        <v>205800</v>
      </c>
      <c r="G655" s="1">
        <v>2</v>
      </c>
      <c r="H655" s="1">
        <v>5</v>
      </c>
      <c r="I655" s="27"/>
      <c r="J655" s="27">
        <v>0</v>
      </c>
      <c r="K655" s="27">
        <v>0</v>
      </c>
      <c r="L655" s="27"/>
      <c r="M655" s="27">
        <v>205800</v>
      </c>
      <c r="N655" s="27"/>
      <c r="O655" s="27"/>
      <c r="P655" s="11"/>
      <c r="Q655" s="27"/>
      <c r="R655" s="27">
        <f>+F655-I655-J655-K655-L655-M655-N655-O655-Q655</f>
        <v>0</v>
      </c>
      <c r="S655" t="e">
        <f>VLOOKUP(A655,PEND,2,FALSE)</f>
        <v>#N/A</v>
      </c>
    </row>
    <row r="656" spans="1:19" x14ac:dyDescent="0.25">
      <c r="A656" s="29">
        <v>1045969</v>
      </c>
      <c r="B656" s="4">
        <v>43954.544594907406</v>
      </c>
      <c r="C656" s="4">
        <v>43960.291666666664</v>
      </c>
      <c r="D656" s="2">
        <v>1166200</v>
      </c>
      <c r="E656" s="1">
        <v>0</v>
      </c>
      <c r="F656" s="3">
        <v>1166200</v>
      </c>
      <c r="G656" s="1">
        <v>2</v>
      </c>
      <c r="H656" s="1">
        <v>5</v>
      </c>
      <c r="I656" s="27"/>
      <c r="J656" s="27">
        <v>0</v>
      </c>
      <c r="K656" s="27">
        <v>0</v>
      </c>
      <c r="L656" s="27"/>
      <c r="M656" s="27">
        <v>1166200</v>
      </c>
      <c r="N656" s="27"/>
      <c r="O656" s="27"/>
      <c r="P656" s="11"/>
      <c r="Q656" s="27"/>
      <c r="R656" s="27">
        <f>+F656-I656-J656-K656-L656-M656-N656-O656-Q656</f>
        <v>0</v>
      </c>
      <c r="S656" t="e">
        <f>VLOOKUP(A656,PEND,2,FALSE)</f>
        <v>#N/A</v>
      </c>
    </row>
    <row r="657" spans="1:19" x14ac:dyDescent="0.25">
      <c r="A657" s="29">
        <v>1046006</v>
      </c>
      <c r="B657" s="4">
        <v>43954.645590277774</v>
      </c>
      <c r="C657" s="4">
        <v>43960.291666666664</v>
      </c>
      <c r="D657" s="2">
        <v>155207</v>
      </c>
      <c r="E657" s="1">
        <v>0</v>
      </c>
      <c r="F657" s="3">
        <v>155207</v>
      </c>
      <c r="G657" s="1">
        <v>2</v>
      </c>
      <c r="H657" s="1">
        <v>5</v>
      </c>
      <c r="I657" s="27"/>
      <c r="J657" s="27">
        <v>0</v>
      </c>
      <c r="K657" s="27">
        <v>0</v>
      </c>
      <c r="L657" s="27"/>
      <c r="M657" s="27">
        <v>155207</v>
      </c>
      <c r="N657" s="27"/>
      <c r="O657" s="27"/>
      <c r="P657" s="11"/>
      <c r="Q657" s="27"/>
      <c r="R657" s="27">
        <f>+F657-I657-J657-K657-L657-M657-N657-O657-Q657</f>
        <v>0</v>
      </c>
      <c r="S657" t="e">
        <f>VLOOKUP(A657,PEND,2,FALSE)</f>
        <v>#N/A</v>
      </c>
    </row>
    <row r="658" spans="1:19" x14ac:dyDescent="0.25">
      <c r="A658" s="29">
        <v>1046271</v>
      </c>
      <c r="B658" s="4">
        <v>43956.362002314818</v>
      </c>
      <c r="C658" s="4">
        <v>43960.291666666664</v>
      </c>
      <c r="D658" s="2">
        <v>126420</v>
      </c>
      <c r="E658" s="1">
        <v>0</v>
      </c>
      <c r="F658" s="3">
        <v>126420</v>
      </c>
      <c r="G658" s="1">
        <v>2</v>
      </c>
      <c r="H658" s="1">
        <v>5</v>
      </c>
      <c r="I658" s="27"/>
      <c r="J658" s="27">
        <v>0</v>
      </c>
      <c r="K658" s="27">
        <v>0</v>
      </c>
      <c r="L658" s="27"/>
      <c r="M658" s="27">
        <v>126420</v>
      </c>
      <c r="N658" s="27"/>
      <c r="O658" s="27"/>
      <c r="P658" s="11"/>
      <c r="Q658" s="27"/>
      <c r="R658" s="27">
        <f>+F658-I658-J658-K658-L658-M658-N658-O658-Q658</f>
        <v>0</v>
      </c>
      <c r="S658" t="e">
        <f>VLOOKUP(A658,PEND,2,FALSE)</f>
        <v>#N/A</v>
      </c>
    </row>
    <row r="659" spans="1:19" x14ac:dyDescent="0.25">
      <c r="A659" s="29">
        <v>1046281</v>
      </c>
      <c r="B659" s="4">
        <v>43956.400069444448</v>
      </c>
      <c r="C659" s="4">
        <v>43960.291666666664</v>
      </c>
      <c r="D659" s="2">
        <v>1239291</v>
      </c>
      <c r="E659" s="1">
        <v>0</v>
      </c>
      <c r="F659" s="3">
        <v>1239291</v>
      </c>
      <c r="G659" s="1">
        <v>2</v>
      </c>
      <c r="H659" s="1">
        <v>5</v>
      </c>
      <c r="I659" s="27"/>
      <c r="J659" s="27">
        <v>0</v>
      </c>
      <c r="K659" s="27">
        <v>0</v>
      </c>
      <c r="L659" s="27"/>
      <c r="M659" s="27">
        <v>1239291</v>
      </c>
      <c r="N659" s="27"/>
      <c r="O659" s="27"/>
      <c r="P659" s="11"/>
      <c r="Q659" s="27"/>
      <c r="R659" s="27">
        <f>+F659-I659-J659-K659-L659-M659-N659-O659-Q659</f>
        <v>0</v>
      </c>
      <c r="S659" t="e">
        <f>VLOOKUP(A659,PEND,2,FALSE)</f>
        <v>#N/A</v>
      </c>
    </row>
    <row r="660" spans="1:19" x14ac:dyDescent="0.25">
      <c r="A660" s="29">
        <v>1046424</v>
      </c>
      <c r="B660" s="4">
        <v>43956.745081018518</v>
      </c>
      <c r="C660" s="4">
        <v>43960.291666666664</v>
      </c>
      <c r="D660" s="2">
        <v>192080</v>
      </c>
      <c r="E660" s="1">
        <v>0</v>
      </c>
      <c r="F660" s="3">
        <v>192080</v>
      </c>
      <c r="G660" s="1">
        <v>2</v>
      </c>
      <c r="H660" s="1">
        <v>5</v>
      </c>
      <c r="I660" s="27"/>
      <c r="J660" s="27">
        <v>0</v>
      </c>
      <c r="K660" s="27">
        <v>0</v>
      </c>
      <c r="L660" s="27"/>
      <c r="M660" s="27">
        <v>192080</v>
      </c>
      <c r="N660" s="27"/>
      <c r="O660" s="27"/>
      <c r="P660" s="11"/>
      <c r="Q660" s="27"/>
      <c r="R660" s="27">
        <f>+F660-I660-J660-K660-L660-M660-N660-O660-Q660</f>
        <v>0</v>
      </c>
      <c r="S660" t="e">
        <f>VLOOKUP(A660,PEND,2,FALSE)</f>
        <v>#N/A</v>
      </c>
    </row>
    <row r="661" spans="1:19" x14ac:dyDescent="0.25">
      <c r="A661" s="29">
        <v>1046428</v>
      </c>
      <c r="B661" s="4">
        <v>43956.759444444448</v>
      </c>
      <c r="C661" s="4">
        <v>43960.291666666664</v>
      </c>
      <c r="D661" s="2">
        <v>98439</v>
      </c>
      <c r="E661" s="1">
        <v>0</v>
      </c>
      <c r="F661" s="3">
        <v>98439</v>
      </c>
      <c r="G661" s="1">
        <v>2</v>
      </c>
      <c r="H661" s="1">
        <v>5</v>
      </c>
      <c r="I661" s="27"/>
      <c r="J661" s="27">
        <v>0</v>
      </c>
      <c r="K661" s="27">
        <v>0</v>
      </c>
      <c r="L661" s="27"/>
      <c r="M661" s="27">
        <v>98439</v>
      </c>
      <c r="N661" s="27"/>
      <c r="O661" s="27"/>
      <c r="P661" s="11"/>
      <c r="Q661" s="27"/>
      <c r="R661" s="27">
        <f>+F661-I661-J661-K661-L661-M661-N661-O661-Q661</f>
        <v>0</v>
      </c>
      <c r="S661" t="e">
        <f>VLOOKUP(A661,PEND,2,FALSE)</f>
        <v>#N/A</v>
      </c>
    </row>
    <row r="662" spans="1:19" x14ac:dyDescent="0.25">
      <c r="A662" s="29">
        <v>1046560</v>
      </c>
      <c r="B662" s="4">
        <v>43957.466921296298</v>
      </c>
      <c r="C662" s="4">
        <v>43960.291666666664</v>
      </c>
      <c r="D662" s="2">
        <v>56840</v>
      </c>
      <c r="E662" s="1">
        <v>0</v>
      </c>
      <c r="F662" s="3">
        <v>56840</v>
      </c>
      <c r="G662" s="1">
        <v>2</v>
      </c>
      <c r="H662" s="1">
        <v>5</v>
      </c>
      <c r="I662" s="27"/>
      <c r="J662" s="27">
        <v>0</v>
      </c>
      <c r="K662" s="27">
        <v>0</v>
      </c>
      <c r="L662" s="27"/>
      <c r="M662" s="27">
        <v>56840</v>
      </c>
      <c r="N662" s="27"/>
      <c r="O662" s="27"/>
      <c r="P662" s="11"/>
      <c r="Q662" s="27"/>
      <c r="R662" s="27">
        <f>+F662-I662-J662-K662-L662-M662-N662-O662-Q662</f>
        <v>0</v>
      </c>
      <c r="S662" t="e">
        <f>VLOOKUP(A662,PEND,2,FALSE)</f>
        <v>#N/A</v>
      </c>
    </row>
    <row r="663" spans="1:19" x14ac:dyDescent="0.25">
      <c r="A663" s="29">
        <v>1046702</v>
      </c>
      <c r="B663" s="4">
        <v>43957.754386574074</v>
      </c>
      <c r="C663" s="4">
        <v>43960.291666666664</v>
      </c>
      <c r="D663" s="2">
        <v>51873837</v>
      </c>
      <c r="E663" s="1">
        <v>0</v>
      </c>
      <c r="F663" s="3">
        <v>51873837</v>
      </c>
      <c r="G663" s="1">
        <v>2</v>
      </c>
      <c r="H663" s="1">
        <v>5</v>
      </c>
      <c r="I663" s="27"/>
      <c r="J663" s="27">
        <v>0</v>
      </c>
      <c r="K663" s="27">
        <v>0</v>
      </c>
      <c r="L663" s="27"/>
      <c r="M663" s="27">
        <v>51873837</v>
      </c>
      <c r="N663" s="27"/>
      <c r="O663" s="27"/>
      <c r="P663" s="11"/>
      <c r="Q663" s="27"/>
      <c r="R663" s="27">
        <f>+F663-I663-J663-K663-L663-M663-N663-O663-Q663</f>
        <v>0</v>
      </c>
      <c r="S663" t="e">
        <f>VLOOKUP(A663,PEND,2,FALSE)</f>
        <v>#N/A</v>
      </c>
    </row>
    <row r="664" spans="1:19" x14ac:dyDescent="0.25">
      <c r="A664" s="29">
        <v>1046713</v>
      </c>
      <c r="B664" s="4">
        <v>43957.77915509259</v>
      </c>
      <c r="C664" s="4">
        <v>43960.291666666664</v>
      </c>
      <c r="D664" s="2">
        <v>282600</v>
      </c>
      <c r="E664" s="1">
        <v>0</v>
      </c>
      <c r="F664" s="3">
        <v>282600</v>
      </c>
      <c r="G664" s="1">
        <v>2</v>
      </c>
      <c r="H664" s="1">
        <v>5</v>
      </c>
      <c r="I664" s="27"/>
      <c r="J664" s="27">
        <v>0</v>
      </c>
      <c r="K664" s="27">
        <v>0</v>
      </c>
      <c r="L664" s="27"/>
      <c r="M664" s="27">
        <v>282600</v>
      </c>
      <c r="N664" s="27"/>
      <c r="O664" s="27"/>
      <c r="P664" s="11"/>
      <c r="Q664" s="27"/>
      <c r="R664" s="27">
        <f>+F664-I664-J664-K664-L664-M664-N664-O664-Q664</f>
        <v>0</v>
      </c>
      <c r="S664" t="e">
        <f>VLOOKUP(A664,PEND,2,FALSE)</f>
        <v>#N/A</v>
      </c>
    </row>
    <row r="665" spans="1:19" x14ac:dyDescent="0.25">
      <c r="A665" s="29">
        <v>1046762</v>
      </c>
      <c r="B665" s="4">
        <v>43958.20416666667</v>
      </c>
      <c r="C665" s="4">
        <v>43960.291666666664</v>
      </c>
      <c r="D665" s="2">
        <v>77420</v>
      </c>
      <c r="E665" s="1">
        <v>0</v>
      </c>
      <c r="F665" s="3">
        <v>77420</v>
      </c>
      <c r="G665" s="1">
        <v>2</v>
      </c>
      <c r="H665" s="1">
        <v>5</v>
      </c>
      <c r="I665" s="27"/>
      <c r="J665" s="27">
        <v>0</v>
      </c>
      <c r="K665" s="27">
        <v>0</v>
      </c>
      <c r="L665" s="27"/>
      <c r="M665" s="27">
        <v>77420</v>
      </c>
      <c r="N665" s="27"/>
      <c r="O665" s="27"/>
      <c r="P665" s="11"/>
      <c r="Q665" s="27"/>
      <c r="R665" s="27">
        <f>+F665-I665-J665-K665-L665-M665-N665-O665-Q665</f>
        <v>0</v>
      </c>
      <c r="S665" t="e">
        <f>VLOOKUP(A665,PEND,2,FALSE)</f>
        <v>#N/A</v>
      </c>
    </row>
    <row r="666" spans="1:19" x14ac:dyDescent="0.25">
      <c r="A666" s="29">
        <v>1046937</v>
      </c>
      <c r="B666" s="4">
        <v>43958.744513888887</v>
      </c>
      <c r="C666" s="4">
        <v>43960.291666666664</v>
      </c>
      <c r="D666" s="2">
        <v>38163</v>
      </c>
      <c r="E666" s="1">
        <v>0</v>
      </c>
      <c r="F666" s="3">
        <v>38163</v>
      </c>
      <c r="G666" s="1">
        <v>2</v>
      </c>
      <c r="H666" s="1">
        <v>5</v>
      </c>
      <c r="I666" s="27"/>
      <c r="J666" s="27">
        <v>0</v>
      </c>
      <c r="K666" s="27">
        <v>0</v>
      </c>
      <c r="L666" s="27"/>
      <c r="M666" s="27">
        <v>38163</v>
      </c>
      <c r="N666" s="27"/>
      <c r="O666" s="27"/>
      <c r="P666" s="11"/>
      <c r="Q666" s="27"/>
      <c r="R666" s="27">
        <f>+F666-I666-J666-K666-L666-M666-N666-O666-Q666</f>
        <v>0</v>
      </c>
      <c r="S666" t="e">
        <f>VLOOKUP(A666,PEND,2,FALSE)</f>
        <v>#N/A</v>
      </c>
    </row>
    <row r="667" spans="1:19" x14ac:dyDescent="0.25">
      <c r="A667" s="29">
        <v>1046939</v>
      </c>
      <c r="B667" s="4">
        <v>43958.747789351852</v>
      </c>
      <c r="C667" s="4">
        <v>43960.291666666664</v>
      </c>
      <c r="D667" s="2">
        <v>186582</v>
      </c>
      <c r="E667" s="1">
        <v>0</v>
      </c>
      <c r="F667" s="3">
        <v>186582</v>
      </c>
      <c r="G667" s="1">
        <v>2</v>
      </c>
      <c r="H667" s="1">
        <v>5</v>
      </c>
      <c r="I667" s="27"/>
      <c r="J667" s="27">
        <v>0</v>
      </c>
      <c r="K667" s="27">
        <v>0</v>
      </c>
      <c r="L667" s="27"/>
      <c r="M667" s="27">
        <v>186582</v>
      </c>
      <c r="N667" s="27"/>
      <c r="O667" s="27"/>
      <c r="P667" s="11"/>
      <c r="Q667" s="27"/>
      <c r="R667" s="27">
        <f>+F667-I667-J667-K667-L667-M667-N667-O667-Q667</f>
        <v>0</v>
      </c>
      <c r="S667" t="e">
        <f>VLOOKUP(A667,PEND,2,FALSE)</f>
        <v>#N/A</v>
      </c>
    </row>
    <row r="668" spans="1:19" x14ac:dyDescent="0.25">
      <c r="A668" s="29">
        <v>1046943</v>
      </c>
      <c r="B668" s="4">
        <v>43958.749050925922</v>
      </c>
      <c r="C668" s="4">
        <v>43960.291666666664</v>
      </c>
      <c r="D668" s="2">
        <v>56840</v>
      </c>
      <c r="E668" s="1">
        <v>0</v>
      </c>
      <c r="F668" s="3">
        <v>56840</v>
      </c>
      <c r="G668" s="1">
        <v>2</v>
      </c>
      <c r="H668" s="1">
        <v>5</v>
      </c>
      <c r="I668" s="27"/>
      <c r="J668" s="27">
        <v>0</v>
      </c>
      <c r="K668" s="27">
        <v>0</v>
      </c>
      <c r="L668" s="27"/>
      <c r="M668" s="27">
        <v>56840</v>
      </c>
      <c r="N668" s="27"/>
      <c r="O668" s="27"/>
      <c r="P668" s="11"/>
      <c r="Q668" s="27"/>
      <c r="R668" s="27">
        <f>+F668-I668-J668-K668-L668-M668-N668-O668-Q668</f>
        <v>0</v>
      </c>
      <c r="S668" t="e">
        <f>VLOOKUP(A668,PEND,2,FALSE)</f>
        <v>#N/A</v>
      </c>
    </row>
    <row r="669" spans="1:19" x14ac:dyDescent="0.25">
      <c r="A669" s="29">
        <v>1046944</v>
      </c>
      <c r="B669" s="4">
        <v>43958.752557870372</v>
      </c>
      <c r="C669" s="4">
        <v>43960.291666666664</v>
      </c>
      <c r="D669" s="2">
        <v>20580</v>
      </c>
      <c r="E669" s="1">
        <v>0</v>
      </c>
      <c r="F669" s="3">
        <v>20580</v>
      </c>
      <c r="G669" s="1">
        <v>2</v>
      </c>
      <c r="H669" s="1">
        <v>5</v>
      </c>
      <c r="I669" s="27"/>
      <c r="J669" s="27">
        <v>0</v>
      </c>
      <c r="K669" s="27">
        <v>0</v>
      </c>
      <c r="L669" s="27"/>
      <c r="M669" s="27">
        <v>20580</v>
      </c>
      <c r="N669" s="27"/>
      <c r="O669" s="27"/>
      <c r="P669" s="11"/>
      <c r="Q669" s="27"/>
      <c r="R669" s="27">
        <f>+F669-I669-J669-K669-L669-M669-N669-O669-Q669</f>
        <v>0</v>
      </c>
      <c r="S669" t="e">
        <f>VLOOKUP(A669,PEND,2,FALSE)</f>
        <v>#N/A</v>
      </c>
    </row>
    <row r="670" spans="1:19" x14ac:dyDescent="0.25">
      <c r="A670" s="29">
        <v>1046979</v>
      </c>
      <c r="B670" s="4">
        <v>43958.951909722222</v>
      </c>
      <c r="C670" s="4">
        <v>43960.291666666664</v>
      </c>
      <c r="D670" s="2">
        <v>30844</v>
      </c>
      <c r="E670" s="1">
        <v>0</v>
      </c>
      <c r="F670" s="3">
        <v>30844</v>
      </c>
      <c r="G670" s="1">
        <v>2</v>
      </c>
      <c r="H670" s="1">
        <v>5</v>
      </c>
      <c r="I670" s="27"/>
      <c r="J670" s="27">
        <v>0</v>
      </c>
      <c r="K670" s="27">
        <v>0</v>
      </c>
      <c r="L670" s="27"/>
      <c r="M670" s="27">
        <v>30844</v>
      </c>
      <c r="N670" s="27"/>
      <c r="O670" s="27"/>
      <c r="P670" s="11"/>
      <c r="Q670" s="27"/>
      <c r="R670" s="27">
        <f>+F670-I670-J670-K670-L670-M670-N670-O670-Q670</f>
        <v>0</v>
      </c>
      <c r="S670" t="e">
        <f>VLOOKUP(A670,PEND,2,FALSE)</f>
        <v>#N/A</v>
      </c>
    </row>
    <row r="671" spans="1:19" x14ac:dyDescent="0.25">
      <c r="A671" s="29">
        <v>1047052</v>
      </c>
      <c r="B671" s="4">
        <v>43959.46199074074</v>
      </c>
      <c r="C671" s="4">
        <v>43960.291666666664</v>
      </c>
      <c r="D671" s="2">
        <v>138180</v>
      </c>
      <c r="E671" s="1">
        <v>0</v>
      </c>
      <c r="F671" s="3">
        <v>138180</v>
      </c>
      <c r="G671" s="1">
        <v>2</v>
      </c>
      <c r="H671" s="1">
        <v>5</v>
      </c>
      <c r="I671" s="27"/>
      <c r="J671" s="27">
        <v>0</v>
      </c>
      <c r="K671" s="27">
        <v>0</v>
      </c>
      <c r="L671" s="27"/>
      <c r="M671" s="27">
        <v>138180</v>
      </c>
      <c r="N671" s="27"/>
      <c r="O671" s="27"/>
      <c r="P671" s="11"/>
      <c r="Q671" s="27"/>
      <c r="R671" s="27">
        <f>+F671-I671-J671-K671-L671-M671-N671-O671-Q671</f>
        <v>0</v>
      </c>
      <c r="S671" t="e">
        <f>VLOOKUP(A671,PEND,2,FALSE)</f>
        <v>#N/A</v>
      </c>
    </row>
    <row r="672" spans="1:19" x14ac:dyDescent="0.25">
      <c r="A672" s="29">
        <v>1047057</v>
      </c>
      <c r="B672" s="4">
        <v>43959.468993055554</v>
      </c>
      <c r="C672" s="4">
        <v>43960.291666666664</v>
      </c>
      <c r="D672" s="2">
        <v>49752</v>
      </c>
      <c r="E672" s="1">
        <v>0</v>
      </c>
      <c r="F672" s="3">
        <v>49752</v>
      </c>
      <c r="G672" s="1">
        <v>2</v>
      </c>
      <c r="H672" s="1">
        <v>5</v>
      </c>
      <c r="I672" s="27"/>
      <c r="J672" s="27">
        <v>0</v>
      </c>
      <c r="K672" s="27">
        <v>0</v>
      </c>
      <c r="L672" s="27"/>
      <c r="M672" s="27">
        <v>49752</v>
      </c>
      <c r="N672" s="27"/>
      <c r="O672" s="27"/>
      <c r="P672" s="11"/>
      <c r="Q672" s="27"/>
      <c r="R672" s="27">
        <f>+F672-I672-J672-K672-L672-M672-N672-O672-Q672</f>
        <v>0</v>
      </c>
      <c r="S672" t="e">
        <f>VLOOKUP(A672,PEND,2,FALSE)</f>
        <v>#N/A</v>
      </c>
    </row>
    <row r="673" spans="1:19" x14ac:dyDescent="0.25">
      <c r="A673" s="29">
        <v>1047094</v>
      </c>
      <c r="B673" s="4">
        <v>43959.586030092592</v>
      </c>
      <c r="C673" s="4">
        <v>43960.291666666664</v>
      </c>
      <c r="D673" s="2">
        <v>56840</v>
      </c>
      <c r="E673" s="1">
        <v>0</v>
      </c>
      <c r="F673" s="3">
        <v>56840</v>
      </c>
      <c r="G673" s="1">
        <v>2</v>
      </c>
      <c r="H673" s="1">
        <v>5</v>
      </c>
      <c r="I673" s="27"/>
      <c r="J673" s="27">
        <v>0</v>
      </c>
      <c r="K673" s="27">
        <v>0</v>
      </c>
      <c r="L673" s="27"/>
      <c r="M673" s="27">
        <v>56840</v>
      </c>
      <c r="N673" s="27"/>
      <c r="O673" s="27"/>
      <c r="P673" s="11"/>
      <c r="Q673" s="27"/>
      <c r="R673" s="27">
        <f>+F673-I673-J673-K673-L673-M673-N673-O673-Q673</f>
        <v>0</v>
      </c>
      <c r="S673" t="e">
        <f>VLOOKUP(A673,PEND,2,FALSE)</f>
        <v>#N/A</v>
      </c>
    </row>
    <row r="674" spans="1:19" x14ac:dyDescent="0.25">
      <c r="A674" s="29">
        <v>1047194</v>
      </c>
      <c r="B674" s="4">
        <v>43959.943645833337</v>
      </c>
      <c r="C674" s="4">
        <v>43960.291666666664</v>
      </c>
      <c r="D674" s="2">
        <v>275839</v>
      </c>
      <c r="E674" s="1">
        <v>0</v>
      </c>
      <c r="F674" s="3">
        <v>275839</v>
      </c>
      <c r="G674" s="1">
        <v>2</v>
      </c>
      <c r="H674" s="1">
        <v>5</v>
      </c>
      <c r="I674" s="27"/>
      <c r="J674" s="27">
        <v>0</v>
      </c>
      <c r="K674" s="27">
        <v>0</v>
      </c>
      <c r="L674" s="27"/>
      <c r="M674" s="27">
        <v>275839</v>
      </c>
      <c r="N674" s="27"/>
      <c r="O674" s="27"/>
      <c r="P674" s="11"/>
      <c r="Q674" s="27"/>
      <c r="R674" s="27">
        <f>+F674-I674-J674-K674-L674-M674-N674-O674-Q674</f>
        <v>0</v>
      </c>
      <c r="S674" t="e">
        <f>VLOOKUP(A674,PEND,2,FALSE)</f>
        <v>#N/A</v>
      </c>
    </row>
    <row r="675" spans="1:19" x14ac:dyDescent="0.25">
      <c r="A675" s="29">
        <v>1047209</v>
      </c>
      <c r="B675" s="4">
        <v>43959.988865740743</v>
      </c>
      <c r="C675" s="4">
        <v>43960.291666666664</v>
      </c>
      <c r="D675" s="2">
        <v>556007</v>
      </c>
      <c r="E675" s="1">
        <v>0</v>
      </c>
      <c r="F675" s="3">
        <v>556007</v>
      </c>
      <c r="G675" s="1">
        <v>2</v>
      </c>
      <c r="H675" s="1">
        <v>5</v>
      </c>
      <c r="I675" s="27"/>
      <c r="J675" s="27">
        <v>0</v>
      </c>
      <c r="K675" s="27">
        <v>0</v>
      </c>
      <c r="L675" s="27"/>
      <c r="M675" s="27">
        <v>556007</v>
      </c>
      <c r="N675" s="27"/>
      <c r="O675" s="27"/>
      <c r="P675" s="11"/>
      <c r="Q675" s="27"/>
      <c r="R675" s="27">
        <f>+F675-I675-J675-K675-L675-M675-N675-O675-Q675</f>
        <v>0</v>
      </c>
      <c r="S675" t="e">
        <f>VLOOKUP(A675,PEND,2,FALSE)</f>
        <v>#N/A</v>
      </c>
    </row>
    <row r="676" spans="1:19" x14ac:dyDescent="0.25">
      <c r="A676" s="29">
        <v>1047213</v>
      </c>
      <c r="B676" s="4">
        <v>43960.062384259261</v>
      </c>
      <c r="C676" s="4">
        <v>43960.291666666664</v>
      </c>
      <c r="D676" s="2">
        <v>556007</v>
      </c>
      <c r="E676" s="1">
        <v>0</v>
      </c>
      <c r="F676" s="3">
        <v>556007</v>
      </c>
      <c r="G676" s="1">
        <v>2</v>
      </c>
      <c r="H676" s="1">
        <v>5</v>
      </c>
      <c r="I676" s="27"/>
      <c r="J676" s="27">
        <v>0</v>
      </c>
      <c r="K676" s="27">
        <v>0</v>
      </c>
      <c r="L676" s="27"/>
      <c r="M676" s="27">
        <v>556007</v>
      </c>
      <c r="N676" s="27"/>
      <c r="O676" s="27"/>
      <c r="P676" s="11"/>
      <c r="Q676" s="27"/>
      <c r="R676" s="27">
        <f>+F676-I676-J676-K676-L676-M676-N676-O676-Q676</f>
        <v>0</v>
      </c>
      <c r="S676" t="e">
        <f>VLOOKUP(A676,PEND,2,FALSE)</f>
        <v>#N/A</v>
      </c>
    </row>
    <row r="677" spans="1:19" x14ac:dyDescent="0.25">
      <c r="A677" s="29">
        <v>1022967</v>
      </c>
      <c r="B677" s="4">
        <v>43886.919039351851</v>
      </c>
      <c r="C677" s="4"/>
      <c r="D677" s="2">
        <v>120048</v>
      </c>
      <c r="E677" s="1">
        <v>0</v>
      </c>
      <c r="F677" s="3">
        <v>120048</v>
      </c>
      <c r="G677" s="1">
        <v>0</v>
      </c>
      <c r="H677" s="1">
        <v>43966</v>
      </c>
      <c r="I677" s="53">
        <v>120048</v>
      </c>
      <c r="J677" s="27">
        <v>0</v>
      </c>
      <c r="K677" s="27">
        <v>0</v>
      </c>
      <c r="L677" s="27"/>
      <c r="M677" s="27"/>
      <c r="N677" s="27"/>
      <c r="O677" s="27"/>
      <c r="P677" s="11"/>
      <c r="Q677" s="27"/>
      <c r="R677" s="27">
        <f>+F677-I677-J677-K677-L677-M677-N677-O677-Q677</f>
        <v>0</v>
      </c>
      <c r="S677" t="e">
        <f>VLOOKUP(A677,PEND,2,FALSE)</f>
        <v>#N/A</v>
      </c>
    </row>
    <row r="678" spans="1:19" x14ac:dyDescent="0.25">
      <c r="A678" s="29">
        <v>1037555</v>
      </c>
      <c r="B678" s="4">
        <v>43915.28707175926</v>
      </c>
      <c r="C678" s="4"/>
      <c r="D678" s="2">
        <v>49356</v>
      </c>
      <c r="E678" s="1">
        <v>0</v>
      </c>
      <c r="F678" s="3">
        <v>49356</v>
      </c>
      <c r="G678" s="1">
        <v>0</v>
      </c>
      <c r="H678" s="1">
        <v>43966</v>
      </c>
      <c r="I678" s="53">
        <v>49356</v>
      </c>
      <c r="J678" s="27">
        <v>0</v>
      </c>
      <c r="K678" s="27">
        <v>0</v>
      </c>
      <c r="L678" s="27"/>
      <c r="M678" s="27"/>
      <c r="N678" s="27"/>
      <c r="O678" s="27"/>
      <c r="P678" s="11"/>
      <c r="Q678" s="27"/>
      <c r="R678" s="27">
        <f>+F678-I678-J678-K678-L678-M678-N678-O678-Q678</f>
        <v>0</v>
      </c>
      <c r="S678" t="e">
        <f>VLOOKUP(A678,PEND,2,FALSE)</f>
        <v>#N/A</v>
      </c>
    </row>
    <row r="679" spans="1:19" x14ac:dyDescent="0.25">
      <c r="A679" s="29">
        <v>1042558</v>
      </c>
      <c r="B679" s="4">
        <v>43938.804745370369</v>
      </c>
      <c r="C679" s="4"/>
      <c r="D679" s="2">
        <v>368508</v>
      </c>
      <c r="E679" s="1">
        <v>0</v>
      </c>
      <c r="F679" s="3">
        <v>368508</v>
      </c>
      <c r="G679" s="1">
        <v>0</v>
      </c>
      <c r="H679" s="1">
        <v>43966</v>
      </c>
      <c r="I679" s="53">
        <v>368508</v>
      </c>
      <c r="J679" s="27">
        <v>0</v>
      </c>
      <c r="K679" s="27">
        <v>0</v>
      </c>
      <c r="L679" s="27"/>
      <c r="M679" s="27"/>
      <c r="N679" s="27"/>
      <c r="O679" s="27"/>
      <c r="P679" s="11"/>
      <c r="Q679" s="27"/>
      <c r="R679" s="27">
        <f>+F679-I679-J679-K679-L679-M679-N679-O679-Q679</f>
        <v>0</v>
      </c>
      <c r="S679" t="e">
        <f>VLOOKUP(A679,PEND,2,FALSE)</f>
        <v>#N/A</v>
      </c>
    </row>
    <row r="680" spans="1:19" x14ac:dyDescent="0.25">
      <c r="A680" s="29">
        <v>1042583</v>
      </c>
      <c r="B680" s="4">
        <v>43938.97184027778</v>
      </c>
      <c r="C680" s="4"/>
      <c r="D680" s="2">
        <v>51834</v>
      </c>
      <c r="E680" s="1">
        <v>0</v>
      </c>
      <c r="F680" s="3">
        <v>51834</v>
      </c>
      <c r="G680" s="1">
        <v>0</v>
      </c>
      <c r="H680" s="1">
        <v>43966</v>
      </c>
      <c r="I680" s="53">
        <v>51834</v>
      </c>
      <c r="J680" s="27">
        <v>0</v>
      </c>
      <c r="K680" s="27">
        <v>0</v>
      </c>
      <c r="L680" s="27"/>
      <c r="M680" s="27"/>
      <c r="N680" s="27"/>
      <c r="O680" s="27"/>
      <c r="P680" s="11"/>
      <c r="Q680" s="27"/>
      <c r="R680" s="27">
        <f>+F680-I680-J680-K680-L680-M680-N680-O680-Q680</f>
        <v>0</v>
      </c>
      <c r="S680" t="e">
        <f>VLOOKUP(A680,PEND,2,FALSE)</f>
        <v>#N/A</v>
      </c>
    </row>
    <row r="681" spans="1:19" x14ac:dyDescent="0.25">
      <c r="A681" s="29">
        <v>1042710</v>
      </c>
      <c r="B681" s="4">
        <v>43939.586006944446</v>
      </c>
      <c r="C681" s="4"/>
      <c r="D681" s="2">
        <v>371528</v>
      </c>
      <c r="E681" s="1">
        <v>0</v>
      </c>
      <c r="F681" s="3">
        <v>371528</v>
      </c>
      <c r="G681" s="1">
        <v>0</v>
      </c>
      <c r="H681" s="1">
        <v>43966</v>
      </c>
      <c r="I681" s="53">
        <v>371528</v>
      </c>
      <c r="J681" s="27">
        <v>0</v>
      </c>
      <c r="K681" s="27">
        <v>0</v>
      </c>
      <c r="L681" s="27"/>
      <c r="M681" s="27"/>
      <c r="N681" s="27"/>
      <c r="O681" s="27"/>
      <c r="P681" s="11"/>
      <c r="Q681" s="27"/>
      <c r="R681" s="27">
        <f>+F681-I681-J681-K681-L681-M681-N681-O681-Q681</f>
        <v>0</v>
      </c>
      <c r="S681" t="e">
        <f>VLOOKUP(A681,PEND,2,FALSE)</f>
        <v>#N/A</v>
      </c>
    </row>
    <row r="682" spans="1:19" x14ac:dyDescent="0.25">
      <c r="A682" s="29">
        <v>1044357</v>
      </c>
      <c r="B682" s="4">
        <v>43946.840092592596</v>
      </c>
      <c r="C682" s="4"/>
      <c r="D682" s="2">
        <v>42491</v>
      </c>
      <c r="E682" s="1">
        <v>0</v>
      </c>
      <c r="F682" s="3">
        <v>42491</v>
      </c>
      <c r="G682" s="1">
        <v>0</v>
      </c>
      <c r="H682" s="1">
        <v>43966</v>
      </c>
      <c r="I682" s="53">
        <v>42491</v>
      </c>
      <c r="J682" s="27">
        <v>0</v>
      </c>
      <c r="K682" s="27">
        <v>0</v>
      </c>
      <c r="L682" s="27"/>
      <c r="M682" s="27"/>
      <c r="N682" s="27"/>
      <c r="O682" s="27"/>
      <c r="P682" s="11"/>
      <c r="Q682" s="27"/>
      <c r="R682" s="27">
        <f>+F682-I682-J682-K682-L682-M682-N682-O682-Q682</f>
        <v>0</v>
      </c>
      <c r="S682" t="e">
        <f>VLOOKUP(A682,PEND,2,FALSE)</f>
        <v>#N/A</v>
      </c>
    </row>
    <row r="683" spans="1:19" x14ac:dyDescent="0.25">
      <c r="A683" s="29">
        <v>1045598</v>
      </c>
      <c r="B683" s="4">
        <v>43952.52039351852</v>
      </c>
      <c r="C683" s="4"/>
      <c r="D683" s="2">
        <v>15955770</v>
      </c>
      <c r="E683" s="1">
        <v>0</v>
      </c>
      <c r="F683" s="3">
        <v>15955770</v>
      </c>
      <c r="G683" s="1">
        <v>0</v>
      </c>
      <c r="H683" s="1">
        <v>43966</v>
      </c>
      <c r="I683" s="53">
        <v>15955770</v>
      </c>
      <c r="J683" s="27">
        <v>0</v>
      </c>
      <c r="K683" s="27">
        <v>0</v>
      </c>
      <c r="L683" s="27"/>
      <c r="M683" s="27"/>
      <c r="N683" s="27"/>
      <c r="O683" s="27"/>
      <c r="P683" s="11"/>
      <c r="Q683" s="27"/>
      <c r="R683" s="27">
        <f>+F683-I683-J683-K683-L683-M683-N683-O683-Q683</f>
        <v>0</v>
      </c>
      <c r="S683" t="e">
        <f>VLOOKUP(A683,PEND,2,FALSE)</f>
        <v>#N/A</v>
      </c>
    </row>
    <row r="684" spans="1:19" x14ac:dyDescent="0.25">
      <c r="A684" s="29">
        <v>1045604</v>
      </c>
      <c r="B684" s="4">
        <v>43952.526620370372</v>
      </c>
      <c r="C684" s="4"/>
      <c r="D684" s="2">
        <v>153453</v>
      </c>
      <c r="E684" s="1">
        <v>0</v>
      </c>
      <c r="F684" s="3">
        <v>153453</v>
      </c>
      <c r="G684" s="1">
        <v>0</v>
      </c>
      <c r="H684" s="1">
        <v>43966</v>
      </c>
      <c r="I684" s="53">
        <v>153453</v>
      </c>
      <c r="J684" s="27">
        <v>0</v>
      </c>
      <c r="K684" s="27">
        <v>0</v>
      </c>
      <c r="L684" s="27"/>
      <c r="M684" s="27"/>
      <c r="N684" s="27"/>
      <c r="O684" s="27"/>
      <c r="P684" s="11"/>
      <c r="Q684" s="27"/>
      <c r="R684" s="27">
        <f>+F684-I684-J684-K684-L684-M684-N684-O684-Q684</f>
        <v>0</v>
      </c>
      <c r="S684" t="e">
        <f>VLOOKUP(A684,PEND,2,FALSE)</f>
        <v>#N/A</v>
      </c>
    </row>
    <row r="685" spans="1:19" x14ac:dyDescent="0.25">
      <c r="A685" s="29">
        <v>1046037</v>
      </c>
      <c r="B685" s="4">
        <v>43954.774212962962</v>
      </c>
      <c r="C685" s="4"/>
      <c r="D685" s="2">
        <v>4940528</v>
      </c>
      <c r="E685" s="1">
        <v>0</v>
      </c>
      <c r="F685" s="3">
        <v>4940528</v>
      </c>
      <c r="G685" s="1">
        <v>0</v>
      </c>
      <c r="H685" s="1">
        <v>43966</v>
      </c>
      <c r="I685" s="53">
        <v>4940528</v>
      </c>
      <c r="J685" s="27">
        <v>0</v>
      </c>
      <c r="K685" s="27">
        <v>0</v>
      </c>
      <c r="L685" s="27"/>
      <c r="M685" s="27"/>
      <c r="N685" s="27"/>
      <c r="O685" s="27"/>
      <c r="P685" s="11"/>
      <c r="Q685" s="27"/>
      <c r="R685" s="27">
        <f>+F685-I685-J685-K685-L685-M685-N685-O685-Q685</f>
        <v>0</v>
      </c>
      <c r="S685" t="e">
        <f>VLOOKUP(A685,PEND,2,FALSE)</f>
        <v>#N/A</v>
      </c>
    </row>
    <row r="686" spans="1:19" x14ac:dyDescent="0.25">
      <c r="A686" s="29">
        <v>1046080</v>
      </c>
      <c r="B686" s="4">
        <v>43955.03738425926</v>
      </c>
      <c r="C686" s="4"/>
      <c r="D686" s="2">
        <v>426262</v>
      </c>
      <c r="E686" s="1">
        <v>0</v>
      </c>
      <c r="F686" s="3">
        <v>426262</v>
      </c>
      <c r="G686" s="1">
        <v>0</v>
      </c>
      <c r="H686" s="1">
        <v>43966</v>
      </c>
      <c r="I686" s="53">
        <v>426262</v>
      </c>
      <c r="J686" s="27">
        <v>0</v>
      </c>
      <c r="K686" s="27">
        <v>0</v>
      </c>
      <c r="L686" s="27"/>
      <c r="M686" s="27"/>
      <c r="N686" s="27"/>
      <c r="O686" s="27"/>
      <c r="P686" s="11"/>
      <c r="Q686" s="27"/>
      <c r="R686" s="27">
        <f>+F686-I686-J686-K686-L686-M686-N686-O686-Q686</f>
        <v>0</v>
      </c>
      <c r="S686" t="e">
        <f>VLOOKUP(A686,PEND,2,FALSE)</f>
        <v>#N/A</v>
      </c>
    </row>
    <row r="687" spans="1:19" x14ac:dyDescent="0.25">
      <c r="A687" s="29">
        <v>1046157</v>
      </c>
      <c r="B687" s="4">
        <v>43955.575011574074</v>
      </c>
      <c r="C687" s="4"/>
      <c r="D687" s="2">
        <v>3089028</v>
      </c>
      <c r="E687" s="1">
        <v>0</v>
      </c>
      <c r="F687" s="3">
        <v>3089028</v>
      </c>
      <c r="G687" s="1">
        <v>0</v>
      </c>
      <c r="H687" s="1">
        <v>43966</v>
      </c>
      <c r="I687" s="53">
        <v>3089028</v>
      </c>
      <c r="J687" s="27">
        <v>0</v>
      </c>
      <c r="K687" s="27">
        <v>0</v>
      </c>
      <c r="L687" s="27"/>
      <c r="M687" s="27"/>
      <c r="N687" s="27"/>
      <c r="O687" s="27"/>
      <c r="P687" s="11"/>
      <c r="Q687" s="27"/>
      <c r="R687" s="27">
        <f>+F687-I687-J687-K687-L687-M687-N687-O687-Q687</f>
        <v>0</v>
      </c>
      <c r="S687" t="e">
        <f>VLOOKUP(A687,PEND,2,FALSE)</f>
        <v>#N/A</v>
      </c>
    </row>
    <row r="688" spans="1:19" x14ac:dyDescent="0.25">
      <c r="A688" s="29">
        <v>1046160</v>
      </c>
      <c r="B688" s="4">
        <v>43955.583344907405</v>
      </c>
      <c r="C688" s="4"/>
      <c r="D688" s="2">
        <v>303831</v>
      </c>
      <c r="E688" s="1">
        <v>0</v>
      </c>
      <c r="F688" s="3">
        <v>303831</v>
      </c>
      <c r="G688" s="1">
        <v>0</v>
      </c>
      <c r="H688" s="1">
        <v>43966</v>
      </c>
      <c r="I688" s="53">
        <v>303831</v>
      </c>
      <c r="J688" s="27">
        <v>0</v>
      </c>
      <c r="K688" s="27">
        <v>0</v>
      </c>
      <c r="L688" s="27"/>
      <c r="M688" s="27"/>
      <c r="N688" s="27"/>
      <c r="O688" s="27"/>
      <c r="P688" s="11"/>
      <c r="Q688" s="27"/>
      <c r="R688" s="27">
        <f>+F688-I688-J688-K688-L688-M688-N688-O688-Q688</f>
        <v>0</v>
      </c>
      <c r="S688" t="e">
        <f>VLOOKUP(A688,PEND,2,FALSE)</f>
        <v>#N/A</v>
      </c>
    </row>
    <row r="689" spans="1:19" x14ac:dyDescent="0.25">
      <c r="A689" s="29">
        <v>1046347</v>
      </c>
      <c r="B689" s="4">
        <v>43956.582418981481</v>
      </c>
      <c r="C689" s="4"/>
      <c r="D689" s="2">
        <v>1857515</v>
      </c>
      <c r="E689" s="1">
        <v>0</v>
      </c>
      <c r="F689" s="3">
        <v>1857515</v>
      </c>
      <c r="G689" s="1">
        <v>0</v>
      </c>
      <c r="H689" s="1">
        <v>43966</v>
      </c>
      <c r="I689" s="53">
        <v>1857515</v>
      </c>
      <c r="J689" s="27">
        <v>0</v>
      </c>
      <c r="K689" s="27">
        <v>0</v>
      </c>
      <c r="L689" s="27"/>
      <c r="M689" s="27"/>
      <c r="N689" s="27"/>
      <c r="O689" s="27"/>
      <c r="P689" s="11"/>
      <c r="Q689" s="27"/>
      <c r="R689" s="27">
        <f>+F689-I689-J689-K689-L689-M689-N689-O689-Q689</f>
        <v>0</v>
      </c>
      <c r="S689" t="e">
        <f>VLOOKUP(A689,PEND,2,FALSE)</f>
        <v>#N/A</v>
      </c>
    </row>
    <row r="690" spans="1:19" x14ac:dyDescent="0.25">
      <c r="A690" s="29">
        <v>1046351</v>
      </c>
      <c r="B690" s="4">
        <v>43956.592951388891</v>
      </c>
      <c r="C690" s="4"/>
      <c r="D690" s="2">
        <v>143006</v>
      </c>
      <c r="E690" s="1">
        <v>0</v>
      </c>
      <c r="F690" s="3">
        <v>143006</v>
      </c>
      <c r="G690" s="1">
        <v>0</v>
      </c>
      <c r="H690" s="1">
        <v>43966</v>
      </c>
      <c r="I690" s="53">
        <v>143006</v>
      </c>
      <c r="J690" s="27">
        <v>0</v>
      </c>
      <c r="K690" s="27">
        <v>0</v>
      </c>
      <c r="L690" s="27"/>
      <c r="M690" s="27"/>
      <c r="N690" s="27"/>
      <c r="O690" s="27"/>
      <c r="P690" s="11"/>
      <c r="Q690" s="27"/>
      <c r="R690" s="27">
        <f>+F690-I690-J690-K690-L690-M690-N690-O690-Q690</f>
        <v>0</v>
      </c>
      <c r="S690" t="e">
        <f>VLOOKUP(A690,PEND,2,FALSE)</f>
        <v>#N/A</v>
      </c>
    </row>
    <row r="691" spans="1:19" x14ac:dyDescent="0.25">
      <c r="A691" s="29">
        <v>1046394</v>
      </c>
      <c r="B691" s="4">
        <v>43956.673587962963</v>
      </c>
      <c r="C691" s="4"/>
      <c r="D691" s="2">
        <v>39122438</v>
      </c>
      <c r="E691" s="1">
        <v>0</v>
      </c>
      <c r="F691" s="3">
        <v>39122438</v>
      </c>
      <c r="G691" s="1">
        <v>0</v>
      </c>
      <c r="H691" s="1">
        <v>43966</v>
      </c>
      <c r="I691" s="53">
        <v>39122438</v>
      </c>
      <c r="J691" s="27">
        <v>0</v>
      </c>
      <c r="K691" s="27">
        <v>0</v>
      </c>
      <c r="L691" s="27"/>
      <c r="M691" s="27"/>
      <c r="N691" s="27"/>
      <c r="O691" s="27"/>
      <c r="P691" s="11"/>
      <c r="Q691" s="27"/>
      <c r="R691" s="27">
        <f>+F691-I691-J691-K691-L691-M691-N691-O691-Q691</f>
        <v>0</v>
      </c>
      <c r="S691" t="e">
        <f>VLOOKUP(A691,PEND,2,FALSE)</f>
        <v>#N/A</v>
      </c>
    </row>
    <row r="692" spans="1:19" x14ac:dyDescent="0.25">
      <c r="A692" s="29">
        <v>1046395</v>
      </c>
      <c r="B692" s="4">
        <v>43956.676192129627</v>
      </c>
      <c r="C692" s="4"/>
      <c r="D692" s="2">
        <v>666498</v>
      </c>
      <c r="E692" s="1">
        <v>0</v>
      </c>
      <c r="F692" s="3">
        <v>666498</v>
      </c>
      <c r="G692" s="1">
        <v>0</v>
      </c>
      <c r="H692" s="1">
        <v>43966</v>
      </c>
      <c r="I692" s="53">
        <v>666498</v>
      </c>
      <c r="J692" s="27">
        <v>0</v>
      </c>
      <c r="K692" s="27">
        <v>0</v>
      </c>
      <c r="L692" s="27"/>
      <c r="M692" s="27"/>
      <c r="N692" s="27"/>
      <c r="O692" s="27"/>
      <c r="P692" s="11"/>
      <c r="Q692" s="27"/>
      <c r="R692" s="27">
        <f>+F692-I692-J692-K692-L692-M692-N692-O692-Q692</f>
        <v>0</v>
      </c>
      <c r="S692" t="e">
        <f>VLOOKUP(A692,PEND,2,FALSE)</f>
        <v>#N/A</v>
      </c>
    </row>
    <row r="693" spans="1:19" x14ac:dyDescent="0.25">
      <c r="A693" s="29">
        <v>1046407</v>
      </c>
      <c r="B693" s="4">
        <v>43956.706805555557</v>
      </c>
      <c r="C693" s="4"/>
      <c r="D693" s="2">
        <v>1520018</v>
      </c>
      <c r="E693" s="1">
        <v>0</v>
      </c>
      <c r="F693" s="3">
        <v>1520018</v>
      </c>
      <c r="G693" s="1">
        <v>0</v>
      </c>
      <c r="H693" s="1">
        <v>43966</v>
      </c>
      <c r="I693" s="53">
        <v>1520018</v>
      </c>
      <c r="J693" s="27">
        <v>0</v>
      </c>
      <c r="K693" s="27">
        <v>0</v>
      </c>
      <c r="L693" s="27"/>
      <c r="M693" s="27"/>
      <c r="N693" s="27"/>
      <c r="O693" s="27"/>
      <c r="P693" s="11"/>
      <c r="Q693" s="27"/>
      <c r="R693" s="27">
        <f>+F693-I693-J693-K693-L693-M693-N693-O693-Q693</f>
        <v>0</v>
      </c>
      <c r="S693" t="e">
        <f>VLOOKUP(A693,PEND,2,FALSE)</f>
        <v>#N/A</v>
      </c>
    </row>
    <row r="694" spans="1:19" x14ac:dyDescent="0.25">
      <c r="A694" s="29">
        <v>1046417</v>
      </c>
      <c r="B694" s="4">
        <v>43956.724814814814</v>
      </c>
      <c r="C694" s="4"/>
      <c r="D694" s="2">
        <v>1754107</v>
      </c>
      <c r="E694" s="1">
        <v>0</v>
      </c>
      <c r="F694" s="3">
        <v>1754107</v>
      </c>
      <c r="G694" s="1">
        <v>0</v>
      </c>
      <c r="H694" s="1">
        <v>43966</v>
      </c>
      <c r="I694" s="53">
        <v>1754107</v>
      </c>
      <c r="J694" s="27">
        <v>0</v>
      </c>
      <c r="K694" s="27">
        <v>0</v>
      </c>
      <c r="L694" s="27"/>
      <c r="M694" s="27"/>
      <c r="N694" s="27"/>
      <c r="O694" s="27"/>
      <c r="P694" s="11"/>
      <c r="Q694" s="27"/>
      <c r="R694" s="27">
        <f>+F694-I694-J694-K694-L694-M694-N694-O694-Q694</f>
        <v>0</v>
      </c>
      <c r="S694" t="e">
        <f>VLOOKUP(A694,PEND,2,FALSE)</f>
        <v>#N/A</v>
      </c>
    </row>
    <row r="695" spans="1:19" x14ac:dyDescent="0.25">
      <c r="A695" s="29">
        <v>1047108</v>
      </c>
      <c r="B695" s="4">
        <v>43959.6871875</v>
      </c>
      <c r="C695" s="4"/>
      <c r="D695" s="2">
        <v>245672</v>
      </c>
      <c r="E695" s="1">
        <v>0</v>
      </c>
      <c r="F695" s="3">
        <v>245672</v>
      </c>
      <c r="G695" s="1">
        <v>0</v>
      </c>
      <c r="H695" s="1">
        <v>43966</v>
      </c>
      <c r="I695" s="53">
        <v>245672</v>
      </c>
      <c r="J695" s="27">
        <v>0</v>
      </c>
      <c r="K695" s="27">
        <v>0</v>
      </c>
      <c r="L695" s="27"/>
      <c r="M695" s="27"/>
      <c r="N695" s="27"/>
      <c r="O695" s="27"/>
      <c r="P695" s="11"/>
      <c r="Q695" s="27"/>
      <c r="R695" s="27">
        <f>+F695-I695-J695-K695-L695-M695-N695-O695-Q695</f>
        <v>0</v>
      </c>
      <c r="S695" t="e">
        <f>VLOOKUP(A695,PEND,2,FALSE)</f>
        <v>#N/A</v>
      </c>
    </row>
    <row r="696" spans="1:19" x14ac:dyDescent="0.25">
      <c r="A696" s="29">
        <v>1047119</v>
      </c>
      <c r="B696" s="4">
        <v>43959.705046296294</v>
      </c>
      <c r="C696" s="4"/>
      <c r="D696" s="2">
        <v>4537660</v>
      </c>
      <c r="E696" s="1">
        <v>0</v>
      </c>
      <c r="F696" s="3">
        <v>4537660</v>
      </c>
      <c r="G696" s="1">
        <v>0</v>
      </c>
      <c r="H696" s="1">
        <v>43966</v>
      </c>
      <c r="I696" s="53">
        <v>4537660</v>
      </c>
      <c r="J696" s="27">
        <v>0</v>
      </c>
      <c r="K696" s="27">
        <v>0</v>
      </c>
      <c r="L696" s="27"/>
      <c r="M696" s="27"/>
      <c r="N696" s="27"/>
      <c r="O696" s="27"/>
      <c r="P696" s="11"/>
      <c r="Q696" s="27"/>
      <c r="R696" s="27">
        <f>+F696-I696-J696-K696-L696-M696-N696-O696-Q696</f>
        <v>0</v>
      </c>
      <c r="S696" t="e">
        <f>VLOOKUP(A696,PEND,2,FALSE)</f>
        <v>#N/A</v>
      </c>
    </row>
    <row r="697" spans="1:19" x14ac:dyDescent="0.25">
      <c r="A697" s="29">
        <v>1047282</v>
      </c>
      <c r="B697" s="4">
        <v>43960.467465277776</v>
      </c>
      <c r="C697" s="4"/>
      <c r="D697" s="2">
        <v>40465164</v>
      </c>
      <c r="E697" s="1">
        <v>0</v>
      </c>
      <c r="F697" s="3">
        <v>40465164</v>
      </c>
      <c r="G697" s="1">
        <v>0</v>
      </c>
      <c r="H697" s="1">
        <v>43966</v>
      </c>
      <c r="I697" s="53">
        <v>40465164</v>
      </c>
      <c r="J697" s="27">
        <v>0</v>
      </c>
      <c r="K697" s="27">
        <v>0</v>
      </c>
      <c r="L697" s="27"/>
      <c r="M697" s="27"/>
      <c r="N697" s="27"/>
      <c r="O697" s="27"/>
      <c r="P697" s="11"/>
      <c r="Q697" s="27"/>
      <c r="R697" s="27">
        <f>+F697-I697-J697-K697-L697-M697-N697-O697-Q697</f>
        <v>0</v>
      </c>
      <c r="S697" t="e">
        <f>VLOOKUP(A697,PEND,2,FALSE)</f>
        <v>#N/A</v>
      </c>
    </row>
    <row r="698" spans="1:19" x14ac:dyDescent="0.25">
      <c r="A698" s="29">
        <v>1047396</v>
      </c>
      <c r="B698" s="4">
        <v>43960.69290509259</v>
      </c>
      <c r="C698" s="4"/>
      <c r="D698" s="2">
        <v>19003</v>
      </c>
      <c r="E698" s="1">
        <v>0</v>
      </c>
      <c r="F698" s="3">
        <v>19003</v>
      </c>
      <c r="G698" s="1">
        <v>0</v>
      </c>
      <c r="H698" s="1">
        <v>43966</v>
      </c>
      <c r="I698" s="53">
        <v>19003</v>
      </c>
      <c r="J698" s="27">
        <v>0</v>
      </c>
      <c r="K698" s="27">
        <v>0</v>
      </c>
      <c r="L698" s="27"/>
      <c r="M698" s="27"/>
      <c r="N698" s="27"/>
      <c r="O698" s="27"/>
      <c r="P698" s="11"/>
      <c r="Q698" s="27"/>
      <c r="R698" s="27">
        <f>+F698-I698-J698-K698-L698-M698-N698-O698-Q698</f>
        <v>0</v>
      </c>
      <c r="S698" t="e">
        <f>VLOOKUP(A698,PEND,2,FALSE)</f>
        <v>#N/A</v>
      </c>
    </row>
    <row r="699" spans="1:19" x14ac:dyDescent="0.25">
      <c r="A699" s="29">
        <v>1047407</v>
      </c>
      <c r="B699" s="4">
        <v>43960.720682870371</v>
      </c>
      <c r="C699" s="4"/>
      <c r="D699" s="2">
        <v>77420</v>
      </c>
      <c r="E699" s="1">
        <v>0</v>
      </c>
      <c r="F699" s="3">
        <v>77420</v>
      </c>
      <c r="G699" s="1">
        <v>0</v>
      </c>
      <c r="H699" s="1">
        <v>43966</v>
      </c>
      <c r="I699" s="53">
        <v>77420</v>
      </c>
      <c r="J699" s="27">
        <v>0</v>
      </c>
      <c r="K699" s="27">
        <v>0</v>
      </c>
      <c r="L699" s="27"/>
      <c r="M699" s="27"/>
      <c r="N699" s="27"/>
      <c r="O699" s="27"/>
      <c r="P699" s="11"/>
      <c r="Q699" s="27"/>
      <c r="R699" s="27">
        <f>+F699-I699-J699-K699-L699-M699-N699-O699-Q699</f>
        <v>0</v>
      </c>
      <c r="S699" t="e">
        <f>VLOOKUP(A699,PEND,2,FALSE)</f>
        <v>#N/A</v>
      </c>
    </row>
    <row r="700" spans="1:19" x14ac:dyDescent="0.25">
      <c r="A700" s="29">
        <v>1047444</v>
      </c>
      <c r="B700" s="4">
        <v>43960.766331018516</v>
      </c>
      <c r="C700" s="4"/>
      <c r="D700" s="2">
        <v>1031523</v>
      </c>
      <c r="E700" s="1">
        <v>0</v>
      </c>
      <c r="F700" s="3">
        <v>1031523</v>
      </c>
      <c r="G700" s="1">
        <v>0</v>
      </c>
      <c r="H700" s="1">
        <v>43966</v>
      </c>
      <c r="I700" s="53">
        <v>1031523</v>
      </c>
      <c r="J700" s="27">
        <v>0</v>
      </c>
      <c r="K700" s="27">
        <v>0</v>
      </c>
      <c r="L700" s="27"/>
      <c r="M700" s="27"/>
      <c r="N700" s="27"/>
      <c r="O700" s="27"/>
      <c r="P700" s="11"/>
      <c r="Q700" s="27"/>
      <c r="R700" s="27">
        <f>+F700-I700-J700-K700-L700-M700-N700-O700-Q700</f>
        <v>0</v>
      </c>
      <c r="S700" t="e">
        <f>VLOOKUP(A700,PEND,2,FALSE)</f>
        <v>#N/A</v>
      </c>
    </row>
    <row r="701" spans="1:19" x14ac:dyDescent="0.25">
      <c r="A701" s="29">
        <v>1047447</v>
      </c>
      <c r="B701" s="4">
        <v>43960.777696759258</v>
      </c>
      <c r="C701" s="4"/>
      <c r="D701" s="2">
        <v>1111778</v>
      </c>
      <c r="E701" s="1">
        <v>0</v>
      </c>
      <c r="F701" s="3">
        <v>1111778</v>
      </c>
      <c r="G701" s="1">
        <v>0</v>
      </c>
      <c r="H701" s="1">
        <v>43966</v>
      </c>
      <c r="I701" s="53">
        <v>1111778</v>
      </c>
      <c r="J701" s="27">
        <v>0</v>
      </c>
      <c r="K701" s="27">
        <v>0</v>
      </c>
      <c r="L701" s="27"/>
      <c r="M701" s="27"/>
      <c r="N701" s="27"/>
      <c r="O701" s="27"/>
      <c r="P701" s="11"/>
      <c r="Q701" s="27"/>
      <c r="R701" s="27">
        <f>+F701-I701-J701-K701-L701-M701-N701-O701-Q701</f>
        <v>0</v>
      </c>
      <c r="S701" t="e">
        <f>VLOOKUP(A701,PEND,2,FALSE)</f>
        <v>#N/A</v>
      </c>
    </row>
    <row r="702" spans="1:19" x14ac:dyDescent="0.25">
      <c r="A702" s="29">
        <v>1047461</v>
      </c>
      <c r="B702" s="4">
        <v>43960.934606481482</v>
      </c>
      <c r="C702" s="4"/>
      <c r="D702" s="2">
        <v>38696</v>
      </c>
      <c r="E702" s="1">
        <v>0</v>
      </c>
      <c r="F702" s="3">
        <v>38696</v>
      </c>
      <c r="G702" s="1">
        <v>0</v>
      </c>
      <c r="H702" s="1">
        <v>43966</v>
      </c>
      <c r="I702" s="53">
        <v>38696</v>
      </c>
      <c r="J702" s="27">
        <v>0</v>
      </c>
      <c r="K702" s="27">
        <v>0</v>
      </c>
      <c r="L702" s="27"/>
      <c r="M702" s="27"/>
      <c r="N702" s="27"/>
      <c r="O702" s="27"/>
      <c r="P702" s="11"/>
      <c r="Q702" s="27"/>
      <c r="R702" s="27">
        <f>+F702-I702-J702-K702-L702-M702-N702-O702-Q702</f>
        <v>0</v>
      </c>
      <c r="S702" t="e">
        <f>VLOOKUP(A702,PEND,2,FALSE)</f>
        <v>#N/A</v>
      </c>
    </row>
    <row r="703" spans="1:19" x14ac:dyDescent="0.25">
      <c r="A703" s="29">
        <v>1047477</v>
      </c>
      <c r="B703" s="4">
        <v>43961.004525462966</v>
      </c>
      <c r="C703" s="4"/>
      <c r="D703" s="2">
        <v>63700</v>
      </c>
      <c r="E703" s="1">
        <v>0</v>
      </c>
      <c r="F703" s="3">
        <v>63700</v>
      </c>
      <c r="G703" s="1">
        <v>0</v>
      </c>
      <c r="H703" s="1">
        <v>43966</v>
      </c>
      <c r="I703" s="53">
        <v>63700</v>
      </c>
      <c r="J703" s="27">
        <v>0</v>
      </c>
      <c r="K703" s="27">
        <v>0</v>
      </c>
      <c r="L703" s="27"/>
      <c r="M703" s="27"/>
      <c r="N703" s="27"/>
      <c r="O703" s="27"/>
      <c r="P703" s="11"/>
      <c r="Q703" s="27"/>
      <c r="R703" s="27">
        <f>+F703-I703-J703-K703-L703-M703-N703-O703-Q703</f>
        <v>0</v>
      </c>
      <c r="S703" t="e">
        <f>VLOOKUP(A703,PEND,2,FALSE)</f>
        <v>#N/A</v>
      </c>
    </row>
    <row r="704" spans="1:19" x14ac:dyDescent="0.25">
      <c r="A704" s="29">
        <v>1047478</v>
      </c>
      <c r="B704" s="4">
        <v>43961.012916666667</v>
      </c>
      <c r="C704" s="4"/>
      <c r="D704" s="2">
        <v>426262</v>
      </c>
      <c r="E704" s="1">
        <v>0</v>
      </c>
      <c r="F704" s="3">
        <v>426262</v>
      </c>
      <c r="G704" s="1">
        <v>0</v>
      </c>
      <c r="H704" s="1">
        <v>43966</v>
      </c>
      <c r="I704" s="53">
        <v>426262</v>
      </c>
      <c r="J704" s="27">
        <v>0</v>
      </c>
      <c r="K704" s="27">
        <v>0</v>
      </c>
      <c r="L704" s="27"/>
      <c r="M704" s="27"/>
      <c r="N704" s="27"/>
      <c r="O704" s="27"/>
      <c r="P704" s="11"/>
      <c r="Q704" s="27"/>
      <c r="R704" s="27">
        <f>+F704-I704-J704-K704-L704-M704-N704-O704-Q704</f>
        <v>0</v>
      </c>
      <c r="S704" t="e">
        <f>VLOOKUP(A704,PEND,2,FALSE)</f>
        <v>#N/A</v>
      </c>
    </row>
    <row r="705" spans="1:19" x14ac:dyDescent="0.25">
      <c r="A705" s="29">
        <v>1047479</v>
      </c>
      <c r="B705" s="4">
        <v>43961.015983796293</v>
      </c>
      <c r="C705" s="4"/>
      <c r="D705" s="2">
        <v>19003</v>
      </c>
      <c r="E705" s="1">
        <v>0</v>
      </c>
      <c r="F705" s="3">
        <v>19003</v>
      </c>
      <c r="G705" s="1">
        <v>0</v>
      </c>
      <c r="H705" s="1">
        <v>43966</v>
      </c>
      <c r="I705" s="53">
        <v>19003</v>
      </c>
      <c r="J705" s="27">
        <v>0</v>
      </c>
      <c r="K705" s="27">
        <v>0</v>
      </c>
      <c r="L705" s="27"/>
      <c r="M705" s="27"/>
      <c r="N705" s="27"/>
      <c r="O705" s="27"/>
      <c r="P705" s="11"/>
      <c r="Q705" s="27"/>
      <c r="R705" s="27">
        <f>+F705-I705-J705-K705-L705-M705-N705-O705-Q705</f>
        <v>0</v>
      </c>
      <c r="S705" t="e">
        <f>VLOOKUP(A705,PEND,2,FALSE)</f>
        <v>#N/A</v>
      </c>
    </row>
    <row r="706" spans="1:19" x14ac:dyDescent="0.25">
      <c r="A706" s="29">
        <v>1047531</v>
      </c>
      <c r="B706" s="4">
        <v>43961.488379629627</v>
      </c>
      <c r="C706" s="4"/>
      <c r="D706" s="2">
        <v>169732</v>
      </c>
      <c r="E706" s="1">
        <v>0</v>
      </c>
      <c r="F706" s="3">
        <v>169732</v>
      </c>
      <c r="G706" s="1">
        <v>0</v>
      </c>
      <c r="H706" s="1">
        <v>43966</v>
      </c>
      <c r="I706" s="53">
        <v>169732</v>
      </c>
      <c r="J706" s="27">
        <v>0</v>
      </c>
      <c r="K706" s="27">
        <v>0</v>
      </c>
      <c r="L706" s="27"/>
      <c r="M706" s="27"/>
      <c r="N706" s="27"/>
      <c r="O706" s="27"/>
      <c r="P706" s="11"/>
      <c r="Q706" s="27"/>
      <c r="R706" s="27">
        <f>+F706-I706-J706-K706-L706-M706-N706-O706-Q706</f>
        <v>0</v>
      </c>
      <c r="S706" t="e">
        <f>VLOOKUP(A706,PEND,2,FALSE)</f>
        <v>#N/A</v>
      </c>
    </row>
    <row r="707" spans="1:19" x14ac:dyDescent="0.25">
      <c r="A707" s="29">
        <v>1047541</v>
      </c>
      <c r="B707" s="4">
        <v>43961.544872685183</v>
      </c>
      <c r="C707" s="4"/>
      <c r="D707" s="2">
        <v>81403229</v>
      </c>
      <c r="E707" s="1">
        <v>0</v>
      </c>
      <c r="F707" s="3">
        <v>81403229</v>
      </c>
      <c r="G707" s="1">
        <v>0</v>
      </c>
      <c r="H707" s="1">
        <v>43966</v>
      </c>
      <c r="I707" s="53">
        <v>81403229</v>
      </c>
      <c r="J707" s="27">
        <v>0</v>
      </c>
      <c r="K707" s="27">
        <v>0</v>
      </c>
      <c r="L707" s="27"/>
      <c r="M707" s="27"/>
      <c r="N707" s="27"/>
      <c r="O707" s="27"/>
      <c r="P707" s="11"/>
      <c r="Q707" s="27"/>
      <c r="R707" s="27">
        <f>+F707-I707-J707-K707-L707-M707-N707-O707-Q707</f>
        <v>0</v>
      </c>
      <c r="S707" t="e">
        <f>VLOOKUP(A707,PEND,2,FALSE)</f>
        <v>#N/A</v>
      </c>
    </row>
    <row r="708" spans="1:19" x14ac:dyDescent="0.25">
      <c r="A708" s="29">
        <v>1047547</v>
      </c>
      <c r="B708" s="4">
        <v>43961.556944444441</v>
      </c>
      <c r="C708" s="4"/>
      <c r="D708" s="2">
        <v>228058</v>
      </c>
      <c r="E708" s="1">
        <v>0</v>
      </c>
      <c r="F708" s="3">
        <v>228058</v>
      </c>
      <c r="G708" s="1">
        <v>0</v>
      </c>
      <c r="H708" s="1">
        <v>43966</v>
      </c>
      <c r="I708" s="53">
        <v>228058</v>
      </c>
      <c r="J708" s="27">
        <v>0</v>
      </c>
      <c r="K708" s="27">
        <v>0</v>
      </c>
      <c r="L708" s="27"/>
      <c r="M708" s="27"/>
      <c r="N708" s="27"/>
      <c r="O708" s="27"/>
      <c r="P708" s="11"/>
      <c r="Q708" s="27"/>
      <c r="R708" s="27">
        <f>+F708-I708-J708-K708-L708-M708-N708-O708-Q708</f>
        <v>0</v>
      </c>
      <c r="S708" t="e">
        <f>VLOOKUP(A708,PEND,2,FALSE)</f>
        <v>#N/A</v>
      </c>
    </row>
    <row r="709" spans="1:19" x14ac:dyDescent="0.25">
      <c r="A709" s="29">
        <v>1047560</v>
      </c>
      <c r="B709" s="4">
        <v>43961.591099537036</v>
      </c>
      <c r="C709" s="4"/>
      <c r="D709" s="2">
        <v>4015035</v>
      </c>
      <c r="E709" s="1">
        <v>0</v>
      </c>
      <c r="F709" s="3">
        <v>4015035</v>
      </c>
      <c r="G709" s="1">
        <v>0</v>
      </c>
      <c r="H709" s="1">
        <v>43966</v>
      </c>
      <c r="I709" s="53">
        <v>4015035</v>
      </c>
      <c r="J709" s="27">
        <v>0</v>
      </c>
      <c r="K709" s="27">
        <v>0</v>
      </c>
      <c r="L709" s="27"/>
      <c r="M709" s="27"/>
      <c r="N709" s="27"/>
      <c r="O709" s="27"/>
      <c r="P709" s="11"/>
      <c r="Q709" s="27"/>
      <c r="R709" s="27">
        <f>+F709-I709-J709-K709-L709-M709-N709-O709-Q709</f>
        <v>0</v>
      </c>
      <c r="S709" t="e">
        <f>VLOOKUP(A709,PEND,2,FALSE)</f>
        <v>#N/A</v>
      </c>
    </row>
    <row r="710" spans="1:19" x14ac:dyDescent="0.25">
      <c r="A710" s="29">
        <v>1047578</v>
      </c>
      <c r="B710" s="4">
        <v>43961.698807870373</v>
      </c>
      <c r="C710" s="4"/>
      <c r="D710" s="2">
        <v>35280</v>
      </c>
      <c r="E710" s="1">
        <v>0</v>
      </c>
      <c r="F710" s="3">
        <v>35280</v>
      </c>
      <c r="G710" s="1">
        <v>0</v>
      </c>
      <c r="H710" s="1">
        <v>43966</v>
      </c>
      <c r="I710" s="53">
        <v>35280</v>
      </c>
      <c r="J710" s="27">
        <v>0</v>
      </c>
      <c r="K710" s="27">
        <v>0</v>
      </c>
      <c r="L710" s="27"/>
      <c r="M710" s="27"/>
      <c r="N710" s="27"/>
      <c r="O710" s="27"/>
      <c r="P710" s="11"/>
      <c r="Q710" s="27"/>
      <c r="R710" s="27">
        <f>+F710-I710-J710-K710-L710-M710-N710-O710-Q710</f>
        <v>0</v>
      </c>
      <c r="S710" t="e">
        <f>VLOOKUP(A710,PEND,2,FALSE)</f>
        <v>#N/A</v>
      </c>
    </row>
    <row r="711" spans="1:19" x14ac:dyDescent="0.25">
      <c r="A711" s="29">
        <v>1047684</v>
      </c>
      <c r="B711" s="4">
        <v>43962.469826388886</v>
      </c>
      <c r="C711" s="4"/>
      <c r="D711" s="2">
        <v>448646</v>
      </c>
      <c r="E711" s="1">
        <v>0</v>
      </c>
      <c r="F711" s="3">
        <v>448646</v>
      </c>
      <c r="G711" s="1">
        <v>0</v>
      </c>
      <c r="H711" s="1">
        <v>43966</v>
      </c>
      <c r="I711" s="53">
        <v>448646</v>
      </c>
      <c r="J711" s="27">
        <v>0</v>
      </c>
      <c r="K711" s="27">
        <v>0</v>
      </c>
      <c r="L711" s="27"/>
      <c r="M711" s="27"/>
      <c r="N711" s="27"/>
      <c r="O711" s="27"/>
      <c r="P711" s="11"/>
      <c r="Q711" s="27"/>
      <c r="R711" s="27">
        <f>+F711-I711-J711-K711-L711-M711-N711-O711-Q711</f>
        <v>0</v>
      </c>
      <c r="S711" t="e">
        <f>VLOOKUP(A711,PEND,2,FALSE)</f>
        <v>#N/A</v>
      </c>
    </row>
    <row r="712" spans="1:19" x14ac:dyDescent="0.25">
      <c r="A712" s="29">
        <v>1047697</v>
      </c>
      <c r="B712" s="4">
        <v>43962.508356481485</v>
      </c>
      <c r="C712" s="4"/>
      <c r="D712" s="2">
        <v>426262</v>
      </c>
      <c r="E712" s="1">
        <v>0</v>
      </c>
      <c r="F712" s="3">
        <v>426262</v>
      </c>
      <c r="G712" s="1">
        <v>0</v>
      </c>
      <c r="H712" s="1">
        <v>43966</v>
      </c>
      <c r="I712" s="53">
        <v>426262</v>
      </c>
      <c r="J712" s="27">
        <v>0</v>
      </c>
      <c r="K712" s="27">
        <v>0</v>
      </c>
      <c r="L712" s="27"/>
      <c r="M712" s="27"/>
      <c r="N712" s="27"/>
      <c r="O712" s="27"/>
      <c r="P712" s="11"/>
      <c r="Q712" s="27"/>
      <c r="R712" s="27">
        <f>+F712-I712-J712-K712-L712-M712-N712-O712-Q712</f>
        <v>0</v>
      </c>
      <c r="S712" t="e">
        <f>VLOOKUP(A712,PEND,2,FALSE)</f>
        <v>#N/A</v>
      </c>
    </row>
    <row r="713" spans="1:19" x14ac:dyDescent="0.25">
      <c r="A713" s="29">
        <v>1047732</v>
      </c>
      <c r="B713" s="4">
        <v>43962.597303240742</v>
      </c>
      <c r="C713" s="4"/>
      <c r="D713" s="2">
        <v>2747921</v>
      </c>
      <c r="E713" s="1">
        <v>0</v>
      </c>
      <c r="F713" s="3">
        <v>2747921</v>
      </c>
      <c r="G713" s="1">
        <v>0</v>
      </c>
      <c r="H713" s="1">
        <v>43966</v>
      </c>
      <c r="I713" s="53">
        <v>2747921</v>
      </c>
      <c r="J713" s="27">
        <v>0</v>
      </c>
      <c r="K713" s="27">
        <v>0</v>
      </c>
      <c r="L713" s="27"/>
      <c r="M713" s="27"/>
      <c r="N713" s="27"/>
      <c r="O713" s="27"/>
      <c r="P713" s="11"/>
      <c r="Q713" s="27"/>
      <c r="R713" s="27">
        <f>+F713-I713-J713-K713-L713-M713-N713-O713-Q713</f>
        <v>0</v>
      </c>
      <c r="S713" t="e">
        <f>VLOOKUP(A713,PEND,2,FALSE)</f>
        <v>#N/A</v>
      </c>
    </row>
    <row r="714" spans="1:19" x14ac:dyDescent="0.25">
      <c r="A714" s="29">
        <v>1047744</v>
      </c>
      <c r="B714" s="4">
        <v>43962.608402777776</v>
      </c>
      <c r="C714" s="4"/>
      <c r="D714" s="2">
        <v>7301105</v>
      </c>
      <c r="E714" s="1">
        <v>0</v>
      </c>
      <c r="F714" s="3">
        <v>7301105</v>
      </c>
      <c r="G714" s="1">
        <v>0</v>
      </c>
      <c r="H714" s="1">
        <v>43966</v>
      </c>
      <c r="I714" s="53">
        <v>7301105</v>
      </c>
      <c r="J714" s="27">
        <v>0</v>
      </c>
      <c r="K714" s="27">
        <v>0</v>
      </c>
      <c r="L714" s="27"/>
      <c r="M714" s="27"/>
      <c r="N714" s="27"/>
      <c r="O714" s="27"/>
      <c r="P714" s="11"/>
      <c r="Q714" s="27"/>
      <c r="R714" s="27">
        <f>+F714-I714-J714-K714-L714-M714-N714-O714-Q714</f>
        <v>0</v>
      </c>
      <c r="S714" t="e">
        <f>VLOOKUP(A714,PEND,2,FALSE)</f>
        <v>#N/A</v>
      </c>
    </row>
    <row r="715" spans="1:19" x14ac:dyDescent="0.25">
      <c r="A715" s="29">
        <v>1047790</v>
      </c>
      <c r="B715" s="4">
        <v>43962.682442129626</v>
      </c>
      <c r="C715" s="4"/>
      <c r="D715" s="2">
        <v>52165941</v>
      </c>
      <c r="E715" s="1">
        <v>0</v>
      </c>
      <c r="F715" s="3">
        <v>52165941</v>
      </c>
      <c r="G715" s="1">
        <v>0</v>
      </c>
      <c r="H715" s="1">
        <v>43966</v>
      </c>
      <c r="I715" s="53">
        <v>52165941</v>
      </c>
      <c r="J715" s="27">
        <v>0</v>
      </c>
      <c r="K715" s="27">
        <v>0</v>
      </c>
      <c r="L715" s="27"/>
      <c r="M715" s="27"/>
      <c r="N715" s="27"/>
      <c r="O715" s="27"/>
      <c r="P715" s="11"/>
      <c r="Q715" s="27"/>
      <c r="R715" s="27">
        <f>+F715-I715-J715-K715-L715-M715-N715-O715-Q715</f>
        <v>0</v>
      </c>
      <c r="S715" t="e">
        <f>VLOOKUP(A715,PEND,2,FALSE)</f>
        <v>#N/A</v>
      </c>
    </row>
    <row r="716" spans="1:19" x14ac:dyDescent="0.25">
      <c r="A716" s="29">
        <v>1047791</v>
      </c>
      <c r="B716" s="4">
        <v>43962.682442129626</v>
      </c>
      <c r="C716" s="4"/>
      <c r="D716" s="2">
        <v>181354</v>
      </c>
      <c r="E716" s="1">
        <v>0</v>
      </c>
      <c r="F716" s="3">
        <v>181354</v>
      </c>
      <c r="G716" s="1">
        <v>0</v>
      </c>
      <c r="H716" s="1">
        <v>43966</v>
      </c>
      <c r="I716" s="53">
        <v>181354</v>
      </c>
      <c r="J716" s="27">
        <v>0</v>
      </c>
      <c r="K716" s="27">
        <v>0</v>
      </c>
      <c r="L716" s="27"/>
      <c r="M716" s="27"/>
      <c r="N716" s="27"/>
      <c r="O716" s="27"/>
      <c r="P716" s="11"/>
      <c r="Q716" s="27"/>
      <c r="R716" s="27">
        <f>+F716-I716-J716-K716-L716-M716-N716-O716-Q716</f>
        <v>0</v>
      </c>
      <c r="S716" t="e">
        <f>VLOOKUP(A716,PEND,2,FALSE)</f>
        <v>#N/A</v>
      </c>
    </row>
    <row r="717" spans="1:19" x14ac:dyDescent="0.25">
      <c r="A717" s="29">
        <v>1047978</v>
      </c>
      <c r="B717" s="4">
        <v>43963.585763888892</v>
      </c>
      <c r="C717" s="4"/>
      <c r="D717" s="2">
        <v>19003</v>
      </c>
      <c r="E717" s="1">
        <v>0</v>
      </c>
      <c r="F717" s="3">
        <v>19003</v>
      </c>
      <c r="G717" s="1">
        <v>0</v>
      </c>
      <c r="H717" s="1">
        <v>43966</v>
      </c>
      <c r="I717" s="53">
        <v>19003</v>
      </c>
      <c r="J717" s="27">
        <v>0</v>
      </c>
      <c r="K717" s="27">
        <v>0</v>
      </c>
      <c r="L717" s="27"/>
      <c r="M717" s="27"/>
      <c r="N717" s="27"/>
      <c r="O717" s="27"/>
      <c r="P717" s="11"/>
      <c r="Q717" s="27"/>
      <c r="R717" s="27">
        <f>+F717-I717-J717-K717-L717-M717-N717-O717-Q717</f>
        <v>0</v>
      </c>
      <c r="S717" t="e">
        <f>VLOOKUP(A717,PEND,2,FALSE)</f>
        <v>#N/A</v>
      </c>
    </row>
    <row r="718" spans="1:19" x14ac:dyDescent="0.25">
      <c r="A718" s="29">
        <v>1047980</v>
      </c>
      <c r="B718" s="4">
        <v>43963.588784722226</v>
      </c>
      <c r="C718" s="4"/>
      <c r="D718" s="2">
        <v>61224</v>
      </c>
      <c r="E718" s="1">
        <v>0</v>
      </c>
      <c r="F718" s="3">
        <v>61224</v>
      </c>
      <c r="G718" s="1">
        <v>0</v>
      </c>
      <c r="H718" s="1">
        <v>43966</v>
      </c>
      <c r="I718" s="53">
        <v>61224</v>
      </c>
      <c r="J718" s="27">
        <v>0</v>
      </c>
      <c r="K718" s="27">
        <v>0</v>
      </c>
      <c r="L718" s="27"/>
      <c r="M718" s="27"/>
      <c r="N718" s="27"/>
      <c r="O718" s="27"/>
      <c r="P718" s="11"/>
      <c r="Q718" s="27"/>
      <c r="R718" s="27">
        <f>+F718-I718-J718-K718-L718-M718-N718-O718-Q718</f>
        <v>0</v>
      </c>
      <c r="S718" t="e">
        <f>VLOOKUP(A718,PEND,2,FALSE)</f>
        <v>#N/A</v>
      </c>
    </row>
    <row r="719" spans="1:19" x14ac:dyDescent="0.25">
      <c r="A719" s="29">
        <v>1048011</v>
      </c>
      <c r="B719" s="4">
        <v>43963.625648148147</v>
      </c>
      <c r="C719" s="4"/>
      <c r="D719" s="2">
        <v>238139</v>
      </c>
      <c r="E719" s="1">
        <v>0</v>
      </c>
      <c r="F719" s="3">
        <v>238139</v>
      </c>
      <c r="G719" s="1">
        <v>0</v>
      </c>
      <c r="H719" s="1">
        <v>43966</v>
      </c>
      <c r="I719" s="53">
        <v>238139</v>
      </c>
      <c r="J719" s="27">
        <v>0</v>
      </c>
      <c r="K719" s="27">
        <v>0</v>
      </c>
      <c r="L719" s="27"/>
      <c r="M719" s="27"/>
      <c r="N719" s="27"/>
      <c r="O719" s="27"/>
      <c r="P719" s="11"/>
      <c r="Q719" s="27"/>
      <c r="R719" s="27">
        <f>+F719-I719-J719-K719-L719-M719-N719-O719-Q719</f>
        <v>0</v>
      </c>
      <c r="S719" t="e">
        <f>VLOOKUP(A719,PEND,2,FALSE)</f>
        <v>#N/A</v>
      </c>
    </row>
    <row r="720" spans="1:19" x14ac:dyDescent="0.25">
      <c r="A720" s="29">
        <v>1048039</v>
      </c>
      <c r="B720" s="4">
        <v>43963.64271990741</v>
      </c>
      <c r="C720" s="4"/>
      <c r="D720" s="2">
        <v>20580</v>
      </c>
      <c r="E720" s="1">
        <v>0</v>
      </c>
      <c r="F720" s="3">
        <v>20580</v>
      </c>
      <c r="G720" s="1">
        <v>0</v>
      </c>
      <c r="H720" s="1">
        <v>43966</v>
      </c>
      <c r="I720" s="53">
        <v>20580</v>
      </c>
      <c r="J720" s="27">
        <v>0</v>
      </c>
      <c r="K720" s="27">
        <v>0</v>
      </c>
      <c r="L720" s="27"/>
      <c r="M720" s="27"/>
      <c r="N720" s="27"/>
      <c r="O720" s="27"/>
      <c r="P720" s="11"/>
      <c r="Q720" s="27"/>
      <c r="R720" s="27">
        <f>+F720-I720-J720-K720-L720-M720-N720-O720-Q720</f>
        <v>0</v>
      </c>
      <c r="S720" t="e">
        <f>VLOOKUP(A720,PEND,2,FALSE)</f>
        <v>#N/A</v>
      </c>
    </row>
    <row r="721" spans="1:19" x14ac:dyDescent="0.25">
      <c r="A721" s="29">
        <v>1048090</v>
      </c>
      <c r="B721" s="4">
        <v>43963.682974537034</v>
      </c>
      <c r="C721" s="4"/>
      <c r="D721" s="2">
        <v>19003</v>
      </c>
      <c r="E721" s="1">
        <v>0</v>
      </c>
      <c r="F721" s="3">
        <v>19003</v>
      </c>
      <c r="G721" s="1">
        <v>0</v>
      </c>
      <c r="H721" s="1">
        <v>43966</v>
      </c>
      <c r="I721" s="53">
        <v>19003</v>
      </c>
      <c r="J721" s="27">
        <v>0</v>
      </c>
      <c r="K721" s="27">
        <v>0</v>
      </c>
      <c r="L721" s="27"/>
      <c r="M721" s="27"/>
      <c r="N721" s="27"/>
      <c r="O721" s="27"/>
      <c r="P721" s="11"/>
      <c r="Q721" s="27"/>
      <c r="R721" s="27">
        <f>+F721-I721-J721-K721-L721-M721-N721-O721-Q721</f>
        <v>0</v>
      </c>
      <c r="S721" t="e">
        <f>VLOOKUP(A721,PEND,2,FALSE)</f>
        <v>#N/A</v>
      </c>
    </row>
    <row r="722" spans="1:19" x14ac:dyDescent="0.25">
      <c r="A722" s="29">
        <v>1048095</v>
      </c>
      <c r="B722" s="4">
        <v>43963.68645833333</v>
      </c>
      <c r="C722" s="4"/>
      <c r="D722" s="2">
        <v>19003</v>
      </c>
      <c r="E722" s="1">
        <v>0</v>
      </c>
      <c r="F722" s="3">
        <v>19003</v>
      </c>
      <c r="G722" s="1">
        <v>0</v>
      </c>
      <c r="H722" s="1">
        <v>43966</v>
      </c>
      <c r="I722" s="53">
        <v>19003</v>
      </c>
      <c r="J722" s="27">
        <v>0</v>
      </c>
      <c r="K722" s="27">
        <v>0</v>
      </c>
      <c r="L722" s="27"/>
      <c r="M722" s="27"/>
      <c r="N722" s="27"/>
      <c r="O722" s="27"/>
      <c r="P722" s="11"/>
      <c r="Q722" s="27"/>
      <c r="R722" s="27">
        <f>+F722-I722-J722-K722-L722-M722-N722-O722-Q722</f>
        <v>0</v>
      </c>
      <c r="S722" t="e">
        <f>VLOOKUP(A722,PEND,2,FALSE)</f>
        <v>#N/A</v>
      </c>
    </row>
    <row r="723" spans="1:19" x14ac:dyDescent="0.25">
      <c r="A723" s="29">
        <v>1048137</v>
      </c>
      <c r="B723" s="4">
        <v>43963.736840277779</v>
      </c>
      <c r="C723" s="4"/>
      <c r="D723" s="2">
        <v>3748393</v>
      </c>
      <c r="E723" s="1">
        <v>0</v>
      </c>
      <c r="F723" s="3">
        <v>3748393</v>
      </c>
      <c r="G723" s="1">
        <v>0</v>
      </c>
      <c r="H723" s="1">
        <v>43966</v>
      </c>
      <c r="I723" s="53">
        <v>3748393</v>
      </c>
      <c r="J723" s="27">
        <v>0</v>
      </c>
      <c r="K723" s="27">
        <v>0</v>
      </c>
      <c r="L723" s="27"/>
      <c r="M723" s="27"/>
      <c r="N723" s="27"/>
      <c r="O723" s="27"/>
      <c r="P723" s="11"/>
      <c r="Q723" s="27"/>
      <c r="R723" s="27">
        <f>+F723-I723-J723-K723-L723-M723-N723-O723-Q723</f>
        <v>0</v>
      </c>
      <c r="S723" t="e">
        <f>VLOOKUP(A723,PEND,2,FALSE)</f>
        <v>#N/A</v>
      </c>
    </row>
    <row r="724" spans="1:19" x14ac:dyDescent="0.25">
      <c r="A724" s="29">
        <v>1048156</v>
      </c>
      <c r="B724" s="4">
        <v>43963.949629629627</v>
      </c>
      <c r="C724" s="4"/>
      <c r="D724" s="2">
        <v>68644</v>
      </c>
      <c r="E724" s="1">
        <v>0</v>
      </c>
      <c r="F724" s="3">
        <v>68644</v>
      </c>
      <c r="G724" s="1">
        <v>0</v>
      </c>
      <c r="H724" s="1">
        <v>43966</v>
      </c>
      <c r="I724" s="53">
        <v>68644</v>
      </c>
      <c r="J724" s="27">
        <v>0</v>
      </c>
      <c r="K724" s="27">
        <v>0</v>
      </c>
      <c r="L724" s="27"/>
      <c r="M724" s="27"/>
      <c r="N724" s="27"/>
      <c r="O724" s="27"/>
      <c r="P724" s="11"/>
      <c r="Q724" s="27"/>
      <c r="R724" s="27">
        <f>+F724-I724-J724-K724-L724-M724-N724-O724-Q724</f>
        <v>0</v>
      </c>
      <c r="S724" t="e">
        <f>VLOOKUP(A724,PEND,2,FALSE)</f>
        <v>#N/A</v>
      </c>
    </row>
    <row r="725" spans="1:19" x14ac:dyDescent="0.25">
      <c r="A725" s="29">
        <v>1048170</v>
      </c>
      <c r="B725" s="4">
        <v>43964.045798611114</v>
      </c>
      <c r="C725" s="4"/>
      <c r="D725" s="2">
        <v>19003</v>
      </c>
      <c r="E725" s="1">
        <v>0</v>
      </c>
      <c r="F725" s="3">
        <v>19003</v>
      </c>
      <c r="G725" s="1">
        <v>0</v>
      </c>
      <c r="H725" s="1">
        <v>43966</v>
      </c>
      <c r="I725" s="53">
        <v>19003</v>
      </c>
      <c r="J725" s="27">
        <v>0</v>
      </c>
      <c r="K725" s="27">
        <v>0</v>
      </c>
      <c r="L725" s="27"/>
      <c r="M725" s="27"/>
      <c r="N725" s="27"/>
      <c r="O725" s="27"/>
      <c r="P725" s="11"/>
      <c r="Q725" s="27"/>
      <c r="R725" s="27">
        <f>+F725-I725-J725-K725-L725-M725-N725-O725-Q725</f>
        <v>0</v>
      </c>
      <c r="S725" t="e">
        <f>VLOOKUP(A725,PEND,2,FALSE)</f>
        <v>#N/A</v>
      </c>
    </row>
    <row r="726" spans="1:19" x14ac:dyDescent="0.25">
      <c r="A726" s="29">
        <v>1048172</v>
      </c>
      <c r="B726" s="4">
        <v>43964.04928240741</v>
      </c>
      <c r="C726" s="4"/>
      <c r="D726" s="2">
        <v>145040</v>
      </c>
      <c r="E726" s="1">
        <v>0</v>
      </c>
      <c r="F726" s="3">
        <v>145040</v>
      </c>
      <c r="G726" s="1">
        <v>0</v>
      </c>
      <c r="H726" s="1">
        <v>43966</v>
      </c>
      <c r="I726" s="53">
        <v>145040</v>
      </c>
      <c r="J726" s="27">
        <v>0</v>
      </c>
      <c r="K726" s="27">
        <v>0</v>
      </c>
      <c r="L726" s="27"/>
      <c r="M726" s="27"/>
      <c r="N726" s="27"/>
      <c r="O726" s="27"/>
      <c r="P726" s="11"/>
      <c r="Q726" s="27"/>
      <c r="R726" s="27">
        <f>+F726-I726-J726-K726-L726-M726-N726-O726-Q726</f>
        <v>0</v>
      </c>
      <c r="S726" t="e">
        <f>VLOOKUP(A726,PEND,2,FALSE)</f>
        <v>#N/A</v>
      </c>
    </row>
    <row r="727" spans="1:19" x14ac:dyDescent="0.25">
      <c r="A727" s="29">
        <v>1048183</v>
      </c>
      <c r="B727" s="4">
        <v>43964.080925925926</v>
      </c>
      <c r="C727" s="4"/>
      <c r="D727" s="2">
        <v>512540</v>
      </c>
      <c r="E727" s="1">
        <v>0</v>
      </c>
      <c r="F727" s="3">
        <v>512540</v>
      </c>
      <c r="G727" s="1">
        <v>0</v>
      </c>
      <c r="H727" s="1">
        <v>43966</v>
      </c>
      <c r="I727" s="53">
        <v>512540</v>
      </c>
      <c r="J727" s="27">
        <v>0</v>
      </c>
      <c r="K727" s="27">
        <v>0</v>
      </c>
      <c r="L727" s="27"/>
      <c r="M727" s="27"/>
      <c r="N727" s="27"/>
      <c r="O727" s="27"/>
      <c r="P727" s="11"/>
      <c r="Q727" s="27"/>
      <c r="R727" s="27">
        <f>+F727-I727-J727-K727-L727-M727-N727-O727-Q727</f>
        <v>0</v>
      </c>
      <c r="S727" t="e">
        <f>VLOOKUP(A727,PEND,2,FALSE)</f>
        <v>#N/A</v>
      </c>
    </row>
    <row r="728" spans="1:19" x14ac:dyDescent="0.25">
      <c r="A728" s="29">
        <v>1048287</v>
      </c>
      <c r="B728" s="4">
        <v>43964.525648148148</v>
      </c>
      <c r="C728" s="4"/>
      <c r="D728" s="2">
        <v>57228</v>
      </c>
      <c r="E728" s="1">
        <v>0</v>
      </c>
      <c r="F728" s="3">
        <v>57228</v>
      </c>
      <c r="G728" s="1">
        <v>0</v>
      </c>
      <c r="H728" s="1">
        <v>43966</v>
      </c>
      <c r="I728" s="53">
        <v>57228</v>
      </c>
      <c r="J728" s="27">
        <v>0</v>
      </c>
      <c r="K728" s="27">
        <v>0</v>
      </c>
      <c r="L728" s="27"/>
      <c r="M728" s="27"/>
      <c r="N728" s="27"/>
      <c r="O728" s="27"/>
      <c r="P728" s="11"/>
      <c r="Q728" s="27"/>
      <c r="R728" s="27">
        <f>+F728-I728-J728-K728-L728-M728-N728-O728-Q728</f>
        <v>0</v>
      </c>
      <c r="S728" t="e">
        <f>VLOOKUP(A728,PEND,2,FALSE)</f>
        <v>#N/A</v>
      </c>
    </row>
    <row r="729" spans="1:19" x14ac:dyDescent="0.25">
      <c r="A729" s="29">
        <v>1048305</v>
      </c>
      <c r="B729" s="4">
        <v>43964.587013888886</v>
      </c>
      <c r="C729" s="4"/>
      <c r="D729" s="2">
        <v>1439713</v>
      </c>
      <c r="E729" s="1">
        <v>0</v>
      </c>
      <c r="F729" s="3">
        <v>1439713</v>
      </c>
      <c r="G729" s="1">
        <v>0</v>
      </c>
      <c r="H729" s="1">
        <v>43966</v>
      </c>
      <c r="I729" s="53">
        <v>1439713</v>
      </c>
      <c r="J729" s="27">
        <v>0</v>
      </c>
      <c r="K729" s="27">
        <v>0</v>
      </c>
      <c r="L729" s="27"/>
      <c r="M729" s="27"/>
      <c r="N729" s="27"/>
      <c r="O729" s="27"/>
      <c r="P729" s="11"/>
      <c r="Q729" s="27"/>
      <c r="R729" s="27">
        <f>+F729-I729-J729-K729-L729-M729-N729-O729-Q729</f>
        <v>0</v>
      </c>
      <c r="S729" t="e">
        <f>VLOOKUP(A729,PEND,2,FALSE)</f>
        <v>#N/A</v>
      </c>
    </row>
    <row r="730" spans="1:19" x14ac:dyDescent="0.25">
      <c r="A730" s="29">
        <v>1048317</v>
      </c>
      <c r="B730" s="4">
        <v>43964.613865740743</v>
      </c>
      <c r="C730" s="4"/>
      <c r="D730" s="2">
        <v>41260</v>
      </c>
      <c r="E730" s="1">
        <v>0</v>
      </c>
      <c r="F730" s="3">
        <v>41260</v>
      </c>
      <c r="G730" s="1">
        <v>0</v>
      </c>
      <c r="H730" s="1">
        <v>43966</v>
      </c>
      <c r="I730" s="53">
        <v>41260</v>
      </c>
      <c r="J730" s="27">
        <v>0</v>
      </c>
      <c r="K730" s="27">
        <v>0</v>
      </c>
      <c r="L730" s="27"/>
      <c r="M730" s="27"/>
      <c r="N730" s="27"/>
      <c r="O730" s="27"/>
      <c r="P730" s="11"/>
      <c r="Q730" s="27"/>
      <c r="R730" s="27">
        <f>+F730-I730-J730-K730-L730-M730-N730-O730-Q730</f>
        <v>0</v>
      </c>
      <c r="S730" t="e">
        <f>VLOOKUP(A730,PEND,2,FALSE)</f>
        <v>#N/A</v>
      </c>
    </row>
    <row r="731" spans="1:19" x14ac:dyDescent="0.25">
      <c r="A731" s="29">
        <v>1048324</v>
      </c>
      <c r="B731" s="4">
        <v>43964.620185185187</v>
      </c>
      <c r="C731" s="4"/>
      <c r="D731" s="2">
        <v>29586</v>
      </c>
      <c r="E731" s="1">
        <v>0</v>
      </c>
      <c r="F731" s="3">
        <v>29586</v>
      </c>
      <c r="G731" s="1">
        <v>0</v>
      </c>
      <c r="H731" s="1">
        <v>43966</v>
      </c>
      <c r="I731" s="53">
        <v>29586</v>
      </c>
      <c r="J731" s="27">
        <v>0</v>
      </c>
      <c r="K731" s="27">
        <v>0</v>
      </c>
      <c r="L731" s="27"/>
      <c r="M731" s="27"/>
      <c r="N731" s="27"/>
      <c r="O731" s="27"/>
      <c r="P731" s="11"/>
      <c r="Q731" s="27"/>
      <c r="R731" s="27">
        <f>+F731-I731-J731-K731-L731-M731-N731-O731-Q731</f>
        <v>0</v>
      </c>
      <c r="S731" t="e">
        <f>VLOOKUP(A731,PEND,2,FALSE)</f>
        <v>#N/A</v>
      </c>
    </row>
    <row r="732" spans="1:19" x14ac:dyDescent="0.25">
      <c r="A732" s="29">
        <v>1048346</v>
      </c>
      <c r="B732" s="4">
        <v>43964.652349537035</v>
      </c>
      <c r="C732" s="4"/>
      <c r="D732" s="2">
        <v>1069044</v>
      </c>
      <c r="E732" s="1">
        <v>0</v>
      </c>
      <c r="F732" s="3">
        <v>1069044</v>
      </c>
      <c r="G732" s="1">
        <v>0</v>
      </c>
      <c r="H732" s="1">
        <v>43966</v>
      </c>
      <c r="I732" s="53">
        <v>1069044</v>
      </c>
      <c r="J732" s="27">
        <v>0</v>
      </c>
      <c r="K732" s="27">
        <v>0</v>
      </c>
      <c r="L732" s="27"/>
      <c r="M732" s="27"/>
      <c r="N732" s="27"/>
      <c r="O732" s="27"/>
      <c r="P732" s="11"/>
      <c r="Q732" s="27"/>
      <c r="R732" s="27">
        <f>+F732-I732-J732-K732-L732-M732-N732-O732-Q732</f>
        <v>0</v>
      </c>
      <c r="S732" t="e">
        <f>VLOOKUP(A732,PEND,2,FALSE)</f>
        <v>#N/A</v>
      </c>
    </row>
    <row r="733" spans="1:19" x14ac:dyDescent="0.25">
      <c r="A733" s="29">
        <v>1048352</v>
      </c>
      <c r="B733" s="4">
        <v>43964.658333333333</v>
      </c>
      <c r="C733" s="4"/>
      <c r="D733" s="2">
        <v>121755</v>
      </c>
      <c r="E733" s="1">
        <v>0</v>
      </c>
      <c r="F733" s="3">
        <v>121755</v>
      </c>
      <c r="G733" s="1">
        <v>0</v>
      </c>
      <c r="H733" s="1">
        <v>43966</v>
      </c>
      <c r="I733" s="53">
        <v>121755</v>
      </c>
      <c r="J733" s="27">
        <v>0</v>
      </c>
      <c r="K733" s="27">
        <v>0</v>
      </c>
      <c r="L733" s="27"/>
      <c r="M733" s="27"/>
      <c r="N733" s="27"/>
      <c r="O733" s="27"/>
      <c r="P733" s="11"/>
      <c r="Q733" s="27"/>
      <c r="R733" s="27">
        <f>+F733-I733-J733-K733-L733-M733-N733-O733-Q733</f>
        <v>0</v>
      </c>
      <c r="S733" t="e">
        <f>VLOOKUP(A733,PEND,2,FALSE)</f>
        <v>#N/A</v>
      </c>
    </row>
    <row r="734" spans="1:19" x14ac:dyDescent="0.25">
      <c r="A734" s="29">
        <v>1048359</v>
      </c>
      <c r="B734" s="4">
        <v>43964.670868055553</v>
      </c>
      <c r="C734" s="4"/>
      <c r="D734" s="2">
        <v>77420</v>
      </c>
      <c r="E734" s="1">
        <v>0</v>
      </c>
      <c r="F734" s="3">
        <v>77420</v>
      </c>
      <c r="G734" s="1">
        <v>0</v>
      </c>
      <c r="H734" s="1">
        <v>43966</v>
      </c>
      <c r="I734" s="53">
        <v>77420</v>
      </c>
      <c r="J734" s="27">
        <v>0</v>
      </c>
      <c r="K734" s="27">
        <v>0</v>
      </c>
      <c r="L734" s="27"/>
      <c r="M734" s="27"/>
      <c r="N734" s="27"/>
      <c r="O734" s="27"/>
      <c r="P734" s="11"/>
      <c r="Q734" s="27"/>
      <c r="R734" s="27">
        <f>+F734-I734-J734-K734-L734-M734-N734-O734-Q734</f>
        <v>0</v>
      </c>
      <c r="S734" t="e">
        <f>VLOOKUP(A734,PEND,2,FALSE)</f>
        <v>#N/A</v>
      </c>
    </row>
    <row r="735" spans="1:19" x14ac:dyDescent="0.25">
      <c r="A735" s="29">
        <v>1048360</v>
      </c>
      <c r="B735" s="4">
        <v>43964.671909722223</v>
      </c>
      <c r="C735" s="4"/>
      <c r="D735" s="2">
        <v>4000392</v>
      </c>
      <c r="E735" s="1">
        <v>0</v>
      </c>
      <c r="F735" s="3">
        <v>4000392</v>
      </c>
      <c r="G735" s="1">
        <v>0</v>
      </c>
      <c r="H735" s="1">
        <v>43966</v>
      </c>
      <c r="I735" s="53">
        <v>4000392</v>
      </c>
      <c r="J735" s="27">
        <v>0</v>
      </c>
      <c r="K735" s="27">
        <v>0</v>
      </c>
      <c r="L735" s="27"/>
      <c r="M735" s="27"/>
      <c r="N735" s="27"/>
      <c r="O735" s="27"/>
      <c r="P735" s="11"/>
      <c r="Q735" s="27"/>
      <c r="R735" s="27">
        <f>+F735-I735-J735-K735-L735-M735-N735-O735-Q735</f>
        <v>0</v>
      </c>
      <c r="S735" t="e">
        <f>VLOOKUP(A735,PEND,2,FALSE)</f>
        <v>#N/A</v>
      </c>
    </row>
    <row r="736" spans="1:19" x14ac:dyDescent="0.25">
      <c r="A736" s="29">
        <v>1048361</v>
      </c>
      <c r="B736" s="4">
        <v>43964.671909722223</v>
      </c>
      <c r="C736" s="4"/>
      <c r="D736" s="2">
        <v>88866</v>
      </c>
      <c r="E736" s="1">
        <v>0</v>
      </c>
      <c r="F736" s="3">
        <v>88866</v>
      </c>
      <c r="G736" s="1">
        <v>0</v>
      </c>
      <c r="H736" s="1">
        <v>43966</v>
      </c>
      <c r="I736" s="53">
        <v>88866</v>
      </c>
      <c r="J736" s="27">
        <v>0</v>
      </c>
      <c r="K736" s="27">
        <v>0</v>
      </c>
      <c r="L736" s="27"/>
      <c r="M736" s="27"/>
      <c r="N736" s="27"/>
      <c r="O736" s="27"/>
      <c r="P736" s="11"/>
      <c r="Q736" s="27"/>
      <c r="R736" s="27">
        <f>+F736-I736-J736-K736-L736-M736-N736-O736-Q736</f>
        <v>0</v>
      </c>
      <c r="S736" t="e">
        <f>VLOOKUP(A736,PEND,2,FALSE)</f>
        <v>#N/A</v>
      </c>
    </row>
    <row r="737" spans="1:19" x14ac:dyDescent="0.25">
      <c r="A737" s="29">
        <v>1048474</v>
      </c>
      <c r="B737" s="4">
        <v>43965.406550925924</v>
      </c>
      <c r="C737" s="4"/>
      <c r="D737" s="2">
        <v>2362967</v>
      </c>
      <c r="E737" s="1">
        <v>0</v>
      </c>
      <c r="F737" s="3">
        <v>2362967</v>
      </c>
      <c r="G737" s="1">
        <v>0</v>
      </c>
      <c r="H737" s="1">
        <v>43966</v>
      </c>
      <c r="I737" s="53">
        <v>2362967</v>
      </c>
      <c r="J737" s="27">
        <v>0</v>
      </c>
      <c r="K737" s="27">
        <v>0</v>
      </c>
      <c r="L737" s="27"/>
      <c r="M737" s="27"/>
      <c r="N737" s="27"/>
      <c r="O737" s="27"/>
      <c r="P737" s="11"/>
      <c r="Q737" s="27"/>
      <c r="R737" s="27">
        <f>+F737-I737-J737-K737-L737-M737-N737-O737-Q737</f>
        <v>0</v>
      </c>
      <c r="S737" t="e">
        <f>VLOOKUP(A737,PEND,2,FALSE)</f>
        <v>#N/A</v>
      </c>
    </row>
    <row r="738" spans="1:19" x14ac:dyDescent="0.25">
      <c r="A738" s="29">
        <v>1048531</v>
      </c>
      <c r="B738" s="4">
        <v>43965.571215277778</v>
      </c>
      <c r="C738" s="4"/>
      <c r="D738" s="2">
        <v>4093766</v>
      </c>
      <c r="E738" s="1">
        <v>0</v>
      </c>
      <c r="F738" s="3">
        <v>4093766</v>
      </c>
      <c r="G738" s="1">
        <v>0</v>
      </c>
      <c r="H738" s="1">
        <v>43966</v>
      </c>
      <c r="I738" s="53">
        <v>4093766</v>
      </c>
      <c r="J738" s="27">
        <v>0</v>
      </c>
      <c r="K738" s="27">
        <v>0</v>
      </c>
      <c r="L738" s="27"/>
      <c r="M738" s="27"/>
      <c r="N738" s="27"/>
      <c r="O738" s="27"/>
      <c r="P738" s="11"/>
      <c r="Q738" s="27"/>
      <c r="R738" s="27">
        <f>+F738-I738-J738-K738-L738-M738-N738-O738-Q738</f>
        <v>0</v>
      </c>
      <c r="S738" t="e">
        <f>VLOOKUP(A738,PEND,2,FALSE)</f>
        <v>#N/A</v>
      </c>
    </row>
    <row r="739" spans="1:19" x14ac:dyDescent="0.25">
      <c r="A739" s="29">
        <v>1048604</v>
      </c>
      <c r="B739" s="4">
        <v>43965.658263888887</v>
      </c>
      <c r="C739" s="4"/>
      <c r="D739" s="2">
        <v>1364525</v>
      </c>
      <c r="E739" s="1">
        <v>0</v>
      </c>
      <c r="F739" s="3">
        <v>1364525</v>
      </c>
      <c r="G739" s="1">
        <v>0</v>
      </c>
      <c r="H739" s="1">
        <v>43966</v>
      </c>
      <c r="I739" s="53">
        <v>1364525</v>
      </c>
      <c r="J739" s="27">
        <v>0</v>
      </c>
      <c r="K739" s="27">
        <v>0</v>
      </c>
      <c r="L739" s="27"/>
      <c r="M739" s="27"/>
      <c r="N739" s="27"/>
      <c r="O739" s="27"/>
      <c r="P739" s="11"/>
      <c r="Q739" s="27"/>
      <c r="R739" s="27">
        <f>+F739-I739-J739-K739-L739-M739-N739-O739-Q739</f>
        <v>0</v>
      </c>
      <c r="S739" t="e">
        <f>VLOOKUP(A739,PEND,2,FALSE)</f>
        <v>#N/A</v>
      </c>
    </row>
    <row r="740" spans="1:19" x14ac:dyDescent="0.25">
      <c r="A740" s="29">
        <v>1048612</v>
      </c>
      <c r="B740" s="4">
        <v>43965.666377314818</v>
      </c>
      <c r="C740" s="4"/>
      <c r="D740" s="2">
        <v>19003</v>
      </c>
      <c r="E740" s="1">
        <v>0</v>
      </c>
      <c r="F740" s="3">
        <v>19003</v>
      </c>
      <c r="G740" s="1">
        <v>0</v>
      </c>
      <c r="H740" s="1">
        <v>43966</v>
      </c>
      <c r="I740" s="53">
        <v>19003</v>
      </c>
      <c r="J740" s="27">
        <v>0</v>
      </c>
      <c r="K740" s="27">
        <v>0</v>
      </c>
      <c r="L740" s="27"/>
      <c r="M740" s="27"/>
      <c r="N740" s="27"/>
      <c r="O740" s="27"/>
      <c r="P740" s="11"/>
      <c r="Q740" s="27"/>
      <c r="R740" s="27">
        <f>+F740-I740-J740-K740-L740-M740-N740-O740-Q740</f>
        <v>0</v>
      </c>
      <c r="S740" t="e">
        <f>VLOOKUP(A740,PEND,2,FALSE)</f>
        <v>#N/A</v>
      </c>
    </row>
    <row r="741" spans="1:19" x14ac:dyDescent="0.25">
      <c r="A741" s="29">
        <v>1048662</v>
      </c>
      <c r="B741" s="4">
        <v>43965.724942129629</v>
      </c>
      <c r="C741" s="4"/>
      <c r="D741" s="2">
        <v>4107758</v>
      </c>
      <c r="E741" s="1">
        <v>0</v>
      </c>
      <c r="F741" s="3">
        <v>4107758</v>
      </c>
      <c r="G741" s="1">
        <v>0</v>
      </c>
      <c r="H741" s="1">
        <v>43966</v>
      </c>
      <c r="I741" s="53">
        <v>4107758</v>
      </c>
      <c r="J741" s="27">
        <v>0</v>
      </c>
      <c r="K741" s="27">
        <v>0</v>
      </c>
      <c r="L741" s="27"/>
      <c r="M741" s="27"/>
      <c r="N741" s="27"/>
      <c r="O741" s="27"/>
      <c r="P741" s="11"/>
      <c r="Q741" s="27"/>
      <c r="R741" s="27">
        <f>+F741-I741-J741-K741-L741-M741-N741-O741-Q741</f>
        <v>0</v>
      </c>
      <c r="S741" t="e">
        <f>VLOOKUP(A741,PEND,2,FALSE)</f>
        <v>#N/A</v>
      </c>
    </row>
    <row r="742" spans="1:19" x14ac:dyDescent="0.25">
      <c r="A742" s="29">
        <v>1048663</v>
      </c>
      <c r="B742" s="4">
        <v>43965.724942129629</v>
      </c>
      <c r="C742" s="4"/>
      <c r="D742" s="2">
        <v>549118</v>
      </c>
      <c r="E742" s="1">
        <v>0</v>
      </c>
      <c r="F742" s="3">
        <v>549118</v>
      </c>
      <c r="G742" s="1">
        <v>0</v>
      </c>
      <c r="H742" s="1">
        <v>43966</v>
      </c>
      <c r="I742" s="53">
        <v>549118</v>
      </c>
      <c r="J742" s="27">
        <v>0</v>
      </c>
      <c r="K742" s="27">
        <v>0</v>
      </c>
      <c r="L742" s="27"/>
      <c r="M742" s="27"/>
      <c r="N742" s="27"/>
      <c r="O742" s="27"/>
      <c r="P742" s="11"/>
      <c r="Q742" s="27"/>
      <c r="R742" s="27">
        <f>+F742-I742-J742-K742-L742-M742-N742-O742-Q742</f>
        <v>0</v>
      </c>
      <c r="S742" t="e">
        <f>VLOOKUP(A742,PEND,2,FALSE)</f>
        <v>#N/A</v>
      </c>
    </row>
    <row r="743" spans="1:19" x14ac:dyDescent="0.25">
      <c r="A743" s="29">
        <v>1048667</v>
      </c>
      <c r="B743" s="4">
        <v>43965.737615740742</v>
      </c>
      <c r="C743" s="4"/>
      <c r="D743" s="2">
        <v>18064251</v>
      </c>
      <c r="E743" s="1">
        <v>0</v>
      </c>
      <c r="F743" s="3">
        <v>18064251</v>
      </c>
      <c r="G743" s="1">
        <v>0</v>
      </c>
      <c r="H743" s="1">
        <v>43966</v>
      </c>
      <c r="I743" s="53">
        <v>18064251</v>
      </c>
      <c r="J743" s="27">
        <v>0</v>
      </c>
      <c r="K743" s="27">
        <v>0</v>
      </c>
      <c r="L743" s="27"/>
      <c r="M743" s="27"/>
      <c r="N743" s="27"/>
      <c r="O743" s="27"/>
      <c r="P743" s="11"/>
      <c r="Q743" s="27"/>
      <c r="R743" s="27">
        <f>+F743-I743-J743-K743-L743-M743-N743-O743-Q743</f>
        <v>0</v>
      </c>
      <c r="S743" t="e">
        <f>VLOOKUP(A743,PEND,2,FALSE)</f>
        <v>#N/A</v>
      </c>
    </row>
    <row r="744" spans="1:19" x14ac:dyDescent="0.25">
      <c r="A744" s="30">
        <v>3623559</v>
      </c>
      <c r="B744" s="8">
        <v>42292.378877314812</v>
      </c>
      <c r="C744" s="8">
        <v>42306.598611111112</v>
      </c>
      <c r="D744" s="9">
        <v>59716</v>
      </c>
      <c r="E744" s="9"/>
      <c r="F744" s="9">
        <v>1195</v>
      </c>
      <c r="G744" s="7">
        <v>2</v>
      </c>
      <c r="H744" s="7">
        <v>1659</v>
      </c>
      <c r="I744" s="54"/>
      <c r="J744" s="27">
        <v>0</v>
      </c>
      <c r="K744" s="27">
        <v>0</v>
      </c>
      <c r="L744" s="27"/>
      <c r="M744" s="27"/>
      <c r="N744" s="27"/>
      <c r="O744" s="27">
        <v>1195</v>
      </c>
      <c r="P744" s="52" t="s">
        <v>62</v>
      </c>
      <c r="Q744" s="27"/>
      <c r="R744" s="27">
        <f>+F744-I744-J744-K744-L744-M744-N744-O744-Q744</f>
        <v>0</v>
      </c>
      <c r="S744" t="e">
        <f>VLOOKUP(A744,PEND,2,FALSE)</f>
        <v>#N/A</v>
      </c>
    </row>
    <row r="745" spans="1:19" x14ac:dyDescent="0.25">
      <c r="A745" s="30">
        <v>3756779</v>
      </c>
      <c r="B745" s="8">
        <v>42494.543171296296</v>
      </c>
      <c r="C745" s="8">
        <v>42516.621527777781</v>
      </c>
      <c r="D745" s="9">
        <v>137200</v>
      </c>
      <c r="E745" s="9"/>
      <c r="F745" s="9">
        <v>2744</v>
      </c>
      <c r="G745" s="7">
        <v>2</v>
      </c>
      <c r="H745" s="7">
        <v>1449</v>
      </c>
      <c r="I745" s="54"/>
      <c r="J745" s="27">
        <v>0</v>
      </c>
      <c r="K745" s="27">
        <v>0</v>
      </c>
      <c r="L745" s="27"/>
      <c r="M745" s="27"/>
      <c r="N745" s="27"/>
      <c r="O745" s="27">
        <v>2744</v>
      </c>
      <c r="P745" s="51" t="s">
        <v>63</v>
      </c>
      <c r="Q745" s="27"/>
      <c r="R745" s="27">
        <f>+F745-I745-J745-K745-L745-M745-N745-O745-Q745</f>
        <v>0</v>
      </c>
      <c r="S745" t="e">
        <f>VLOOKUP(A745,PEND,2,FALSE)</f>
        <v>#N/A</v>
      </c>
    </row>
    <row r="746" spans="1:19" x14ac:dyDescent="0.25">
      <c r="A746" s="30">
        <v>3726487</v>
      </c>
      <c r="B746" s="8">
        <v>42444.353888888887</v>
      </c>
      <c r="C746" s="8">
        <v>42457.598611111112</v>
      </c>
      <c r="D746" s="9">
        <v>206981</v>
      </c>
      <c r="E746" s="9"/>
      <c r="F746" s="9">
        <v>4140</v>
      </c>
      <c r="G746" s="7">
        <v>2</v>
      </c>
      <c r="H746" s="7">
        <v>1508</v>
      </c>
      <c r="I746" s="54"/>
      <c r="J746" s="27">
        <v>0</v>
      </c>
      <c r="K746" s="27">
        <v>0</v>
      </c>
      <c r="L746" s="27"/>
      <c r="M746" s="27"/>
      <c r="N746" s="27"/>
      <c r="O746" s="27">
        <v>4140</v>
      </c>
      <c r="P746" s="51" t="s">
        <v>64</v>
      </c>
      <c r="Q746" s="27"/>
      <c r="R746" s="27">
        <f>+F746-I746-J746-K746-L746-M746-N746-O746-Q746</f>
        <v>0</v>
      </c>
      <c r="S746" t="e">
        <f>VLOOKUP(A746,PEND,2,FALSE)</f>
        <v>#N/A</v>
      </c>
    </row>
    <row r="747" spans="1:19" x14ac:dyDescent="0.25">
      <c r="A747" s="30">
        <v>3724189</v>
      </c>
      <c r="B747" s="8">
        <v>42440.434803240743</v>
      </c>
      <c r="C747" s="8">
        <v>42457.598611111112</v>
      </c>
      <c r="D747" s="9">
        <v>470483</v>
      </c>
      <c r="E747" s="9"/>
      <c r="F747" s="9">
        <v>9410</v>
      </c>
      <c r="G747" s="7">
        <v>2</v>
      </c>
      <c r="H747" s="7">
        <v>1508</v>
      </c>
      <c r="I747" s="54"/>
      <c r="J747" s="27">
        <v>0</v>
      </c>
      <c r="K747" s="27">
        <v>0</v>
      </c>
      <c r="L747" s="27"/>
      <c r="M747" s="27"/>
      <c r="N747" s="27"/>
      <c r="O747" s="27">
        <v>9410</v>
      </c>
      <c r="P747" s="51" t="s">
        <v>65</v>
      </c>
      <c r="Q747" s="27"/>
      <c r="R747" s="27">
        <f>+F747-I747-J747-K747-L747-M747-N747-O747-Q747</f>
        <v>0</v>
      </c>
      <c r="S747" t="e">
        <f>VLOOKUP(A747,PEND,2,FALSE)</f>
        <v>#N/A</v>
      </c>
    </row>
    <row r="748" spans="1:19" x14ac:dyDescent="0.25">
      <c r="A748" s="30">
        <v>3888054</v>
      </c>
      <c r="B748" s="8">
        <v>42724.670636574076</v>
      </c>
      <c r="C748" s="8">
        <v>42727.348611111112</v>
      </c>
      <c r="D748" s="9">
        <v>1230247</v>
      </c>
      <c r="E748" s="9"/>
      <c r="F748" s="9">
        <v>14783</v>
      </c>
      <c r="G748" s="7">
        <v>5</v>
      </c>
      <c r="H748" s="7">
        <v>1238</v>
      </c>
      <c r="I748" s="54"/>
      <c r="J748" s="27">
        <v>0</v>
      </c>
      <c r="K748" s="27">
        <v>0</v>
      </c>
      <c r="L748" s="27"/>
      <c r="M748" s="27"/>
      <c r="N748" s="27"/>
      <c r="O748" s="27">
        <v>14783</v>
      </c>
      <c r="P748" s="52" t="s">
        <v>66</v>
      </c>
      <c r="Q748" s="27"/>
      <c r="R748" s="27">
        <f>+F748-I748-J748-K748-L748-M748-N748-O748-Q748</f>
        <v>0</v>
      </c>
      <c r="S748" t="e">
        <f>VLOOKUP(A748,PEND,2,FALSE)</f>
        <v>#N/A</v>
      </c>
    </row>
    <row r="749" spans="1:19" x14ac:dyDescent="0.25">
      <c r="A749" s="30">
        <v>3309002</v>
      </c>
      <c r="B749" s="8">
        <v>41831.524317129632</v>
      </c>
      <c r="C749" s="8">
        <v>41837.480555555558</v>
      </c>
      <c r="D749" s="9">
        <v>94500</v>
      </c>
      <c r="E749" s="9"/>
      <c r="F749" s="9">
        <v>94500</v>
      </c>
      <c r="G749" s="7">
        <v>2</v>
      </c>
      <c r="H749" s="7">
        <v>2128</v>
      </c>
      <c r="I749" s="54">
        <v>94500</v>
      </c>
      <c r="J749" s="27">
        <v>0</v>
      </c>
      <c r="K749" s="27">
        <v>0</v>
      </c>
      <c r="L749" s="27"/>
      <c r="M749" s="27"/>
      <c r="N749" s="27"/>
      <c r="O749" s="27"/>
      <c r="P749" s="11"/>
      <c r="Q749" s="27"/>
      <c r="R749" s="27">
        <f>+F749-I749-J749-K749-L749-M749-N749-O749-Q749</f>
        <v>0</v>
      </c>
      <c r="S749" t="e">
        <f>VLOOKUP(A749,PEND,2,FALSE)</f>
        <v>#N/A</v>
      </c>
    </row>
    <row r="750" spans="1:19" x14ac:dyDescent="0.25">
      <c r="A750" s="30">
        <v>3285242</v>
      </c>
      <c r="B750" s="8">
        <v>41795.339166666665</v>
      </c>
      <c r="C750" s="8">
        <v>41803.000694444447</v>
      </c>
      <c r="D750" s="9">
        <v>129378</v>
      </c>
      <c r="E750" s="9"/>
      <c r="F750" s="9">
        <v>129378</v>
      </c>
      <c r="G750" s="7">
        <v>2</v>
      </c>
      <c r="H750" s="7">
        <v>2162</v>
      </c>
      <c r="I750" s="54">
        <v>129378</v>
      </c>
      <c r="J750" s="27">
        <v>0</v>
      </c>
      <c r="K750" s="27">
        <v>0</v>
      </c>
      <c r="L750" s="27"/>
      <c r="M750" s="27"/>
      <c r="N750" s="27"/>
      <c r="O750" s="27"/>
      <c r="P750" s="11"/>
      <c r="Q750" s="27"/>
      <c r="R750" s="27">
        <f>+F750-I750-J750-K750-L750-M750-N750-O750-Q750</f>
        <v>0</v>
      </c>
      <c r="S750" t="e">
        <f>VLOOKUP(A750,PEND,2,FALSE)</f>
        <v>#N/A</v>
      </c>
    </row>
    <row r="751" spans="1:19" x14ac:dyDescent="0.25">
      <c r="A751" s="30">
        <v>3306578</v>
      </c>
      <c r="B751" s="8">
        <v>41828.488506944443</v>
      </c>
      <c r="C751" s="8">
        <v>41837.480555555558</v>
      </c>
      <c r="D751" s="9">
        <v>140966</v>
      </c>
      <c r="E751" s="9"/>
      <c r="F751" s="9">
        <v>140966</v>
      </c>
      <c r="G751" s="7">
        <v>2</v>
      </c>
      <c r="H751" s="7">
        <v>2128</v>
      </c>
      <c r="I751" s="54">
        <v>140966</v>
      </c>
      <c r="J751" s="27">
        <v>0</v>
      </c>
      <c r="K751" s="27">
        <v>0</v>
      </c>
      <c r="L751" s="27"/>
      <c r="M751" s="27"/>
      <c r="N751" s="27"/>
      <c r="O751" s="27"/>
      <c r="P751" s="11"/>
      <c r="Q751" s="27"/>
      <c r="R751" s="27">
        <f>+F751-I751-J751-K751-L751-M751-N751-O751-Q751</f>
        <v>0</v>
      </c>
      <c r="S751" t="e">
        <f>VLOOKUP(A751,PEND,2,FALSE)</f>
        <v>#N/A</v>
      </c>
    </row>
    <row r="752" spans="1:19" x14ac:dyDescent="0.25">
      <c r="A752" s="30">
        <v>3812849</v>
      </c>
      <c r="B752" s="8">
        <v>42588.357395833336</v>
      </c>
      <c r="C752" s="8">
        <v>42612.665972222225</v>
      </c>
      <c r="D752" s="9">
        <v>151319</v>
      </c>
      <c r="E752" s="9"/>
      <c r="F752" s="9">
        <v>151319</v>
      </c>
      <c r="G752" s="7">
        <v>2</v>
      </c>
      <c r="H752" s="7">
        <v>1353</v>
      </c>
      <c r="I752" s="54">
        <v>151319</v>
      </c>
      <c r="J752" s="27">
        <v>0</v>
      </c>
      <c r="K752" s="27">
        <v>0</v>
      </c>
      <c r="L752" s="27"/>
      <c r="M752" s="27"/>
      <c r="N752" s="27"/>
      <c r="O752" s="27"/>
      <c r="P752" s="11"/>
      <c r="Q752" s="27"/>
      <c r="R752" s="27">
        <f>+F752-I752-J752-K752-L752-M752-N752-O752-Q752</f>
        <v>0</v>
      </c>
      <c r="S752" t="e">
        <f>VLOOKUP(A752,PEND,2,FALSE)</f>
        <v>#N/A</v>
      </c>
    </row>
    <row r="753" spans="1:19" x14ac:dyDescent="0.25">
      <c r="A753" s="30">
        <v>3307406</v>
      </c>
      <c r="B753" s="8">
        <v>41829.51121527778</v>
      </c>
      <c r="C753" s="8">
        <v>41837.480555555558</v>
      </c>
      <c r="D753" s="9">
        <v>162500</v>
      </c>
      <c r="E753" s="9"/>
      <c r="F753" s="9">
        <v>162500</v>
      </c>
      <c r="G753" s="7">
        <v>2</v>
      </c>
      <c r="H753" s="7">
        <v>2128</v>
      </c>
      <c r="I753" s="54">
        <v>162500</v>
      </c>
      <c r="J753" s="27">
        <v>0</v>
      </c>
      <c r="K753" s="27">
        <v>0</v>
      </c>
      <c r="L753" s="27"/>
      <c r="M753" s="27"/>
      <c r="N753" s="27"/>
      <c r="O753" s="27"/>
      <c r="P753" s="11"/>
      <c r="Q753" s="27"/>
      <c r="R753" s="27">
        <f>+F753-I753-J753-K753-L753-M753-N753-O753-Q753</f>
        <v>0</v>
      </c>
      <c r="S753" t="e">
        <f>VLOOKUP(A753,PEND,2,FALSE)</f>
        <v>#N/A</v>
      </c>
    </row>
    <row r="754" spans="1:19" x14ac:dyDescent="0.25">
      <c r="A754" s="30">
        <v>3388449</v>
      </c>
      <c r="B754" s="8">
        <v>41948.701921296299</v>
      </c>
      <c r="C754" s="8">
        <v>41961.415972222225</v>
      </c>
      <c r="D754" s="9">
        <v>314919</v>
      </c>
      <c r="E754" s="9"/>
      <c r="F754" s="9">
        <v>314919</v>
      </c>
      <c r="G754" s="7">
        <v>2</v>
      </c>
      <c r="H754" s="7">
        <v>2004</v>
      </c>
      <c r="I754" s="54">
        <v>314919</v>
      </c>
      <c r="J754" s="27">
        <v>0</v>
      </c>
      <c r="K754" s="27">
        <v>0</v>
      </c>
      <c r="L754" s="27"/>
      <c r="M754" s="27"/>
      <c r="N754" s="27"/>
      <c r="O754" s="27"/>
      <c r="P754" s="11"/>
      <c r="Q754" s="27"/>
      <c r="R754" s="27">
        <f>+F754-I754-J754-K754-L754-M754-N754-O754-Q754</f>
        <v>0</v>
      </c>
      <c r="S754" t="e">
        <f>VLOOKUP(A754,PEND,2,FALSE)</f>
        <v>#N/A</v>
      </c>
    </row>
    <row r="755" spans="1:19" x14ac:dyDescent="0.25">
      <c r="A755" s="30">
        <v>3304846</v>
      </c>
      <c r="B755" s="8">
        <v>41825.424074074072</v>
      </c>
      <c r="C755" s="8">
        <v>41837.480555555558</v>
      </c>
      <c r="D755" s="9">
        <v>428798</v>
      </c>
      <c r="E755" s="9"/>
      <c r="F755" s="9">
        <v>428798</v>
      </c>
      <c r="G755" s="7">
        <v>2</v>
      </c>
      <c r="H755" s="7">
        <v>2128</v>
      </c>
      <c r="I755" s="54">
        <v>428798</v>
      </c>
      <c r="J755" s="27">
        <v>0</v>
      </c>
      <c r="K755" s="27">
        <v>0</v>
      </c>
      <c r="L755" s="27"/>
      <c r="M755" s="27"/>
      <c r="N755" s="27"/>
      <c r="O755" s="27"/>
      <c r="P755" s="11"/>
      <c r="Q755" s="27"/>
      <c r="R755" s="27">
        <f>+F755-I755-J755-K755-L755-M755-N755-O755-Q755</f>
        <v>0</v>
      </c>
      <c r="S755" t="e">
        <f>VLOOKUP(A755,PEND,2,FALSE)</f>
        <v>#N/A</v>
      </c>
    </row>
    <row r="756" spans="1:19" x14ac:dyDescent="0.25">
      <c r="A756" s="30">
        <v>3692294</v>
      </c>
      <c r="B756" s="8">
        <v>42395.691481481481</v>
      </c>
      <c r="C756" s="8">
        <v>42422.624305555553</v>
      </c>
      <c r="D756" s="9">
        <v>592189</v>
      </c>
      <c r="E756" s="9"/>
      <c r="F756" s="9">
        <v>511470</v>
      </c>
      <c r="G756" s="7">
        <v>2</v>
      </c>
      <c r="H756" s="7">
        <v>1543</v>
      </c>
      <c r="I756" s="54"/>
      <c r="J756" s="27">
        <v>0</v>
      </c>
      <c r="K756" s="27">
        <v>0</v>
      </c>
      <c r="L756" s="27"/>
      <c r="M756" s="27"/>
      <c r="N756" s="27"/>
      <c r="O756" s="27">
        <v>511470</v>
      </c>
      <c r="P756" s="11" t="s">
        <v>67</v>
      </c>
      <c r="Q756" s="27"/>
      <c r="R756" s="27">
        <f>+F756-I756-J756-K756-L756-M756-N756-O756-Q756</f>
        <v>0</v>
      </c>
      <c r="S756" t="e">
        <f>VLOOKUP(A756,PEND,2,FALSE)</f>
        <v>#N/A</v>
      </c>
    </row>
    <row r="757" spans="1:19" x14ac:dyDescent="0.25">
      <c r="A757" s="30">
        <v>3283000</v>
      </c>
      <c r="B757" s="8">
        <v>41791.735706018517</v>
      </c>
      <c r="C757" s="8">
        <v>41803.000694444447</v>
      </c>
      <c r="D757" s="9">
        <v>624019</v>
      </c>
      <c r="E757" s="9"/>
      <c r="F757" s="9">
        <v>624019</v>
      </c>
      <c r="G757" s="7">
        <v>2</v>
      </c>
      <c r="H757" s="7">
        <v>2162</v>
      </c>
      <c r="I757" s="54">
        <v>624019</v>
      </c>
      <c r="J757" s="27">
        <v>0</v>
      </c>
      <c r="K757" s="27">
        <v>0</v>
      </c>
      <c r="L757" s="27"/>
      <c r="M757" s="27"/>
      <c r="N757" s="27"/>
      <c r="O757" s="27"/>
      <c r="P757" s="11"/>
      <c r="Q757" s="27"/>
      <c r="R757" s="27">
        <f>+F757-I757-J757-K757-L757-M757-N757-O757-Q757</f>
        <v>0</v>
      </c>
      <c r="S757" t="e">
        <f>VLOOKUP(A757,PEND,2,FALSE)</f>
        <v>#N/A</v>
      </c>
    </row>
    <row r="758" spans="1:19" x14ac:dyDescent="0.25">
      <c r="A758" s="30">
        <v>3750757</v>
      </c>
      <c r="B758" s="8">
        <v>42483.659212962964</v>
      </c>
      <c r="C758" s="8">
        <v>42492.621527777781</v>
      </c>
      <c r="D758" s="9">
        <v>1559662</v>
      </c>
      <c r="E758" s="9"/>
      <c r="F758" s="9">
        <v>855674</v>
      </c>
      <c r="G758" s="7">
        <v>4</v>
      </c>
      <c r="H758" s="7">
        <v>1473</v>
      </c>
      <c r="I758" s="54"/>
      <c r="J758" s="27">
        <v>841307</v>
      </c>
      <c r="K758" s="27">
        <v>0</v>
      </c>
      <c r="L758" s="27"/>
      <c r="M758" s="27"/>
      <c r="N758" s="27"/>
      <c r="O758" s="27">
        <v>14367</v>
      </c>
      <c r="P758" s="52" t="s">
        <v>68</v>
      </c>
      <c r="Q758" s="27"/>
      <c r="R758" s="27">
        <f>+F758-I758-J758-K758-L758-M758-N758-O758-Q758</f>
        <v>0</v>
      </c>
      <c r="S758" t="e">
        <f>VLOOKUP(A758,PEND,2,FALSE)</f>
        <v>#N/A</v>
      </c>
    </row>
    <row r="759" spans="1:19" x14ac:dyDescent="0.25">
      <c r="A759" s="30">
        <v>3692258</v>
      </c>
      <c r="B759" s="8">
        <v>42395.653692129628</v>
      </c>
      <c r="C759" s="8">
        <v>42402.663194444445</v>
      </c>
      <c r="D759" s="9">
        <v>3531719</v>
      </c>
      <c r="E759" s="9"/>
      <c r="F759" s="9">
        <v>946825</v>
      </c>
      <c r="G759" s="7">
        <v>4</v>
      </c>
      <c r="H759" s="7">
        <v>1563</v>
      </c>
      <c r="I759" s="54"/>
      <c r="J759" s="27">
        <v>0</v>
      </c>
      <c r="K759" s="27">
        <v>0</v>
      </c>
      <c r="L759" s="27">
        <v>946825</v>
      </c>
      <c r="M759" s="27"/>
      <c r="N759" s="27"/>
      <c r="O759" s="27"/>
      <c r="P759" s="11"/>
      <c r="Q759" s="27"/>
      <c r="R759" s="27">
        <f>+F759-I759-J759-K759-L759-M759-N759-O759-Q759</f>
        <v>0</v>
      </c>
      <c r="S759" t="e">
        <f>VLOOKUP(A759,PEND,2,FALSE)</f>
        <v>#N/A</v>
      </c>
    </row>
    <row r="760" spans="1:19" x14ac:dyDescent="0.25">
      <c r="A760" s="30">
        <v>3761756</v>
      </c>
      <c r="B760" s="8">
        <v>42502.685439814813</v>
      </c>
      <c r="C760" s="8">
        <v>42516.621527777781</v>
      </c>
      <c r="D760" s="9">
        <v>1057817</v>
      </c>
      <c r="E760" s="9"/>
      <c r="F760" s="9">
        <v>1057817</v>
      </c>
      <c r="G760" s="7">
        <v>4</v>
      </c>
      <c r="H760" s="7">
        <v>1449</v>
      </c>
      <c r="I760" s="54">
        <v>1057817</v>
      </c>
      <c r="J760" s="27">
        <v>0</v>
      </c>
      <c r="K760" s="27">
        <v>0</v>
      </c>
      <c r="L760" s="27"/>
      <c r="M760" s="27"/>
      <c r="N760" s="27"/>
      <c r="O760" s="27"/>
      <c r="P760" s="11"/>
      <c r="Q760" s="27"/>
      <c r="R760" s="27">
        <f>+F760-I760-J760-K760-L760-M760-N760-O760-Q760</f>
        <v>0</v>
      </c>
      <c r="S760" t="e">
        <f>VLOOKUP(A760,PEND,2,FALSE)</f>
        <v>#N/A</v>
      </c>
    </row>
    <row r="761" spans="1:19" x14ac:dyDescent="0.25">
      <c r="A761" s="30">
        <v>3740927</v>
      </c>
      <c r="B761" s="8">
        <v>42468.419409722221</v>
      </c>
      <c r="C761" s="8">
        <v>42516.621527777781</v>
      </c>
      <c r="D761" s="9">
        <v>1976575</v>
      </c>
      <c r="E761" s="9"/>
      <c r="F761" s="9">
        <v>1976575</v>
      </c>
      <c r="G761" s="7">
        <v>4</v>
      </c>
      <c r="H761" s="7">
        <v>1449</v>
      </c>
      <c r="I761" s="54">
        <v>1976575</v>
      </c>
      <c r="J761" s="27">
        <v>0</v>
      </c>
      <c r="K761" s="27">
        <v>0</v>
      </c>
      <c r="L761" s="27"/>
      <c r="M761" s="27"/>
      <c r="N761" s="27"/>
      <c r="O761" s="27"/>
      <c r="P761" s="11"/>
      <c r="Q761" s="27"/>
      <c r="R761" s="27">
        <f>+F761-I761-J761-K761-L761-M761-N761-O761-Q761</f>
        <v>0</v>
      </c>
      <c r="S761" t="e">
        <f>VLOOKUP(A761,PEND,2,FALSE)</f>
        <v>#N/A</v>
      </c>
    </row>
    <row r="762" spans="1:19" x14ac:dyDescent="0.25">
      <c r="A762" s="30">
        <v>3284689</v>
      </c>
      <c r="B762" s="8">
        <v>41794.513680555552</v>
      </c>
      <c r="C762" s="8">
        <v>41803.000694444447</v>
      </c>
      <c r="D762" s="9">
        <v>2527840</v>
      </c>
      <c r="E762" s="9"/>
      <c r="F762" s="9">
        <v>2527840</v>
      </c>
      <c r="G762" s="7">
        <v>2</v>
      </c>
      <c r="H762" s="7">
        <v>2162</v>
      </c>
      <c r="I762" s="54">
        <v>2527840</v>
      </c>
      <c r="J762" s="27">
        <v>0</v>
      </c>
      <c r="K762" s="27">
        <v>0</v>
      </c>
      <c r="L762" s="27"/>
      <c r="M762" s="27"/>
      <c r="N762" s="27"/>
      <c r="O762" s="27"/>
      <c r="P762" s="11"/>
      <c r="Q762" s="27"/>
      <c r="R762" s="27">
        <f>+F762-I762-J762-K762-L762-M762-N762-O762-Q762</f>
        <v>0</v>
      </c>
      <c r="S762" t="e">
        <f>VLOOKUP(A762,PEND,2,FALSE)</f>
        <v>#N/A</v>
      </c>
    </row>
    <row r="763" spans="1:19" x14ac:dyDescent="0.25">
      <c r="A763" s="30">
        <v>3840544</v>
      </c>
      <c r="B763" s="8">
        <v>42640.384733796294</v>
      </c>
      <c r="C763" s="8">
        <v>42648.681944444441</v>
      </c>
      <c r="D763" s="9">
        <v>8291489</v>
      </c>
      <c r="E763" s="9"/>
      <c r="F763" s="9">
        <v>4340757</v>
      </c>
      <c r="G763" s="7">
        <v>4</v>
      </c>
      <c r="H763" s="7">
        <v>1317</v>
      </c>
      <c r="I763" s="54"/>
      <c r="J763" s="27">
        <v>0</v>
      </c>
      <c r="K763" s="27">
        <v>0</v>
      </c>
      <c r="L763" s="27"/>
      <c r="M763" s="27"/>
      <c r="N763" s="27"/>
      <c r="O763" s="27">
        <v>4340757</v>
      </c>
      <c r="P763" s="51" t="s">
        <v>69</v>
      </c>
      <c r="Q763" s="27"/>
      <c r="R763" s="27">
        <f>+F763-I763-J763-K763-L763-M763-N763-O763-Q763</f>
        <v>0</v>
      </c>
      <c r="S763" t="e">
        <f>VLOOKUP(A763,PEND,2,FALSE)</f>
        <v>#N/A</v>
      </c>
    </row>
    <row r="764" spans="1:19" x14ac:dyDescent="0.25">
      <c r="A764" s="30">
        <v>3390016</v>
      </c>
      <c r="B764" s="8">
        <v>41950.565243055556</v>
      </c>
      <c r="C764" s="8">
        <v>41961.415972222225</v>
      </c>
      <c r="D764" s="9">
        <v>8295694</v>
      </c>
      <c r="E764" s="9"/>
      <c r="F764" s="9">
        <v>8295694</v>
      </c>
      <c r="G764" s="7">
        <v>2</v>
      </c>
      <c r="H764" s="7">
        <v>2004</v>
      </c>
      <c r="I764" s="54">
        <v>8295694</v>
      </c>
      <c r="J764" s="27">
        <v>0</v>
      </c>
      <c r="K764" s="27">
        <v>0</v>
      </c>
      <c r="L764" s="27"/>
      <c r="M764" s="27"/>
      <c r="N764" s="27"/>
      <c r="O764" s="27"/>
      <c r="P764" s="11"/>
      <c r="Q764" s="27"/>
      <c r="R764" s="27">
        <f>+F764-I764-J764-K764-L764-M764-N764-O764-Q764</f>
        <v>0</v>
      </c>
      <c r="S764" t="e">
        <f>VLOOKUP(A764,PEND,2,FALSE)</f>
        <v>#N/A</v>
      </c>
    </row>
    <row r="765" spans="1:19" x14ac:dyDescent="0.25">
      <c r="A765" s="30">
        <v>3635477</v>
      </c>
      <c r="B765" s="8">
        <v>42307.626111111109</v>
      </c>
      <c r="C765" s="8">
        <v>42325.003472222219</v>
      </c>
      <c r="D765" s="9">
        <v>10968679</v>
      </c>
      <c r="E765" s="9"/>
      <c r="F765" s="9">
        <v>10646504</v>
      </c>
      <c r="G765" s="7">
        <v>2</v>
      </c>
      <c r="H765" s="7">
        <v>1640</v>
      </c>
      <c r="I765" s="54">
        <v>10646504</v>
      </c>
      <c r="J765" s="27">
        <v>0</v>
      </c>
      <c r="K765" s="27">
        <v>0</v>
      </c>
      <c r="L765" s="27"/>
      <c r="M765" s="27"/>
      <c r="N765" s="27"/>
      <c r="O765" s="27"/>
      <c r="P765" s="11"/>
      <c r="Q765" s="27"/>
      <c r="R765" s="27">
        <f>+F765-I765-J765-K765-L765-M765-N765-O765-Q765</f>
        <v>0</v>
      </c>
      <c r="S765" t="e">
        <f>VLOOKUP(A765,PEND,2,FALSE)</f>
        <v>#N/A</v>
      </c>
    </row>
    <row r="766" spans="1:19" x14ac:dyDescent="0.25">
      <c r="A766" s="29">
        <v>1022114</v>
      </c>
      <c r="B766" s="4">
        <v>43885.708148148151</v>
      </c>
      <c r="C766" s="4">
        <v>43899.291666666664</v>
      </c>
      <c r="D766" s="2">
        <v>18265</v>
      </c>
      <c r="E766" s="1">
        <v>0</v>
      </c>
      <c r="F766" s="3">
        <v>18265</v>
      </c>
      <c r="G766" s="1">
        <v>2</v>
      </c>
      <c r="H766" s="1">
        <v>66</v>
      </c>
      <c r="I766" s="27">
        <v>18265</v>
      </c>
      <c r="J766" s="27">
        <v>0</v>
      </c>
      <c r="K766" s="27">
        <v>0</v>
      </c>
      <c r="L766" s="27"/>
      <c r="M766" s="27"/>
      <c r="N766" s="27"/>
      <c r="O766" s="27"/>
      <c r="P766" s="11"/>
      <c r="Q766" s="27"/>
      <c r="R766" s="27">
        <f>+F766-I766-J766-K766-L766-M766-N766-O766-Q766</f>
        <v>0</v>
      </c>
      <c r="S766" t="e">
        <f>VLOOKUP(A766,PEND,2,FALSE)</f>
        <v>#N/A</v>
      </c>
    </row>
    <row r="767" spans="1:19" x14ac:dyDescent="0.25">
      <c r="A767" s="29">
        <v>138330</v>
      </c>
      <c r="B767" s="4">
        <v>43676.416006944448</v>
      </c>
      <c r="C767" s="4">
        <v>43682.348611111112</v>
      </c>
      <c r="D767" s="2">
        <v>18390</v>
      </c>
      <c r="E767" s="1">
        <v>0</v>
      </c>
      <c r="F767" s="3">
        <v>18390</v>
      </c>
      <c r="G767" s="1">
        <v>2</v>
      </c>
      <c r="H767" s="1">
        <v>283</v>
      </c>
      <c r="I767" s="27">
        <v>18390</v>
      </c>
      <c r="J767" s="27">
        <v>0</v>
      </c>
      <c r="K767" s="27">
        <v>0</v>
      </c>
      <c r="L767" s="27"/>
      <c r="M767" s="27"/>
      <c r="N767" s="27"/>
      <c r="O767" s="27"/>
      <c r="P767" s="11"/>
      <c r="Q767" s="27"/>
      <c r="R767" s="27">
        <f>+F767-I767-J767-K767-L767-M767-N767-O767-Q767</f>
        <v>0</v>
      </c>
      <c r="S767" t="e">
        <f>VLOOKUP(A767,PEND,2,FALSE)</f>
        <v>#N/A</v>
      </c>
    </row>
    <row r="768" spans="1:19" x14ac:dyDescent="0.25">
      <c r="A768" s="29">
        <v>138752</v>
      </c>
      <c r="B768" s="4">
        <v>43676.669803240744</v>
      </c>
      <c r="C768" s="4">
        <v>43682.348611111112</v>
      </c>
      <c r="D768" s="2">
        <v>18390</v>
      </c>
      <c r="E768" s="1">
        <v>0</v>
      </c>
      <c r="F768" s="3">
        <v>18390</v>
      </c>
      <c r="G768" s="1">
        <v>2</v>
      </c>
      <c r="H768" s="1">
        <v>283</v>
      </c>
      <c r="I768" s="27">
        <v>18390</v>
      </c>
      <c r="J768" s="27">
        <v>0</v>
      </c>
      <c r="K768" s="27">
        <v>0</v>
      </c>
      <c r="L768" s="27"/>
      <c r="M768" s="27"/>
      <c r="N768" s="27"/>
      <c r="O768" s="27"/>
      <c r="P768" s="11"/>
      <c r="Q768" s="27"/>
      <c r="R768" s="27">
        <f>+F768-I768-J768-K768-L768-M768-N768-O768-Q768</f>
        <v>0</v>
      </c>
      <c r="S768" t="e">
        <f>VLOOKUP(A768,PEND,2,FALSE)</f>
        <v>#N/A</v>
      </c>
    </row>
    <row r="769" spans="1:19" x14ac:dyDescent="0.25">
      <c r="A769" s="29">
        <v>198339</v>
      </c>
      <c r="B769" s="4">
        <v>43790.538229166668</v>
      </c>
      <c r="C769" s="4">
        <v>43809.306944444441</v>
      </c>
      <c r="D769" s="2">
        <v>18390</v>
      </c>
      <c r="E769" s="1">
        <v>0</v>
      </c>
      <c r="F769" s="3">
        <v>18390</v>
      </c>
      <c r="G769" s="1">
        <v>2</v>
      </c>
      <c r="H769" s="1">
        <v>156</v>
      </c>
      <c r="I769" s="27">
        <v>18390</v>
      </c>
      <c r="J769" s="27">
        <v>0</v>
      </c>
      <c r="K769" s="27">
        <v>0</v>
      </c>
      <c r="L769" s="27"/>
      <c r="M769" s="27"/>
      <c r="N769" s="27"/>
      <c r="O769" s="27"/>
      <c r="P769" s="11"/>
      <c r="Q769" s="27"/>
      <c r="R769" s="27">
        <f>+F769-I769-J769-K769-L769-M769-N769-O769-Q769</f>
        <v>0</v>
      </c>
      <c r="S769" t="e">
        <f>VLOOKUP(A769,PEND,2,FALSE)</f>
        <v>#N/A</v>
      </c>
    </row>
    <row r="770" spans="1:19" x14ac:dyDescent="0.25">
      <c r="A770" s="29">
        <v>198478</v>
      </c>
      <c r="B770" s="4">
        <v>43790.641076388885</v>
      </c>
      <c r="C770" s="4">
        <v>43809.306944444441</v>
      </c>
      <c r="D770" s="2">
        <v>18390</v>
      </c>
      <c r="E770" s="1">
        <v>0</v>
      </c>
      <c r="F770" s="3">
        <v>18390</v>
      </c>
      <c r="G770" s="1">
        <v>2</v>
      </c>
      <c r="H770" s="1">
        <v>156</v>
      </c>
      <c r="I770" s="27">
        <v>18390</v>
      </c>
      <c r="J770" s="27">
        <v>0</v>
      </c>
      <c r="K770" s="27">
        <v>0</v>
      </c>
      <c r="L770" s="27"/>
      <c r="M770" s="27"/>
      <c r="N770" s="27"/>
      <c r="O770" s="27"/>
      <c r="P770" s="11"/>
      <c r="Q770" s="27"/>
      <c r="R770" s="27">
        <f>+F770-I770-J770-K770-L770-M770-N770-O770-Q770</f>
        <v>0</v>
      </c>
      <c r="S770" t="e">
        <f>VLOOKUP(A770,PEND,2,FALSE)</f>
        <v>#N/A</v>
      </c>
    </row>
    <row r="771" spans="1:19" x14ac:dyDescent="0.25">
      <c r="A771" s="29">
        <v>202157</v>
      </c>
      <c r="B771" s="4">
        <v>43798.683622685188</v>
      </c>
      <c r="C771" s="4">
        <v>43809.306944444441</v>
      </c>
      <c r="D771" s="2">
        <v>18390</v>
      </c>
      <c r="E771" s="1">
        <v>0</v>
      </c>
      <c r="F771" s="3">
        <v>18390</v>
      </c>
      <c r="G771" s="1">
        <v>2</v>
      </c>
      <c r="H771" s="1">
        <v>156</v>
      </c>
      <c r="I771" s="27">
        <v>18390</v>
      </c>
      <c r="J771" s="27">
        <v>0</v>
      </c>
      <c r="K771" s="27">
        <v>0</v>
      </c>
      <c r="L771" s="27"/>
      <c r="M771" s="27"/>
      <c r="N771" s="27"/>
      <c r="O771" s="27"/>
      <c r="P771" s="11"/>
      <c r="Q771" s="27"/>
      <c r="R771" s="27">
        <f>+F771-I771-J771-K771-L771-M771-N771-O771-Q771</f>
        <v>0</v>
      </c>
      <c r="S771" t="e">
        <f>VLOOKUP(A771,PEND,2,FALSE)</f>
        <v>#N/A</v>
      </c>
    </row>
    <row r="772" spans="1:19" x14ac:dyDescent="0.25">
      <c r="A772" s="29">
        <v>1015949</v>
      </c>
      <c r="B772" s="4">
        <v>43873.77175925926</v>
      </c>
      <c r="C772" s="4">
        <v>43892.284722222219</v>
      </c>
      <c r="D772" s="2">
        <v>18390</v>
      </c>
      <c r="E772" s="1">
        <v>0</v>
      </c>
      <c r="F772" s="3">
        <v>18390</v>
      </c>
      <c r="G772" s="1">
        <v>2</v>
      </c>
      <c r="H772" s="1">
        <v>73</v>
      </c>
      <c r="I772" s="27">
        <v>18390</v>
      </c>
      <c r="J772" s="27">
        <v>0</v>
      </c>
      <c r="K772" s="27">
        <v>0</v>
      </c>
      <c r="L772" s="27"/>
      <c r="M772" s="27"/>
      <c r="N772" s="27"/>
      <c r="O772" s="27"/>
      <c r="P772" s="11"/>
      <c r="Q772" s="27"/>
      <c r="R772" s="27">
        <f>+F772-I772-J772-K772-L772-M772-N772-O772-Q772</f>
        <v>0</v>
      </c>
      <c r="S772" t="e">
        <f>VLOOKUP(A772,PEND,2,FALSE)</f>
        <v>#N/A</v>
      </c>
    </row>
    <row r="773" spans="1:19" x14ac:dyDescent="0.25">
      <c r="A773" s="29">
        <v>1023457</v>
      </c>
      <c r="B773" s="4">
        <v>43887.695925925924</v>
      </c>
      <c r="C773" s="4">
        <v>43892.284722222219</v>
      </c>
      <c r="D773" s="2">
        <v>18390</v>
      </c>
      <c r="E773" s="2">
        <v>18390</v>
      </c>
      <c r="F773" s="3">
        <v>18390</v>
      </c>
      <c r="G773" s="1">
        <v>4</v>
      </c>
      <c r="H773" s="1">
        <v>73</v>
      </c>
      <c r="I773" s="27">
        <v>18390</v>
      </c>
      <c r="J773" s="27">
        <v>0</v>
      </c>
      <c r="K773" s="27">
        <v>0</v>
      </c>
      <c r="L773" s="27"/>
      <c r="M773" s="27"/>
      <c r="N773" s="27"/>
      <c r="O773" s="27"/>
      <c r="P773" s="11"/>
      <c r="Q773" s="27"/>
      <c r="R773" s="27">
        <f>+F773-I773-J773-K773-L773-M773-N773-O773-Q773</f>
        <v>0</v>
      </c>
      <c r="S773" t="e">
        <f>VLOOKUP(A773,PEND,2,FALSE)</f>
        <v>#N/A</v>
      </c>
    </row>
    <row r="774" spans="1:19" x14ac:dyDescent="0.25">
      <c r="A774" s="29">
        <v>1024206</v>
      </c>
      <c r="B774" s="4">
        <v>43888.717523148145</v>
      </c>
      <c r="C774" s="4">
        <v>43892.284722222219</v>
      </c>
      <c r="D774" s="2">
        <v>18390</v>
      </c>
      <c r="E774" s="1">
        <v>0</v>
      </c>
      <c r="F774" s="3">
        <v>18390</v>
      </c>
      <c r="G774" s="1">
        <v>2</v>
      </c>
      <c r="H774" s="1">
        <v>73</v>
      </c>
      <c r="I774" s="27">
        <v>18390</v>
      </c>
      <c r="J774" s="27">
        <v>0</v>
      </c>
      <c r="K774" s="27">
        <v>0</v>
      </c>
      <c r="L774" s="27"/>
      <c r="M774" s="27"/>
      <c r="N774" s="27"/>
      <c r="O774" s="27"/>
      <c r="P774" s="11"/>
      <c r="Q774" s="27"/>
      <c r="R774" s="27">
        <f>+F774-I774-J774-K774-L774-M774-N774-O774-Q774</f>
        <v>0</v>
      </c>
      <c r="S774" t="e">
        <f>VLOOKUP(A774,PEND,2,FALSE)</f>
        <v>#N/A</v>
      </c>
    </row>
    <row r="775" spans="1:19" x14ac:dyDescent="0.25">
      <c r="A775" s="29">
        <v>1022877</v>
      </c>
      <c r="B775" s="4">
        <v>43886.730636574073</v>
      </c>
      <c r="C775" s="4">
        <v>43899.291666666664</v>
      </c>
      <c r="D775" s="2">
        <v>18390</v>
      </c>
      <c r="E775" s="1">
        <v>0</v>
      </c>
      <c r="F775" s="3">
        <v>18390</v>
      </c>
      <c r="G775" s="1">
        <v>2</v>
      </c>
      <c r="H775" s="1">
        <v>66</v>
      </c>
      <c r="I775" s="27">
        <v>18390</v>
      </c>
      <c r="J775" s="27">
        <v>0</v>
      </c>
      <c r="K775" s="27">
        <v>0</v>
      </c>
      <c r="L775" s="27"/>
      <c r="M775" s="27"/>
      <c r="N775" s="27"/>
      <c r="O775" s="27"/>
      <c r="P775" s="11"/>
      <c r="Q775" s="27"/>
      <c r="R775" s="27">
        <f>+F775-I775-J775-K775-L775-M775-N775-O775-Q775</f>
        <v>0</v>
      </c>
      <c r="S775" t="e">
        <f>VLOOKUP(A775,PEND,2,FALSE)</f>
        <v>#N/A</v>
      </c>
    </row>
    <row r="776" spans="1:19" x14ac:dyDescent="0.25">
      <c r="A776" s="29">
        <v>1026325</v>
      </c>
      <c r="B776" s="4">
        <v>43893.218518518515</v>
      </c>
      <c r="C776" s="4">
        <v>43899.291666666664</v>
      </c>
      <c r="D776" s="2">
        <v>18390</v>
      </c>
      <c r="E776" s="1">
        <v>0</v>
      </c>
      <c r="F776" s="3">
        <v>18390</v>
      </c>
      <c r="G776" s="1">
        <v>2</v>
      </c>
      <c r="H776" s="1">
        <v>66</v>
      </c>
      <c r="I776" s="27">
        <v>18390</v>
      </c>
      <c r="J776" s="27">
        <v>0</v>
      </c>
      <c r="K776" s="27">
        <v>0</v>
      </c>
      <c r="L776" s="27"/>
      <c r="M776" s="27"/>
      <c r="N776" s="27"/>
      <c r="O776" s="27"/>
      <c r="P776" s="11"/>
      <c r="Q776" s="27"/>
      <c r="R776" s="27">
        <f>+F776-I776-J776-K776-L776-M776-N776-O776-Q776</f>
        <v>0</v>
      </c>
      <c r="S776" t="e">
        <f>VLOOKUP(A776,PEND,2,FALSE)</f>
        <v>#N/A</v>
      </c>
    </row>
    <row r="777" spans="1:19" x14ac:dyDescent="0.25">
      <c r="A777" s="29">
        <v>1026590</v>
      </c>
      <c r="B777" s="4">
        <v>43893.526944444442</v>
      </c>
      <c r="C777" s="4">
        <v>43899.291666666664</v>
      </c>
      <c r="D777" s="2">
        <v>18390</v>
      </c>
      <c r="E777" s="2">
        <v>18390</v>
      </c>
      <c r="F777" s="3">
        <v>18390</v>
      </c>
      <c r="G777" s="1">
        <v>4</v>
      </c>
      <c r="H777" s="1">
        <v>66</v>
      </c>
      <c r="I777" s="27">
        <v>18390</v>
      </c>
      <c r="J777" s="27">
        <v>0</v>
      </c>
      <c r="K777" s="27">
        <v>0</v>
      </c>
      <c r="L777" s="27"/>
      <c r="M777" s="27"/>
      <c r="N777" s="27"/>
      <c r="O777" s="27"/>
      <c r="P777" s="11"/>
      <c r="Q777" s="27"/>
      <c r="R777" s="27">
        <f>+F777-I777-J777-K777-L777-M777-N777-O777-Q777</f>
        <v>0</v>
      </c>
      <c r="S777" t="e">
        <f>VLOOKUP(A777,PEND,2,FALSE)</f>
        <v>#N/A</v>
      </c>
    </row>
    <row r="778" spans="1:19" x14ac:dyDescent="0.25">
      <c r="A778" s="29">
        <v>1027938</v>
      </c>
      <c r="B778" s="4">
        <v>43895.491412037038</v>
      </c>
      <c r="C778" s="4">
        <v>43900.291666666664</v>
      </c>
      <c r="D778" s="2">
        <v>18390</v>
      </c>
      <c r="E778" s="1">
        <v>0</v>
      </c>
      <c r="F778" s="3">
        <v>18390</v>
      </c>
      <c r="G778" s="1">
        <v>2</v>
      </c>
      <c r="H778" s="1">
        <v>65</v>
      </c>
      <c r="I778" s="27">
        <v>18390</v>
      </c>
      <c r="J778" s="27">
        <v>0</v>
      </c>
      <c r="K778" s="27">
        <v>0</v>
      </c>
      <c r="L778" s="27"/>
      <c r="M778" s="27"/>
      <c r="N778" s="27"/>
      <c r="O778" s="27"/>
      <c r="P778" s="11"/>
      <c r="Q778" s="27"/>
      <c r="R778" s="27">
        <f>+F778-I778-J778-K778-L778-M778-N778-O778-Q778</f>
        <v>0</v>
      </c>
      <c r="S778" t="e">
        <f>VLOOKUP(A778,PEND,2,FALSE)</f>
        <v>#N/A</v>
      </c>
    </row>
    <row r="779" spans="1:19" x14ac:dyDescent="0.25">
      <c r="A779" s="29">
        <v>1028556</v>
      </c>
      <c r="B779" s="4">
        <v>43896.623229166667</v>
      </c>
      <c r="C779" s="4">
        <v>43900.291666666664</v>
      </c>
      <c r="D779" s="2">
        <v>18390</v>
      </c>
      <c r="E779" s="1">
        <v>0</v>
      </c>
      <c r="F779" s="3">
        <v>18390</v>
      </c>
      <c r="G779" s="1">
        <v>2</v>
      </c>
      <c r="H779" s="1">
        <v>65</v>
      </c>
      <c r="I779" s="27">
        <v>18390</v>
      </c>
      <c r="J779" s="27">
        <v>0</v>
      </c>
      <c r="K779" s="27">
        <v>0</v>
      </c>
      <c r="L779" s="27"/>
      <c r="M779" s="27"/>
      <c r="N779" s="27"/>
      <c r="O779" s="27"/>
      <c r="P779" s="11"/>
      <c r="Q779" s="27"/>
      <c r="R779" s="27">
        <f>+F779-I779-J779-K779-L779-M779-N779-O779-Q779</f>
        <v>0</v>
      </c>
      <c r="S779" t="e">
        <f>VLOOKUP(A779,PEND,2,FALSE)</f>
        <v>#N/A</v>
      </c>
    </row>
    <row r="780" spans="1:19" x14ac:dyDescent="0.25">
      <c r="A780" s="29">
        <v>1029075</v>
      </c>
      <c r="B780" s="4">
        <v>43897.452673611115</v>
      </c>
      <c r="C780" s="4">
        <v>43900.291666666664</v>
      </c>
      <c r="D780" s="2">
        <v>18390</v>
      </c>
      <c r="E780" s="1">
        <v>0</v>
      </c>
      <c r="F780" s="3">
        <v>18390</v>
      </c>
      <c r="G780" s="1">
        <v>2</v>
      </c>
      <c r="H780" s="1">
        <v>65</v>
      </c>
      <c r="I780" s="27">
        <v>18390</v>
      </c>
      <c r="J780" s="27">
        <v>0</v>
      </c>
      <c r="K780" s="27">
        <v>0</v>
      </c>
      <c r="L780" s="27"/>
      <c r="M780" s="27"/>
      <c r="N780" s="27"/>
      <c r="O780" s="27"/>
      <c r="P780" s="11"/>
      <c r="Q780" s="27"/>
      <c r="R780" s="27">
        <f>+F780-I780-J780-K780-L780-M780-N780-O780-Q780</f>
        <v>0</v>
      </c>
      <c r="S780" t="e">
        <f>VLOOKUP(A780,PEND,2,FALSE)</f>
        <v>#N/A</v>
      </c>
    </row>
    <row r="781" spans="1:19" x14ac:dyDescent="0.25">
      <c r="A781" s="29">
        <v>1029440</v>
      </c>
      <c r="B781" s="4">
        <v>43898.375763888886</v>
      </c>
      <c r="C781" s="4">
        <v>43900.291666666664</v>
      </c>
      <c r="D781" s="2">
        <v>18390</v>
      </c>
      <c r="E781" s="1">
        <v>0</v>
      </c>
      <c r="F781" s="3">
        <v>18390</v>
      </c>
      <c r="G781" s="1">
        <v>2</v>
      </c>
      <c r="H781" s="1">
        <v>65</v>
      </c>
      <c r="I781" s="27">
        <v>18390</v>
      </c>
      <c r="J781" s="27">
        <v>0</v>
      </c>
      <c r="K781" s="27">
        <v>0</v>
      </c>
      <c r="L781" s="27"/>
      <c r="M781" s="27"/>
      <c r="N781" s="27"/>
      <c r="O781" s="27"/>
      <c r="P781" s="11"/>
      <c r="Q781" s="27"/>
      <c r="R781" s="27">
        <f>+F781-I781-J781-K781-L781-M781-N781-O781-Q781</f>
        <v>0</v>
      </c>
      <c r="S781" t="e">
        <f>VLOOKUP(A781,PEND,2,FALSE)</f>
        <v>#N/A</v>
      </c>
    </row>
    <row r="782" spans="1:19" x14ac:dyDescent="0.25">
      <c r="A782" s="29">
        <v>1027780</v>
      </c>
      <c r="B782" s="4">
        <v>43895.333368055559</v>
      </c>
      <c r="C782" s="4">
        <v>43899.291666666664</v>
      </c>
      <c r="D782" s="2">
        <v>20044</v>
      </c>
      <c r="E782" s="1">
        <v>0</v>
      </c>
      <c r="F782" s="3">
        <v>20044</v>
      </c>
      <c r="G782" s="1">
        <v>2</v>
      </c>
      <c r="H782" s="1">
        <v>66</v>
      </c>
      <c r="I782" s="27">
        <v>20044</v>
      </c>
      <c r="J782" s="27">
        <v>0</v>
      </c>
      <c r="K782" s="27">
        <v>0</v>
      </c>
      <c r="L782" s="27"/>
      <c r="M782" s="27"/>
      <c r="N782" s="27"/>
      <c r="O782" s="27"/>
      <c r="P782" s="11"/>
      <c r="Q782" s="27"/>
      <c r="R782" s="27">
        <f>+F782-I782-J782-K782-L782-M782-N782-O782-Q782</f>
        <v>0</v>
      </c>
      <c r="S782" t="e">
        <f>VLOOKUP(A782,PEND,2,FALSE)</f>
        <v>#N/A</v>
      </c>
    </row>
    <row r="783" spans="1:19" x14ac:dyDescent="0.25">
      <c r="A783" s="29">
        <v>1023192</v>
      </c>
      <c r="B783" s="4">
        <v>43887.501493055555</v>
      </c>
      <c r="C783" s="4">
        <v>43892.284722222219</v>
      </c>
      <c r="D783" s="2">
        <v>21445</v>
      </c>
      <c r="E783" s="1">
        <v>0</v>
      </c>
      <c r="F783" s="3">
        <v>21445</v>
      </c>
      <c r="G783" s="1">
        <v>2</v>
      </c>
      <c r="H783" s="1">
        <v>73</v>
      </c>
      <c r="I783" s="27">
        <v>21445</v>
      </c>
      <c r="J783" s="27">
        <v>0</v>
      </c>
      <c r="K783" s="27">
        <v>0</v>
      </c>
      <c r="L783" s="27"/>
      <c r="M783" s="27"/>
      <c r="N783" s="27"/>
      <c r="O783" s="27"/>
      <c r="P783" s="11"/>
      <c r="Q783" s="27"/>
      <c r="R783" s="27">
        <f>+F783-I783-J783-K783-L783-M783-N783-O783-Q783</f>
        <v>0</v>
      </c>
      <c r="S783" t="e">
        <f>VLOOKUP(A783,PEND,2,FALSE)</f>
        <v>#N/A</v>
      </c>
    </row>
    <row r="784" spans="1:19" x14ac:dyDescent="0.25">
      <c r="A784" s="29">
        <v>1025099</v>
      </c>
      <c r="B784" s="4">
        <v>43890.643634259257</v>
      </c>
      <c r="C784" s="4">
        <v>43899.291666666664</v>
      </c>
      <c r="D784" s="2">
        <v>21653</v>
      </c>
      <c r="E784" s="1">
        <v>0</v>
      </c>
      <c r="F784" s="3">
        <v>21653</v>
      </c>
      <c r="G784" s="1">
        <v>2</v>
      </c>
      <c r="H784" s="1">
        <v>66</v>
      </c>
      <c r="I784" s="27">
        <v>21653</v>
      </c>
      <c r="J784" s="27">
        <v>0</v>
      </c>
      <c r="K784" s="27">
        <v>0</v>
      </c>
      <c r="L784" s="27"/>
      <c r="M784" s="27"/>
      <c r="N784" s="27"/>
      <c r="O784" s="27"/>
      <c r="P784" s="11"/>
      <c r="Q784" s="27"/>
      <c r="R784" s="27">
        <f>+F784-I784-J784-K784-L784-M784-N784-O784-Q784</f>
        <v>0</v>
      </c>
      <c r="S784" t="e">
        <f>VLOOKUP(A784,PEND,2,FALSE)</f>
        <v>#N/A</v>
      </c>
    </row>
    <row r="785" spans="1:19" x14ac:dyDescent="0.25">
      <c r="A785" s="29">
        <v>1027823</v>
      </c>
      <c r="B785" s="4">
        <v>43895.39162037037</v>
      </c>
      <c r="C785" s="4">
        <v>43899.291666666664</v>
      </c>
      <c r="D785" s="2">
        <v>21653</v>
      </c>
      <c r="E785" s="1">
        <v>0</v>
      </c>
      <c r="F785" s="3">
        <v>21653</v>
      </c>
      <c r="G785" s="1">
        <v>2</v>
      </c>
      <c r="H785" s="1">
        <v>66</v>
      </c>
      <c r="I785" s="27">
        <v>21653</v>
      </c>
      <c r="J785" s="27">
        <v>0</v>
      </c>
      <c r="K785" s="27">
        <v>0</v>
      </c>
      <c r="L785" s="27"/>
      <c r="M785" s="27"/>
      <c r="N785" s="27"/>
      <c r="O785" s="27"/>
      <c r="P785" s="11"/>
      <c r="Q785" s="27"/>
      <c r="R785" s="27">
        <f>+F785-I785-J785-K785-L785-M785-N785-O785-Q785</f>
        <v>0</v>
      </c>
      <c r="S785" t="e">
        <f>VLOOKUP(A785,PEND,2,FALSE)</f>
        <v>#N/A</v>
      </c>
    </row>
    <row r="786" spans="1:19" x14ac:dyDescent="0.25">
      <c r="A786" s="29">
        <v>180201</v>
      </c>
      <c r="B786" s="4">
        <v>43754.704074074078</v>
      </c>
      <c r="C786" s="4">
        <v>43773.334027777775</v>
      </c>
      <c r="D786" s="2">
        <v>28650</v>
      </c>
      <c r="E786" s="1">
        <v>0</v>
      </c>
      <c r="F786" s="3">
        <v>28650</v>
      </c>
      <c r="G786" s="1">
        <v>2</v>
      </c>
      <c r="H786" s="1">
        <v>192</v>
      </c>
      <c r="I786" s="27">
        <v>28650</v>
      </c>
      <c r="J786" s="27">
        <v>0</v>
      </c>
      <c r="K786" s="27">
        <v>0</v>
      </c>
      <c r="L786" s="27"/>
      <c r="M786" s="27"/>
      <c r="N786" s="27"/>
      <c r="O786" s="27"/>
      <c r="P786" s="11"/>
      <c r="Q786" s="27"/>
      <c r="R786" s="27">
        <f>+F786-I786-J786-K786-L786-M786-N786-O786-Q786</f>
        <v>0</v>
      </c>
      <c r="S786" t="e">
        <f>VLOOKUP(A786,PEND,2,FALSE)</f>
        <v>#N/A</v>
      </c>
    </row>
    <row r="787" spans="1:19" x14ac:dyDescent="0.25">
      <c r="A787" s="29">
        <v>1028054</v>
      </c>
      <c r="B787" s="4">
        <v>43895.591597222221</v>
      </c>
      <c r="C787" s="4">
        <v>43899.291666666664</v>
      </c>
      <c r="D787" s="2">
        <v>30286</v>
      </c>
      <c r="E787" s="1">
        <v>0</v>
      </c>
      <c r="F787" s="3">
        <v>30286</v>
      </c>
      <c r="G787" s="1">
        <v>2</v>
      </c>
      <c r="H787" s="1">
        <v>66</v>
      </c>
      <c r="I787" s="27">
        <v>30286</v>
      </c>
      <c r="J787" s="27">
        <v>0</v>
      </c>
      <c r="K787" s="27">
        <v>0</v>
      </c>
      <c r="L787" s="27"/>
      <c r="M787" s="27"/>
      <c r="N787" s="27"/>
      <c r="O787" s="27"/>
      <c r="P787" s="11"/>
      <c r="Q787" s="27"/>
      <c r="R787" s="27">
        <f>+F787-I787-J787-K787-L787-M787-N787-O787-Q787</f>
        <v>0</v>
      </c>
      <c r="S787" t="e">
        <f>VLOOKUP(A787,PEND,2,FALSE)</f>
        <v>#N/A</v>
      </c>
    </row>
    <row r="788" spans="1:19" x14ac:dyDescent="0.25">
      <c r="A788" s="29">
        <v>1014183</v>
      </c>
      <c r="B788" s="4">
        <v>43871.624108796299</v>
      </c>
      <c r="C788" s="4">
        <v>43896.291666666664</v>
      </c>
      <c r="D788" s="2">
        <v>30370</v>
      </c>
      <c r="E788" s="2">
        <v>30370</v>
      </c>
      <c r="F788" s="3">
        <v>30370</v>
      </c>
      <c r="G788" s="1">
        <v>4</v>
      </c>
      <c r="H788" s="1">
        <v>69</v>
      </c>
      <c r="I788" s="27">
        <v>30370</v>
      </c>
      <c r="J788" s="27">
        <v>0</v>
      </c>
      <c r="K788" s="27">
        <v>0</v>
      </c>
      <c r="L788" s="27"/>
      <c r="M788" s="27"/>
      <c r="N788" s="27"/>
      <c r="O788" s="27"/>
      <c r="P788" s="11"/>
      <c r="Q788" s="27"/>
      <c r="R788" s="27">
        <f>+F788-I788-J788-K788-L788-M788-N788-O788-Q788</f>
        <v>0</v>
      </c>
      <c r="S788" t="e">
        <f>VLOOKUP(A788,PEND,2,FALSE)</f>
        <v>#N/A</v>
      </c>
    </row>
    <row r="789" spans="1:19" x14ac:dyDescent="0.25">
      <c r="A789" s="29">
        <v>1026818</v>
      </c>
      <c r="B789" s="4">
        <v>43893.671770833331</v>
      </c>
      <c r="C789" s="4">
        <v>43899.291666666664</v>
      </c>
      <c r="D789" s="2">
        <v>35038</v>
      </c>
      <c r="E789" s="1">
        <v>0</v>
      </c>
      <c r="F789" s="3">
        <v>35038</v>
      </c>
      <c r="G789" s="1">
        <v>2</v>
      </c>
      <c r="H789" s="1">
        <v>66</v>
      </c>
      <c r="I789" s="27">
        <v>35038</v>
      </c>
      <c r="J789" s="27">
        <v>0</v>
      </c>
      <c r="K789" s="27">
        <v>0</v>
      </c>
      <c r="L789" s="27"/>
      <c r="M789" s="27"/>
      <c r="N789" s="27"/>
      <c r="O789" s="27"/>
      <c r="P789" s="11"/>
      <c r="Q789" s="27"/>
      <c r="R789" s="27">
        <f>+F789-I789-J789-K789-L789-M789-N789-O789-Q789</f>
        <v>0</v>
      </c>
      <c r="S789" t="e">
        <f>VLOOKUP(A789,PEND,2,FALSE)</f>
        <v>#N/A</v>
      </c>
    </row>
    <row r="790" spans="1:19" x14ac:dyDescent="0.25">
      <c r="A790" s="29">
        <v>1029038</v>
      </c>
      <c r="B790" s="4">
        <v>43897.419560185182</v>
      </c>
      <c r="C790" s="4">
        <v>43900.291666666664</v>
      </c>
      <c r="D790" s="2">
        <v>42920</v>
      </c>
      <c r="E790" s="1">
        <v>0</v>
      </c>
      <c r="F790" s="3">
        <v>42920</v>
      </c>
      <c r="G790" s="1">
        <v>2</v>
      </c>
      <c r="H790" s="1">
        <v>65</v>
      </c>
      <c r="I790" s="27">
        <v>42920</v>
      </c>
      <c r="J790" s="27">
        <v>0</v>
      </c>
      <c r="K790" s="27">
        <v>0</v>
      </c>
      <c r="L790" s="27"/>
      <c r="M790" s="27"/>
      <c r="N790" s="27"/>
      <c r="O790" s="27"/>
      <c r="P790" s="11"/>
      <c r="Q790" s="27"/>
      <c r="R790" s="27">
        <f>+F790-I790-J790-K790-L790-M790-N790-O790-Q790</f>
        <v>0</v>
      </c>
      <c r="S790" t="e">
        <f>VLOOKUP(A790,PEND,2,FALSE)</f>
        <v>#N/A</v>
      </c>
    </row>
    <row r="791" spans="1:19" x14ac:dyDescent="0.25">
      <c r="A791" s="29">
        <v>1024266</v>
      </c>
      <c r="B791" s="4">
        <v>43888.767928240741</v>
      </c>
      <c r="C791" s="4">
        <v>43899.291666666664</v>
      </c>
      <c r="D791" s="2">
        <v>43100</v>
      </c>
      <c r="E791" s="2">
        <v>43100</v>
      </c>
      <c r="F791" s="3">
        <v>43100</v>
      </c>
      <c r="G791" s="1">
        <v>4</v>
      </c>
      <c r="H791" s="1">
        <v>66</v>
      </c>
      <c r="I791" s="27">
        <v>43100</v>
      </c>
      <c r="J791" s="27">
        <v>0</v>
      </c>
      <c r="K791" s="27">
        <v>0</v>
      </c>
      <c r="L791" s="27"/>
      <c r="M791" s="27"/>
      <c r="N791" s="27"/>
      <c r="O791" s="27"/>
      <c r="P791" s="11"/>
      <c r="Q791" s="27"/>
      <c r="R791" s="27">
        <f>+F791-I791-J791-K791-L791-M791-N791-O791-Q791</f>
        <v>0</v>
      </c>
      <c r="S791" t="e">
        <f>VLOOKUP(A791,PEND,2,FALSE)</f>
        <v>#N/A</v>
      </c>
    </row>
    <row r="792" spans="1:19" x14ac:dyDescent="0.25">
      <c r="A792" s="29">
        <v>1021773</v>
      </c>
      <c r="B792" s="4">
        <v>43885.603090277778</v>
      </c>
      <c r="C792" s="4">
        <v>43892.284722222219</v>
      </c>
      <c r="D792" s="2">
        <v>43133</v>
      </c>
      <c r="E792" s="1">
        <v>0</v>
      </c>
      <c r="F792" s="3">
        <v>43133</v>
      </c>
      <c r="G792" s="1">
        <v>2</v>
      </c>
      <c r="H792" s="1">
        <v>73</v>
      </c>
      <c r="I792" s="27">
        <v>43133</v>
      </c>
      <c r="J792" s="27">
        <v>0</v>
      </c>
      <c r="K792" s="27">
        <v>0</v>
      </c>
      <c r="L792" s="27"/>
      <c r="M792" s="27"/>
      <c r="N792" s="27"/>
      <c r="O792" s="27"/>
      <c r="P792" s="11"/>
      <c r="Q792" s="27"/>
      <c r="R792" s="27">
        <f>+F792-I792-J792-K792-L792-M792-N792-O792-Q792</f>
        <v>0</v>
      </c>
      <c r="S792" t="e">
        <f>VLOOKUP(A792,PEND,2,FALSE)</f>
        <v>#N/A</v>
      </c>
    </row>
    <row r="793" spans="1:19" x14ac:dyDescent="0.25">
      <c r="A793" s="29">
        <v>1024425</v>
      </c>
      <c r="B793" s="4">
        <v>43889.452951388892</v>
      </c>
      <c r="C793" s="4">
        <v>43892.284722222219</v>
      </c>
      <c r="D793" s="2">
        <v>49000</v>
      </c>
      <c r="E793" s="1">
        <v>0</v>
      </c>
      <c r="F793" s="3">
        <v>49000</v>
      </c>
      <c r="G793" s="1">
        <v>2</v>
      </c>
      <c r="H793" s="1">
        <v>73</v>
      </c>
      <c r="I793" s="27">
        <v>49000</v>
      </c>
      <c r="J793" s="27">
        <v>0</v>
      </c>
      <c r="K793" s="27">
        <v>0</v>
      </c>
      <c r="L793" s="27"/>
      <c r="M793" s="27"/>
      <c r="N793" s="27"/>
      <c r="O793" s="27"/>
      <c r="P793" s="11"/>
      <c r="Q793" s="27"/>
      <c r="R793" s="27">
        <f>+F793-I793-J793-K793-L793-M793-N793-O793-Q793</f>
        <v>0</v>
      </c>
      <c r="S793" t="e">
        <f>VLOOKUP(A793,PEND,2,FALSE)</f>
        <v>#N/A</v>
      </c>
    </row>
    <row r="794" spans="1:19" x14ac:dyDescent="0.25">
      <c r="A794" s="29">
        <v>1027316</v>
      </c>
      <c r="B794" s="4">
        <v>43894.571087962962</v>
      </c>
      <c r="C794" s="4">
        <v>43899.291666666664</v>
      </c>
      <c r="D794" s="2">
        <v>49000</v>
      </c>
      <c r="E794" s="1">
        <v>0</v>
      </c>
      <c r="F794" s="3">
        <v>49000</v>
      </c>
      <c r="G794" s="1">
        <v>2</v>
      </c>
      <c r="H794" s="1">
        <v>66</v>
      </c>
      <c r="I794" s="27">
        <v>49000</v>
      </c>
      <c r="J794" s="27">
        <v>0</v>
      </c>
      <c r="K794" s="27">
        <v>0</v>
      </c>
      <c r="L794" s="27"/>
      <c r="M794" s="27"/>
      <c r="N794" s="27"/>
      <c r="O794" s="27"/>
      <c r="P794" s="11"/>
      <c r="Q794" s="27"/>
      <c r="R794" s="27">
        <f>+F794-I794-J794-K794-L794-M794-N794-O794-Q794</f>
        <v>0</v>
      </c>
      <c r="S794" t="e">
        <f>VLOOKUP(A794,PEND,2,FALSE)</f>
        <v>#N/A</v>
      </c>
    </row>
    <row r="795" spans="1:19" x14ac:dyDescent="0.25">
      <c r="A795" s="29">
        <v>1026684</v>
      </c>
      <c r="B795" s="4">
        <v>43893.610462962963</v>
      </c>
      <c r="C795" s="4">
        <v>43899.291666666664</v>
      </c>
      <c r="D795" s="2">
        <v>52023</v>
      </c>
      <c r="E795" s="1">
        <v>0</v>
      </c>
      <c r="F795" s="3">
        <v>52023</v>
      </c>
      <c r="G795" s="1">
        <v>2</v>
      </c>
      <c r="H795" s="1">
        <v>66</v>
      </c>
      <c r="I795" s="27">
        <v>52023</v>
      </c>
      <c r="J795" s="27">
        <v>0</v>
      </c>
      <c r="K795" s="27">
        <v>0</v>
      </c>
      <c r="L795" s="27"/>
      <c r="M795" s="27"/>
      <c r="N795" s="27"/>
      <c r="O795" s="27"/>
      <c r="P795" s="11"/>
      <c r="Q795" s="27"/>
      <c r="R795" s="27">
        <f>+F795-I795-J795-K795-L795-M795-N795-O795-Q795</f>
        <v>0</v>
      </c>
      <c r="S795" t="e">
        <f>VLOOKUP(A795,PEND,2,FALSE)</f>
        <v>#N/A</v>
      </c>
    </row>
    <row r="796" spans="1:19" x14ac:dyDescent="0.25">
      <c r="A796" s="29">
        <v>1024892</v>
      </c>
      <c r="B796" s="4">
        <v>43889.837187500001</v>
      </c>
      <c r="C796" s="4">
        <v>43899.291666666664</v>
      </c>
      <c r="D796" s="2">
        <v>66144</v>
      </c>
      <c r="E796" s="1">
        <v>0</v>
      </c>
      <c r="F796" s="3">
        <v>66144</v>
      </c>
      <c r="G796" s="1">
        <v>2</v>
      </c>
      <c r="H796" s="1">
        <v>66</v>
      </c>
      <c r="I796" s="27">
        <v>66144</v>
      </c>
      <c r="J796" s="27">
        <v>0</v>
      </c>
      <c r="K796" s="27">
        <v>0</v>
      </c>
      <c r="L796" s="27"/>
      <c r="M796" s="27"/>
      <c r="N796" s="27"/>
      <c r="O796" s="27"/>
      <c r="P796" s="11"/>
      <c r="Q796" s="27"/>
      <c r="R796" s="27">
        <f>+F796-I796-J796-K796-L796-M796-N796-O796-Q796</f>
        <v>0</v>
      </c>
      <c r="S796" t="e">
        <f>VLOOKUP(A796,PEND,2,FALSE)</f>
        <v>#N/A</v>
      </c>
    </row>
    <row r="797" spans="1:19" x14ac:dyDescent="0.25">
      <c r="A797" s="29">
        <v>1027344</v>
      </c>
      <c r="B797" s="4">
        <v>43894.591446759259</v>
      </c>
      <c r="C797" s="4">
        <v>43899.291666666664</v>
      </c>
      <c r="D797" s="2">
        <v>66497</v>
      </c>
      <c r="E797" s="1">
        <v>0</v>
      </c>
      <c r="F797" s="3">
        <v>66497</v>
      </c>
      <c r="G797" s="1">
        <v>2</v>
      </c>
      <c r="H797" s="1">
        <v>66</v>
      </c>
      <c r="I797" s="27">
        <v>66497</v>
      </c>
      <c r="J797" s="27">
        <v>0</v>
      </c>
      <c r="K797" s="27">
        <v>0</v>
      </c>
      <c r="L797" s="27"/>
      <c r="M797" s="27"/>
      <c r="N797" s="27"/>
      <c r="O797" s="27"/>
      <c r="P797" s="11"/>
      <c r="Q797" s="27"/>
      <c r="R797" s="27">
        <f>+F797-I797-J797-K797-L797-M797-N797-O797-Q797</f>
        <v>0</v>
      </c>
      <c r="S797" t="e">
        <f>VLOOKUP(A797,PEND,2,FALSE)</f>
        <v>#N/A</v>
      </c>
    </row>
    <row r="798" spans="1:19" x14ac:dyDescent="0.25">
      <c r="A798" s="29">
        <v>1029895</v>
      </c>
      <c r="B798" s="4">
        <v>43899.541400462964</v>
      </c>
      <c r="C798" s="4">
        <v>43900.291666666664</v>
      </c>
      <c r="D798" s="2">
        <v>69837</v>
      </c>
      <c r="E798" s="2">
        <v>69837</v>
      </c>
      <c r="F798" s="3">
        <v>69837</v>
      </c>
      <c r="G798" s="1">
        <v>4</v>
      </c>
      <c r="H798" s="1">
        <v>65</v>
      </c>
      <c r="I798" s="27">
        <v>69837</v>
      </c>
      <c r="J798" s="27">
        <v>0</v>
      </c>
      <c r="K798" s="27">
        <v>0</v>
      </c>
      <c r="L798" s="27"/>
      <c r="M798" s="27"/>
      <c r="N798" s="27"/>
      <c r="O798" s="27"/>
      <c r="P798" s="11"/>
      <c r="Q798" s="27"/>
      <c r="R798" s="27">
        <f>+F798-I798-J798-K798-L798-M798-N798-O798-Q798</f>
        <v>0</v>
      </c>
      <c r="S798" t="e">
        <f>VLOOKUP(A798,PEND,2,FALSE)</f>
        <v>#N/A</v>
      </c>
    </row>
    <row r="799" spans="1:19" x14ac:dyDescent="0.25">
      <c r="A799" s="29">
        <v>1027201</v>
      </c>
      <c r="B799" s="4">
        <v>43894.493935185186</v>
      </c>
      <c r="C799" s="4">
        <v>43899.291666666664</v>
      </c>
      <c r="D799" s="2">
        <v>71157</v>
      </c>
      <c r="E799" s="1">
        <v>0</v>
      </c>
      <c r="F799" s="3">
        <v>71157</v>
      </c>
      <c r="G799" s="1">
        <v>2</v>
      </c>
      <c r="H799" s="1">
        <v>66</v>
      </c>
      <c r="I799" s="27">
        <v>71157</v>
      </c>
      <c r="J799" s="27">
        <v>0</v>
      </c>
      <c r="K799" s="27">
        <v>0</v>
      </c>
      <c r="L799" s="27"/>
      <c r="M799" s="27"/>
      <c r="N799" s="27"/>
      <c r="O799" s="27"/>
      <c r="P799" s="11"/>
      <c r="Q799" s="27"/>
      <c r="R799" s="27">
        <f>+F799-I799-J799-K799-L799-M799-N799-O799-Q799</f>
        <v>0</v>
      </c>
      <c r="S799" t="e">
        <f>VLOOKUP(A799,PEND,2,FALSE)</f>
        <v>#N/A</v>
      </c>
    </row>
    <row r="800" spans="1:19" x14ac:dyDescent="0.25">
      <c r="A800" s="29">
        <v>1030052</v>
      </c>
      <c r="B800" s="4">
        <v>43899.659837962965</v>
      </c>
      <c r="C800" s="4">
        <v>43900.291666666664</v>
      </c>
      <c r="D800" s="2">
        <v>71191</v>
      </c>
      <c r="E800" s="2">
        <v>71191</v>
      </c>
      <c r="F800" s="3">
        <v>71191</v>
      </c>
      <c r="G800" s="1">
        <v>4</v>
      </c>
      <c r="H800" s="1">
        <v>65</v>
      </c>
      <c r="I800" s="27">
        <v>71191</v>
      </c>
      <c r="J800" s="27">
        <v>0</v>
      </c>
      <c r="K800" s="27">
        <v>0</v>
      </c>
      <c r="L800" s="27"/>
      <c r="M800" s="27"/>
      <c r="N800" s="27"/>
      <c r="O800" s="27"/>
      <c r="P800" s="11"/>
      <c r="Q800" s="27"/>
      <c r="R800" s="27">
        <f>+F800-I800-J800-K800-L800-M800-N800-O800-Q800</f>
        <v>0</v>
      </c>
      <c r="S800" t="e">
        <f>VLOOKUP(A800,PEND,2,FALSE)</f>
        <v>#N/A</v>
      </c>
    </row>
    <row r="801" spans="1:19" x14ac:dyDescent="0.25">
      <c r="A801" s="29">
        <v>1024219</v>
      </c>
      <c r="B801" s="4">
        <v>43888.7268287037</v>
      </c>
      <c r="C801" s="4">
        <v>43899.291666666664</v>
      </c>
      <c r="D801" s="2">
        <v>73500</v>
      </c>
      <c r="E801" s="2">
        <v>73500</v>
      </c>
      <c r="F801" s="3">
        <v>73500</v>
      </c>
      <c r="G801" s="1">
        <v>4</v>
      </c>
      <c r="H801" s="1">
        <v>66</v>
      </c>
      <c r="I801" s="27">
        <v>73500</v>
      </c>
      <c r="J801" s="27">
        <v>0</v>
      </c>
      <c r="K801" s="27">
        <v>0</v>
      </c>
      <c r="L801" s="27"/>
      <c r="M801" s="27"/>
      <c r="N801" s="27"/>
      <c r="O801" s="27"/>
      <c r="P801" s="11"/>
      <c r="Q801" s="27"/>
      <c r="R801" s="27">
        <f>+F801-I801-J801-K801-L801-M801-N801-O801-Q801</f>
        <v>0</v>
      </c>
      <c r="S801" t="e">
        <f>VLOOKUP(A801,PEND,2,FALSE)</f>
        <v>#N/A</v>
      </c>
    </row>
    <row r="802" spans="1:19" x14ac:dyDescent="0.25">
      <c r="A802" s="29">
        <v>1027941</v>
      </c>
      <c r="B802" s="4">
        <v>43895.492245370369</v>
      </c>
      <c r="C802" s="4">
        <v>43900.291666666664</v>
      </c>
      <c r="D802" s="2">
        <v>73500</v>
      </c>
      <c r="E802" s="2">
        <v>73500</v>
      </c>
      <c r="F802" s="3">
        <v>73500</v>
      </c>
      <c r="G802" s="1">
        <v>4</v>
      </c>
      <c r="H802" s="1">
        <v>65</v>
      </c>
      <c r="I802" s="27">
        <v>73500</v>
      </c>
      <c r="J802" s="27">
        <v>0</v>
      </c>
      <c r="K802" s="27">
        <v>0</v>
      </c>
      <c r="L802" s="27"/>
      <c r="M802" s="27"/>
      <c r="N802" s="27"/>
      <c r="O802" s="27"/>
      <c r="P802" s="11"/>
      <c r="Q802" s="27"/>
      <c r="R802" s="27">
        <f>+F802-I802-J802-K802-L802-M802-N802-O802-Q802</f>
        <v>0</v>
      </c>
      <c r="S802" t="e">
        <f>VLOOKUP(A802,PEND,2,FALSE)</f>
        <v>#N/A</v>
      </c>
    </row>
    <row r="803" spans="1:19" x14ac:dyDescent="0.25">
      <c r="A803" s="29">
        <v>1025009</v>
      </c>
      <c r="B803" s="4">
        <v>43890.498043981483</v>
      </c>
      <c r="C803" s="4">
        <v>43899.291666666664</v>
      </c>
      <c r="D803" s="2">
        <v>76817</v>
      </c>
      <c r="E803" s="1">
        <v>0</v>
      </c>
      <c r="F803" s="3">
        <v>76817</v>
      </c>
      <c r="G803" s="1">
        <v>2</v>
      </c>
      <c r="H803" s="1">
        <v>66</v>
      </c>
      <c r="I803" s="27">
        <v>76817</v>
      </c>
      <c r="J803" s="27">
        <v>0</v>
      </c>
      <c r="K803" s="27">
        <v>0</v>
      </c>
      <c r="L803" s="27"/>
      <c r="M803" s="27"/>
      <c r="N803" s="27"/>
      <c r="O803" s="27"/>
      <c r="P803" s="11"/>
      <c r="Q803" s="27"/>
      <c r="R803" s="27">
        <f>+F803-I803-J803-K803-L803-M803-N803-O803-Q803</f>
        <v>0</v>
      </c>
      <c r="S803" t="e">
        <f>VLOOKUP(A803,PEND,2,FALSE)</f>
        <v>#N/A</v>
      </c>
    </row>
    <row r="804" spans="1:19" x14ac:dyDescent="0.25">
      <c r="A804" s="29">
        <v>108865</v>
      </c>
      <c r="B804" s="4">
        <v>43618.72996527778</v>
      </c>
      <c r="C804" s="4">
        <v>43634.340277777781</v>
      </c>
      <c r="D804" s="2">
        <v>78289</v>
      </c>
      <c r="E804" s="1">
        <v>0</v>
      </c>
      <c r="F804" s="3">
        <v>78289</v>
      </c>
      <c r="G804" s="1">
        <v>2</v>
      </c>
      <c r="H804" s="1">
        <v>331</v>
      </c>
      <c r="I804" s="27">
        <v>78289</v>
      </c>
      <c r="J804" s="27">
        <v>0</v>
      </c>
      <c r="K804" s="27">
        <v>0</v>
      </c>
      <c r="L804" s="27"/>
      <c r="M804" s="27"/>
      <c r="N804" s="27"/>
      <c r="O804" s="27"/>
      <c r="P804" s="11"/>
      <c r="Q804" s="27"/>
      <c r="R804" s="27">
        <f>+F804-I804-J804-K804-L804-M804-N804-O804-Q804</f>
        <v>0</v>
      </c>
      <c r="S804" t="e">
        <f>VLOOKUP(A804,PEND,2,FALSE)</f>
        <v>#N/A</v>
      </c>
    </row>
    <row r="805" spans="1:19" x14ac:dyDescent="0.25">
      <c r="A805" s="29">
        <v>212056</v>
      </c>
      <c r="B805" s="4">
        <v>43818.590277777781</v>
      </c>
      <c r="C805" s="4">
        <v>43837.293055555558</v>
      </c>
      <c r="D805" s="2">
        <v>80850</v>
      </c>
      <c r="E805" s="1">
        <v>0</v>
      </c>
      <c r="F805" s="3">
        <v>80850</v>
      </c>
      <c r="G805" s="1">
        <v>2</v>
      </c>
      <c r="H805" s="1">
        <v>128</v>
      </c>
      <c r="I805" s="27">
        <v>80850</v>
      </c>
      <c r="J805" s="27">
        <v>0</v>
      </c>
      <c r="K805" s="27">
        <v>0</v>
      </c>
      <c r="L805" s="27"/>
      <c r="M805" s="27"/>
      <c r="N805" s="27"/>
      <c r="O805" s="27"/>
      <c r="P805" s="11"/>
      <c r="Q805" s="27"/>
      <c r="R805" s="27">
        <f>+F805-I805-J805-K805-L805-M805-N805-O805-Q805</f>
        <v>0</v>
      </c>
      <c r="S805" t="e">
        <f>VLOOKUP(A805,PEND,2,FALSE)</f>
        <v>#N/A</v>
      </c>
    </row>
    <row r="806" spans="1:19" x14ac:dyDescent="0.25">
      <c r="A806" s="29">
        <v>1023955</v>
      </c>
      <c r="B806" s="4">
        <v>43888.555451388886</v>
      </c>
      <c r="C806" s="4">
        <v>43899.291666666664</v>
      </c>
      <c r="D806" s="2">
        <v>80850</v>
      </c>
      <c r="E806" s="1">
        <v>0</v>
      </c>
      <c r="F806" s="3">
        <v>80850</v>
      </c>
      <c r="G806" s="1">
        <v>2</v>
      </c>
      <c r="H806" s="1">
        <v>66</v>
      </c>
      <c r="I806" s="27">
        <v>80850</v>
      </c>
      <c r="J806" s="27">
        <v>0</v>
      </c>
      <c r="K806" s="27">
        <v>0</v>
      </c>
      <c r="L806" s="27"/>
      <c r="M806" s="27"/>
      <c r="N806" s="27"/>
      <c r="O806" s="27"/>
      <c r="P806" s="11"/>
      <c r="Q806" s="27"/>
      <c r="R806" s="27">
        <f>+F806-I806-J806-K806-L806-M806-N806-O806-Q806</f>
        <v>0</v>
      </c>
      <c r="S806" t="e">
        <f>VLOOKUP(A806,PEND,2,FALSE)</f>
        <v>#N/A</v>
      </c>
    </row>
    <row r="807" spans="1:19" x14ac:dyDescent="0.25">
      <c r="A807" s="29">
        <v>1024208</v>
      </c>
      <c r="B807" s="4">
        <v>43888.718842592592</v>
      </c>
      <c r="C807" s="4">
        <v>43899.291666666664</v>
      </c>
      <c r="D807" s="2">
        <v>80850</v>
      </c>
      <c r="E807" s="1">
        <v>0</v>
      </c>
      <c r="F807" s="3">
        <v>80850</v>
      </c>
      <c r="G807" s="1">
        <v>2</v>
      </c>
      <c r="H807" s="1">
        <v>66</v>
      </c>
      <c r="I807" s="27">
        <v>80850</v>
      </c>
      <c r="J807" s="27">
        <v>0</v>
      </c>
      <c r="K807" s="27">
        <v>0</v>
      </c>
      <c r="L807" s="27"/>
      <c r="M807" s="27"/>
      <c r="N807" s="27"/>
      <c r="O807" s="27"/>
      <c r="P807" s="11"/>
      <c r="Q807" s="27"/>
      <c r="R807" s="27">
        <f>+F807-I807-J807-K807-L807-M807-N807-O807-Q807</f>
        <v>0</v>
      </c>
      <c r="S807" t="e">
        <f>VLOOKUP(A807,PEND,2,FALSE)</f>
        <v>#N/A</v>
      </c>
    </row>
    <row r="808" spans="1:19" x14ac:dyDescent="0.25">
      <c r="A808" s="29">
        <v>1027136</v>
      </c>
      <c r="B808" s="4">
        <v>43894.476689814815</v>
      </c>
      <c r="C808" s="4">
        <v>43899.291666666664</v>
      </c>
      <c r="D808" s="2">
        <v>86841</v>
      </c>
      <c r="E808" s="1">
        <v>0</v>
      </c>
      <c r="F808" s="3">
        <v>86841</v>
      </c>
      <c r="G808" s="1">
        <v>2</v>
      </c>
      <c r="H808" s="1">
        <v>66</v>
      </c>
      <c r="I808" s="27">
        <v>86841</v>
      </c>
      <c r="J808" s="27">
        <v>0</v>
      </c>
      <c r="K808" s="27">
        <v>0</v>
      </c>
      <c r="L808" s="27"/>
      <c r="M808" s="27"/>
      <c r="N808" s="27"/>
      <c r="O808" s="27"/>
      <c r="P808" s="11"/>
      <c r="Q808" s="27"/>
      <c r="R808" s="27">
        <f>+F808-I808-J808-K808-L808-M808-N808-O808-Q808</f>
        <v>0</v>
      </c>
      <c r="S808" t="e">
        <f>VLOOKUP(A808,PEND,2,FALSE)</f>
        <v>#N/A</v>
      </c>
    </row>
    <row r="809" spans="1:19" x14ac:dyDescent="0.25">
      <c r="A809" s="29">
        <v>1022078</v>
      </c>
      <c r="B809" s="4">
        <v>43885.695138888892</v>
      </c>
      <c r="C809" s="4">
        <v>43892.284722222219</v>
      </c>
      <c r="D809" s="2">
        <v>90288</v>
      </c>
      <c r="E809" s="1">
        <v>0</v>
      </c>
      <c r="F809" s="3">
        <v>90288</v>
      </c>
      <c r="G809" s="1">
        <v>2</v>
      </c>
      <c r="H809" s="1">
        <v>73</v>
      </c>
      <c r="I809" s="27">
        <v>90288</v>
      </c>
      <c r="J809" s="27">
        <v>0</v>
      </c>
      <c r="K809" s="27">
        <v>0</v>
      </c>
      <c r="L809" s="27"/>
      <c r="M809" s="27"/>
      <c r="N809" s="27"/>
      <c r="O809" s="27"/>
      <c r="P809" s="11"/>
      <c r="Q809" s="27"/>
      <c r="R809" s="27">
        <f>+F809-I809-J809-K809-L809-M809-N809-O809-Q809</f>
        <v>0</v>
      </c>
      <c r="S809" t="e">
        <f>VLOOKUP(A809,PEND,2,FALSE)</f>
        <v>#N/A</v>
      </c>
    </row>
    <row r="810" spans="1:19" x14ac:dyDescent="0.25">
      <c r="A810" s="29">
        <v>1021379</v>
      </c>
      <c r="B810" s="4">
        <v>43885.373287037037</v>
      </c>
      <c r="C810" s="4">
        <v>43892.284722222219</v>
      </c>
      <c r="D810" s="2">
        <v>91273</v>
      </c>
      <c r="E810" s="1">
        <v>0</v>
      </c>
      <c r="F810" s="3">
        <v>91273</v>
      </c>
      <c r="G810" s="1">
        <v>2</v>
      </c>
      <c r="H810" s="1">
        <v>73</v>
      </c>
      <c r="I810" s="27">
        <v>91273</v>
      </c>
      <c r="J810" s="27">
        <v>0</v>
      </c>
      <c r="K810" s="27">
        <v>0</v>
      </c>
      <c r="L810" s="27"/>
      <c r="M810" s="27"/>
      <c r="N810" s="27"/>
      <c r="O810" s="27"/>
      <c r="P810" s="11"/>
      <c r="Q810" s="27"/>
      <c r="R810" s="27">
        <f>+F810-I810-J810-K810-L810-M810-N810-O810-Q810</f>
        <v>0</v>
      </c>
      <c r="S810" t="e">
        <f>VLOOKUP(A810,PEND,2,FALSE)</f>
        <v>#N/A</v>
      </c>
    </row>
    <row r="811" spans="1:19" x14ac:dyDescent="0.25">
      <c r="A811" s="29">
        <v>214283</v>
      </c>
      <c r="B811" s="4">
        <v>43822.600717592592</v>
      </c>
      <c r="C811" s="4">
        <v>43837.293055555558</v>
      </c>
      <c r="D811" s="2">
        <v>93441</v>
      </c>
      <c r="E811" s="1">
        <v>0</v>
      </c>
      <c r="F811" s="3">
        <v>93441</v>
      </c>
      <c r="G811" s="1">
        <v>2</v>
      </c>
      <c r="H811" s="1">
        <v>128</v>
      </c>
      <c r="I811" s="27">
        <v>93441</v>
      </c>
      <c r="J811" s="27">
        <v>0</v>
      </c>
      <c r="K811" s="27">
        <v>0</v>
      </c>
      <c r="L811" s="27"/>
      <c r="M811" s="27"/>
      <c r="N811" s="27"/>
      <c r="O811" s="27"/>
      <c r="P811" s="11"/>
      <c r="Q811" s="27"/>
      <c r="R811" s="27">
        <f>+F811-I811-J811-K811-L811-M811-N811-O811-Q811</f>
        <v>0</v>
      </c>
      <c r="S811" t="e">
        <f>VLOOKUP(A811,PEND,2,FALSE)</f>
        <v>#N/A</v>
      </c>
    </row>
    <row r="812" spans="1:19" x14ac:dyDescent="0.25">
      <c r="A812" s="29">
        <v>173652</v>
      </c>
      <c r="B812" s="4">
        <v>43740.708726851852</v>
      </c>
      <c r="C812" s="4">
        <v>43773.334027777775</v>
      </c>
      <c r="D812" s="2">
        <v>108725</v>
      </c>
      <c r="E812" s="1">
        <v>0</v>
      </c>
      <c r="F812" s="3">
        <v>108725</v>
      </c>
      <c r="G812" s="1">
        <v>2</v>
      </c>
      <c r="H812" s="1">
        <v>192</v>
      </c>
      <c r="I812" s="27">
        <v>108725</v>
      </c>
      <c r="J812" s="27">
        <v>0</v>
      </c>
      <c r="K812" s="27">
        <v>0</v>
      </c>
      <c r="L812" s="27"/>
      <c r="M812" s="27"/>
      <c r="N812" s="27"/>
      <c r="O812" s="27"/>
      <c r="P812" s="11"/>
      <c r="Q812" s="27"/>
      <c r="R812" s="27">
        <f>+F812-I812-J812-K812-L812-M812-N812-O812-Q812</f>
        <v>0</v>
      </c>
      <c r="S812" t="e">
        <f>VLOOKUP(A812,PEND,2,FALSE)</f>
        <v>#N/A</v>
      </c>
    </row>
    <row r="813" spans="1:19" x14ac:dyDescent="0.25">
      <c r="A813" s="29">
        <v>1026215</v>
      </c>
      <c r="B813" s="4">
        <v>43892.755011574074</v>
      </c>
      <c r="C813" s="4">
        <v>43899.291666666664</v>
      </c>
      <c r="D813" s="2">
        <v>136080</v>
      </c>
      <c r="E813" s="1">
        <v>0</v>
      </c>
      <c r="F813" s="3">
        <v>136080</v>
      </c>
      <c r="G813" s="1">
        <v>2</v>
      </c>
      <c r="H813" s="1">
        <v>66</v>
      </c>
      <c r="I813" s="27">
        <v>136080</v>
      </c>
      <c r="J813" s="27">
        <v>0</v>
      </c>
      <c r="K813" s="27">
        <v>0</v>
      </c>
      <c r="L813" s="27"/>
      <c r="M813" s="27"/>
      <c r="N813" s="27"/>
      <c r="O813" s="27"/>
      <c r="P813" s="11"/>
      <c r="Q813" s="27"/>
      <c r="R813" s="27">
        <f>+F813-I813-J813-K813-L813-M813-N813-O813-Q813</f>
        <v>0</v>
      </c>
      <c r="S813" t="e">
        <f>VLOOKUP(A813,PEND,2,FALSE)</f>
        <v>#N/A</v>
      </c>
    </row>
    <row r="814" spans="1:19" x14ac:dyDescent="0.25">
      <c r="A814" s="29">
        <v>1027389</v>
      </c>
      <c r="B814" s="4">
        <v>43894.615324074075</v>
      </c>
      <c r="C814" s="4">
        <v>43899.291666666664</v>
      </c>
      <c r="D814" s="2">
        <v>164102</v>
      </c>
      <c r="E814" s="1">
        <v>0</v>
      </c>
      <c r="F814" s="3">
        <v>164102</v>
      </c>
      <c r="G814" s="1">
        <v>2</v>
      </c>
      <c r="H814" s="1">
        <v>66</v>
      </c>
      <c r="I814" s="27">
        <v>164102</v>
      </c>
      <c r="J814" s="27">
        <v>0</v>
      </c>
      <c r="K814" s="27">
        <v>0</v>
      </c>
      <c r="L814" s="27"/>
      <c r="M814" s="27"/>
      <c r="N814" s="27"/>
      <c r="O814" s="27"/>
      <c r="P814" s="11"/>
      <c r="Q814" s="27"/>
      <c r="R814" s="27">
        <f>+F814-I814-J814-K814-L814-M814-N814-O814-Q814</f>
        <v>0</v>
      </c>
      <c r="S814" t="e">
        <f>VLOOKUP(A814,PEND,2,FALSE)</f>
        <v>#N/A</v>
      </c>
    </row>
    <row r="815" spans="1:19" x14ac:dyDescent="0.25">
      <c r="A815" s="29">
        <v>1023229</v>
      </c>
      <c r="B815" s="4">
        <v>43887.517581018517</v>
      </c>
      <c r="C815" s="4">
        <v>43892.284722222219</v>
      </c>
      <c r="D815" s="2">
        <v>229034</v>
      </c>
      <c r="E815" s="1">
        <v>0</v>
      </c>
      <c r="F815" s="3">
        <v>229034</v>
      </c>
      <c r="G815" s="1">
        <v>2</v>
      </c>
      <c r="H815" s="1">
        <v>73</v>
      </c>
      <c r="I815" s="27">
        <v>229034</v>
      </c>
      <c r="J815" s="27">
        <v>0</v>
      </c>
      <c r="K815" s="27">
        <v>0</v>
      </c>
      <c r="L815" s="27"/>
      <c r="M815" s="27"/>
      <c r="N815" s="27"/>
      <c r="O815" s="27"/>
      <c r="P815" s="11"/>
      <c r="Q815" s="27"/>
      <c r="R815" s="27">
        <f>+F815-I815-J815-K815-L815-M815-N815-O815-Q815</f>
        <v>0</v>
      </c>
      <c r="S815" t="e">
        <f>VLOOKUP(A815,PEND,2,FALSE)</f>
        <v>#N/A</v>
      </c>
    </row>
    <row r="816" spans="1:19" x14ac:dyDescent="0.25">
      <c r="A816" s="29">
        <v>1027317</v>
      </c>
      <c r="B816" s="4">
        <v>43894.571562500001</v>
      </c>
      <c r="C816" s="4">
        <v>43899.291666666664</v>
      </c>
      <c r="D816" s="2">
        <v>240096</v>
      </c>
      <c r="E816" s="1">
        <v>0</v>
      </c>
      <c r="F816" s="3">
        <v>240096</v>
      </c>
      <c r="G816" s="1">
        <v>2</v>
      </c>
      <c r="H816" s="1">
        <v>66</v>
      </c>
      <c r="I816" s="27">
        <v>240096</v>
      </c>
      <c r="J816" s="27">
        <v>0</v>
      </c>
      <c r="K816" s="27">
        <v>0</v>
      </c>
      <c r="L816" s="27"/>
      <c r="M816" s="27"/>
      <c r="N816" s="27"/>
      <c r="O816" s="27"/>
      <c r="P816" s="11"/>
      <c r="Q816" s="27"/>
      <c r="R816" s="27">
        <f>+F816-I816-J816-K816-L816-M816-N816-O816-Q816</f>
        <v>0</v>
      </c>
      <c r="S816" t="e">
        <f>VLOOKUP(A816,PEND,2,FALSE)</f>
        <v>#N/A</v>
      </c>
    </row>
    <row r="817" spans="1:19" x14ac:dyDescent="0.25">
      <c r="A817" s="29">
        <v>1022966</v>
      </c>
      <c r="B817" s="4">
        <v>43886.918009259258</v>
      </c>
      <c r="C817" s="4">
        <v>43899.291666666664</v>
      </c>
      <c r="D817" s="2">
        <v>296121</v>
      </c>
      <c r="E817" s="2">
        <v>296121</v>
      </c>
      <c r="F817" s="3">
        <v>296121</v>
      </c>
      <c r="G817" s="1">
        <v>4</v>
      </c>
      <c r="H817" s="1">
        <v>66</v>
      </c>
      <c r="I817" s="27">
        <v>296121</v>
      </c>
      <c r="J817" s="27">
        <v>0</v>
      </c>
      <c r="K817" s="27">
        <v>0</v>
      </c>
      <c r="L817" s="27"/>
      <c r="M817" s="27"/>
      <c r="N817" s="27"/>
      <c r="O817" s="27"/>
      <c r="P817" s="11"/>
      <c r="Q817" s="27"/>
      <c r="R817" s="27">
        <f>+F817-I817-J817-K817-L817-M817-N817-O817-Q817</f>
        <v>0</v>
      </c>
      <c r="S817" t="e">
        <f>VLOOKUP(A817,PEND,2,FALSE)</f>
        <v>#N/A</v>
      </c>
    </row>
    <row r="818" spans="1:19" x14ac:dyDescent="0.25">
      <c r="A818" s="29">
        <v>163914</v>
      </c>
      <c r="B818" s="4">
        <v>43724.489745370367</v>
      </c>
      <c r="C818" s="4">
        <v>43728.348611111112</v>
      </c>
      <c r="D818" s="2">
        <v>309229</v>
      </c>
      <c r="E818" s="1">
        <v>0</v>
      </c>
      <c r="F818" s="3">
        <v>309229</v>
      </c>
      <c r="G818" s="1">
        <v>2</v>
      </c>
      <c r="H818" s="1">
        <v>237</v>
      </c>
      <c r="I818" s="27">
        <v>309229</v>
      </c>
      <c r="J818" s="27">
        <v>0</v>
      </c>
      <c r="K818" s="27">
        <v>0</v>
      </c>
      <c r="L818" s="27"/>
      <c r="M818" s="27"/>
      <c r="N818" s="27"/>
      <c r="O818" s="27"/>
      <c r="P818" s="11"/>
      <c r="Q818" s="27"/>
      <c r="R818" s="27">
        <f>+F818-I818-J818-K818-L818-M818-N818-O818-Q818</f>
        <v>0</v>
      </c>
      <c r="S818" t="e">
        <f>VLOOKUP(A818,PEND,2,FALSE)</f>
        <v>#N/A</v>
      </c>
    </row>
    <row r="819" spans="1:19" x14ac:dyDescent="0.25">
      <c r="A819" s="29">
        <v>1030054</v>
      </c>
      <c r="B819" s="4">
        <v>43899.660578703704</v>
      </c>
      <c r="C819" s="4">
        <v>43900.291666666664</v>
      </c>
      <c r="D819" s="2">
        <v>328607</v>
      </c>
      <c r="E819" s="1">
        <v>0</v>
      </c>
      <c r="F819" s="3">
        <v>328607</v>
      </c>
      <c r="G819" s="1">
        <v>2</v>
      </c>
      <c r="H819" s="1">
        <v>65</v>
      </c>
      <c r="I819" s="27">
        <v>328607</v>
      </c>
      <c r="J819" s="27">
        <v>0</v>
      </c>
      <c r="K819" s="27">
        <v>0</v>
      </c>
      <c r="L819" s="27"/>
      <c r="M819" s="27"/>
      <c r="N819" s="27"/>
      <c r="O819" s="27"/>
      <c r="P819" s="11"/>
      <c r="Q819" s="27"/>
      <c r="R819" s="27">
        <f>+F819-I819-J819-K819-L819-M819-N819-O819-Q819</f>
        <v>0</v>
      </c>
      <c r="S819" t="e">
        <f>VLOOKUP(A819,PEND,2,FALSE)</f>
        <v>#N/A</v>
      </c>
    </row>
    <row r="820" spans="1:19" x14ac:dyDescent="0.25">
      <c r="A820" s="29">
        <v>1027771</v>
      </c>
      <c r="B820" s="4">
        <v>43895.317141203705</v>
      </c>
      <c r="C820" s="4">
        <v>43899.291666666664</v>
      </c>
      <c r="D820" s="2">
        <v>342964</v>
      </c>
      <c r="E820" s="1">
        <v>0</v>
      </c>
      <c r="F820" s="3">
        <v>342964</v>
      </c>
      <c r="G820" s="1">
        <v>2</v>
      </c>
      <c r="H820" s="1">
        <v>66</v>
      </c>
      <c r="I820" s="27">
        <v>342964</v>
      </c>
      <c r="J820" s="27">
        <v>0</v>
      </c>
      <c r="K820" s="27">
        <v>0</v>
      </c>
      <c r="L820" s="27"/>
      <c r="M820" s="27"/>
      <c r="N820" s="27"/>
      <c r="O820" s="27"/>
      <c r="P820" s="11"/>
      <c r="Q820" s="27"/>
      <c r="R820" s="27">
        <f>+F820-I820-J820-K820-L820-M820-N820-O820-Q820</f>
        <v>0</v>
      </c>
      <c r="S820" t="e">
        <f>VLOOKUP(A820,PEND,2,FALSE)</f>
        <v>#N/A</v>
      </c>
    </row>
    <row r="821" spans="1:19" x14ac:dyDescent="0.25">
      <c r="A821" s="29">
        <v>1024376</v>
      </c>
      <c r="B821" s="4">
        <v>43889.430983796294</v>
      </c>
      <c r="C821" s="4">
        <v>43899.291666666664</v>
      </c>
      <c r="D821" s="2">
        <v>348362</v>
      </c>
      <c r="E821" s="1">
        <v>0</v>
      </c>
      <c r="F821" s="3">
        <v>348362</v>
      </c>
      <c r="G821" s="1">
        <v>2</v>
      </c>
      <c r="H821" s="1">
        <v>66</v>
      </c>
      <c r="I821" s="27">
        <v>348362</v>
      </c>
      <c r="J821" s="27">
        <v>0</v>
      </c>
      <c r="K821" s="27">
        <v>0</v>
      </c>
      <c r="L821" s="27"/>
      <c r="M821" s="27"/>
      <c r="N821" s="27"/>
      <c r="O821" s="27"/>
      <c r="P821" s="11"/>
      <c r="Q821" s="27"/>
      <c r="R821" s="27">
        <f>+F821-I821-J821-K821-L821-M821-N821-O821-Q821</f>
        <v>0</v>
      </c>
      <c r="S821" t="e">
        <f>VLOOKUP(A821,PEND,2,FALSE)</f>
        <v>#N/A</v>
      </c>
    </row>
    <row r="822" spans="1:19" x14ac:dyDescent="0.25">
      <c r="A822" s="29">
        <v>183257</v>
      </c>
      <c r="B822" s="4">
        <v>43761.446261574078</v>
      </c>
      <c r="C822" s="4">
        <v>43773.334027777775</v>
      </c>
      <c r="D822" s="2">
        <v>406233</v>
      </c>
      <c r="E822" s="2">
        <v>406233</v>
      </c>
      <c r="F822" s="3">
        <v>406233</v>
      </c>
      <c r="G822" s="1">
        <v>4</v>
      </c>
      <c r="H822" s="1">
        <v>192</v>
      </c>
      <c r="I822" s="27">
        <v>406233</v>
      </c>
      <c r="J822" s="27">
        <v>0</v>
      </c>
      <c r="K822" s="27">
        <v>0</v>
      </c>
      <c r="L822" s="27"/>
      <c r="M822" s="27"/>
      <c r="N822" s="27"/>
      <c r="O822" s="27"/>
      <c r="P822" s="11"/>
      <c r="Q822" s="27"/>
      <c r="R822" s="27">
        <f>+F822-I822-J822-K822-L822-M822-N822-O822-Q822</f>
        <v>0</v>
      </c>
      <c r="S822" t="e">
        <f>VLOOKUP(A822,PEND,2,FALSE)</f>
        <v>#N/A</v>
      </c>
    </row>
    <row r="823" spans="1:19" x14ac:dyDescent="0.25">
      <c r="A823" s="29">
        <v>1023296</v>
      </c>
      <c r="B823" s="4">
        <v>43887.574814814812</v>
      </c>
      <c r="C823" s="4">
        <v>43892.284722222219</v>
      </c>
      <c r="D823" s="2">
        <v>412511</v>
      </c>
      <c r="E823" s="1">
        <v>0</v>
      </c>
      <c r="F823" s="3">
        <v>412511</v>
      </c>
      <c r="G823" s="1">
        <v>2</v>
      </c>
      <c r="H823" s="1">
        <v>73</v>
      </c>
      <c r="I823" s="27">
        <v>412511</v>
      </c>
      <c r="J823" s="27">
        <v>0</v>
      </c>
      <c r="K823" s="27">
        <v>0</v>
      </c>
      <c r="L823" s="27"/>
      <c r="M823" s="27"/>
      <c r="N823" s="27"/>
      <c r="O823" s="27"/>
      <c r="P823" s="11"/>
      <c r="Q823" s="27"/>
      <c r="R823" s="27">
        <f>+F823-I823-J823-K823-L823-M823-N823-O823-Q823</f>
        <v>0</v>
      </c>
      <c r="S823" t="e">
        <f>VLOOKUP(A823,PEND,2,FALSE)</f>
        <v>#N/A</v>
      </c>
    </row>
    <row r="824" spans="1:19" x14ac:dyDescent="0.25">
      <c r="A824" s="29">
        <v>1027571</v>
      </c>
      <c r="B824" s="4">
        <v>43894.696956018517</v>
      </c>
      <c r="C824" s="4">
        <v>43899.291666666664</v>
      </c>
      <c r="D824" s="2">
        <v>412511</v>
      </c>
      <c r="E824" s="1">
        <v>0</v>
      </c>
      <c r="F824" s="3">
        <v>412511</v>
      </c>
      <c r="G824" s="1">
        <v>2</v>
      </c>
      <c r="H824" s="1">
        <v>66</v>
      </c>
      <c r="I824" s="27">
        <v>412511</v>
      </c>
      <c r="J824" s="27">
        <v>0</v>
      </c>
      <c r="K824" s="27">
        <v>0</v>
      </c>
      <c r="L824" s="27"/>
      <c r="M824" s="27"/>
      <c r="N824" s="27"/>
      <c r="O824" s="27"/>
      <c r="P824" s="11"/>
      <c r="Q824" s="27"/>
      <c r="R824" s="27">
        <f>+F824-I824-J824-K824-L824-M824-N824-O824-Q824</f>
        <v>0</v>
      </c>
      <c r="S824" t="e">
        <f>VLOOKUP(A824,PEND,2,FALSE)</f>
        <v>#N/A</v>
      </c>
    </row>
    <row r="825" spans="1:19" x14ac:dyDescent="0.25">
      <c r="A825" s="29">
        <v>1027573</v>
      </c>
      <c r="B825" s="4">
        <v>43894.698136574072</v>
      </c>
      <c r="C825" s="4">
        <v>43899.291666666664</v>
      </c>
      <c r="D825" s="2">
        <v>412511</v>
      </c>
      <c r="E825" s="1">
        <v>0</v>
      </c>
      <c r="F825" s="3">
        <v>412511</v>
      </c>
      <c r="G825" s="1">
        <v>2</v>
      </c>
      <c r="H825" s="1">
        <v>66</v>
      </c>
      <c r="I825" s="27">
        <v>412511</v>
      </c>
      <c r="J825" s="27">
        <v>0</v>
      </c>
      <c r="K825" s="27">
        <v>0</v>
      </c>
      <c r="L825" s="27"/>
      <c r="M825" s="27"/>
      <c r="N825" s="27"/>
      <c r="O825" s="27"/>
      <c r="P825" s="11"/>
      <c r="Q825" s="27"/>
      <c r="R825" s="27">
        <f>+F825-I825-J825-K825-L825-M825-N825-O825-Q825</f>
        <v>0</v>
      </c>
      <c r="S825" t="e">
        <f>VLOOKUP(A825,PEND,2,FALSE)</f>
        <v>#N/A</v>
      </c>
    </row>
    <row r="826" spans="1:19" x14ac:dyDescent="0.25">
      <c r="A826" s="29">
        <v>1022699</v>
      </c>
      <c r="B826" s="4">
        <v>43886.614872685182</v>
      </c>
      <c r="C826" s="4">
        <v>43899.291666666664</v>
      </c>
      <c r="D826" s="2">
        <v>627824</v>
      </c>
      <c r="E826" s="2">
        <v>435635</v>
      </c>
      <c r="F826" s="3">
        <v>435635</v>
      </c>
      <c r="G826" s="1">
        <v>4</v>
      </c>
      <c r="H826" s="1">
        <v>66</v>
      </c>
      <c r="I826" s="27">
        <v>435635</v>
      </c>
      <c r="J826" s="27">
        <v>0</v>
      </c>
      <c r="K826" s="27">
        <v>0</v>
      </c>
      <c r="L826" s="27"/>
      <c r="M826" s="27"/>
      <c r="N826" s="27"/>
      <c r="O826" s="27"/>
      <c r="P826" s="11"/>
      <c r="Q826" s="27"/>
      <c r="R826" s="27">
        <f>+F826-I826-J826-K826-L826-M826-N826-O826-Q826</f>
        <v>0</v>
      </c>
      <c r="S826" t="e">
        <f>VLOOKUP(A826,PEND,2,FALSE)</f>
        <v>#N/A</v>
      </c>
    </row>
    <row r="827" spans="1:19" x14ac:dyDescent="0.25">
      <c r="A827" s="29">
        <v>1022172</v>
      </c>
      <c r="B827" s="4">
        <v>43885.748865740738</v>
      </c>
      <c r="C827" s="4">
        <v>43892.284722222219</v>
      </c>
      <c r="D827" s="2">
        <v>446641</v>
      </c>
      <c r="E827" s="1">
        <v>0</v>
      </c>
      <c r="F827" s="3">
        <v>446641</v>
      </c>
      <c r="G827" s="1">
        <v>2</v>
      </c>
      <c r="H827" s="1">
        <v>73</v>
      </c>
      <c r="I827" s="27">
        <v>446641</v>
      </c>
      <c r="J827" s="27">
        <v>0</v>
      </c>
      <c r="K827" s="27">
        <v>0</v>
      </c>
      <c r="L827" s="27"/>
      <c r="M827" s="27"/>
      <c r="N827" s="27"/>
      <c r="O827" s="27"/>
      <c r="P827" s="11"/>
      <c r="Q827" s="27"/>
      <c r="R827" s="27">
        <f>+F827-I827-J827-K827-L827-M827-N827-O827-Q827</f>
        <v>0</v>
      </c>
      <c r="S827" t="e">
        <f>VLOOKUP(A827,PEND,2,FALSE)</f>
        <v>#N/A</v>
      </c>
    </row>
    <row r="828" spans="1:19" x14ac:dyDescent="0.25">
      <c r="A828" s="29">
        <v>1023427</v>
      </c>
      <c r="B828" s="4">
        <v>43887.675243055557</v>
      </c>
      <c r="C828" s="4">
        <v>43892.284722222219</v>
      </c>
      <c r="D828" s="2">
        <v>508844</v>
      </c>
      <c r="E828" s="1">
        <v>0</v>
      </c>
      <c r="F828" s="3">
        <v>508844</v>
      </c>
      <c r="G828" s="1">
        <v>2</v>
      </c>
      <c r="H828" s="1">
        <v>73</v>
      </c>
      <c r="I828" s="27">
        <v>508844</v>
      </c>
      <c r="J828" s="27">
        <v>0</v>
      </c>
      <c r="K828" s="27">
        <v>0</v>
      </c>
      <c r="L828" s="27"/>
      <c r="M828" s="27"/>
      <c r="N828" s="27"/>
      <c r="O828" s="27"/>
      <c r="P828" s="11"/>
      <c r="Q828" s="27"/>
      <c r="R828" s="27">
        <f>+F828-I828-J828-K828-L828-M828-N828-O828-Q828</f>
        <v>0</v>
      </c>
      <c r="S828" t="e">
        <f>VLOOKUP(A828,PEND,2,FALSE)</f>
        <v>#N/A</v>
      </c>
    </row>
    <row r="829" spans="1:19" x14ac:dyDescent="0.25">
      <c r="A829" s="29">
        <v>1023992</v>
      </c>
      <c r="B829" s="4">
        <v>43888.598495370374</v>
      </c>
      <c r="C829" s="4">
        <v>43892.284722222219</v>
      </c>
      <c r="D829" s="2">
        <v>538072</v>
      </c>
      <c r="E829" s="1">
        <v>0</v>
      </c>
      <c r="F829" s="3">
        <v>538072</v>
      </c>
      <c r="G829" s="1">
        <v>2</v>
      </c>
      <c r="H829" s="1">
        <v>73</v>
      </c>
      <c r="I829" s="27">
        <v>538072</v>
      </c>
      <c r="J829" s="27">
        <v>0</v>
      </c>
      <c r="K829" s="27">
        <v>0</v>
      </c>
      <c r="L829" s="27"/>
      <c r="M829" s="27"/>
      <c r="N829" s="27"/>
      <c r="O829" s="27"/>
      <c r="P829" s="11"/>
      <c r="Q829" s="27"/>
      <c r="R829" s="27">
        <f>+F829-I829-J829-K829-L829-M829-N829-O829-Q829</f>
        <v>0</v>
      </c>
      <c r="S829" t="e">
        <f>VLOOKUP(A829,PEND,2,FALSE)</f>
        <v>#N/A</v>
      </c>
    </row>
    <row r="830" spans="1:19" x14ac:dyDescent="0.25">
      <c r="A830" s="29">
        <v>1024918</v>
      </c>
      <c r="B830" s="4">
        <v>43890.020856481482</v>
      </c>
      <c r="C830" s="4">
        <v>43899.291666666664</v>
      </c>
      <c r="D830" s="2">
        <v>538072</v>
      </c>
      <c r="E830" s="1">
        <v>0</v>
      </c>
      <c r="F830" s="3">
        <v>538072</v>
      </c>
      <c r="G830" s="1">
        <v>2</v>
      </c>
      <c r="H830" s="1">
        <v>66</v>
      </c>
      <c r="I830" s="27">
        <v>538072</v>
      </c>
      <c r="J830" s="27">
        <v>0</v>
      </c>
      <c r="K830" s="27">
        <v>0</v>
      </c>
      <c r="L830" s="27"/>
      <c r="M830" s="27"/>
      <c r="N830" s="27"/>
      <c r="O830" s="27"/>
      <c r="P830" s="11"/>
      <c r="Q830" s="27"/>
      <c r="R830" s="27">
        <f>+F830-I830-J830-K830-L830-M830-N830-O830-Q830</f>
        <v>0</v>
      </c>
      <c r="S830" t="e">
        <f>VLOOKUP(A830,PEND,2,FALSE)</f>
        <v>#N/A</v>
      </c>
    </row>
    <row r="831" spans="1:19" x14ac:dyDescent="0.25">
      <c r="A831" s="29">
        <v>1026846</v>
      </c>
      <c r="B831" s="4">
        <v>43893.697662037041</v>
      </c>
      <c r="C831" s="4">
        <v>43899.291666666664</v>
      </c>
      <c r="D831" s="2">
        <v>538072</v>
      </c>
      <c r="E831" s="1">
        <v>0</v>
      </c>
      <c r="F831" s="3">
        <v>538072</v>
      </c>
      <c r="G831" s="1">
        <v>2</v>
      </c>
      <c r="H831" s="1">
        <v>66</v>
      </c>
      <c r="I831" s="27">
        <v>538072</v>
      </c>
      <c r="J831" s="27">
        <v>0</v>
      </c>
      <c r="K831" s="27">
        <v>0</v>
      </c>
      <c r="L831" s="27"/>
      <c r="M831" s="27"/>
      <c r="N831" s="27"/>
      <c r="O831" s="27"/>
      <c r="P831" s="11"/>
      <c r="Q831" s="27"/>
      <c r="R831" s="27">
        <f>+F831-I831-J831-K831-L831-M831-N831-O831-Q831</f>
        <v>0</v>
      </c>
      <c r="S831" t="e">
        <f>VLOOKUP(A831,PEND,2,FALSE)</f>
        <v>#N/A</v>
      </c>
    </row>
    <row r="832" spans="1:19" x14ac:dyDescent="0.25">
      <c r="A832" s="29">
        <v>1022871</v>
      </c>
      <c r="B832" s="4">
        <v>43886.727199074077</v>
      </c>
      <c r="C832" s="4">
        <v>43892.284722222219</v>
      </c>
      <c r="D832" s="2">
        <v>588795</v>
      </c>
      <c r="E832" s="1">
        <v>0</v>
      </c>
      <c r="F832" s="3">
        <v>588795</v>
      </c>
      <c r="G832" s="1">
        <v>2</v>
      </c>
      <c r="H832" s="1">
        <v>73</v>
      </c>
      <c r="I832" s="27">
        <v>588795</v>
      </c>
      <c r="J832" s="27">
        <v>0</v>
      </c>
      <c r="K832" s="27">
        <v>0</v>
      </c>
      <c r="L832" s="27"/>
      <c r="M832" s="27"/>
      <c r="N832" s="27"/>
      <c r="O832" s="27"/>
      <c r="P832" s="11"/>
      <c r="Q832" s="27"/>
      <c r="R832" s="27">
        <f>+F832-I832-J832-K832-L832-M832-N832-O832-Q832</f>
        <v>0</v>
      </c>
      <c r="S832" t="e">
        <f>VLOOKUP(A832,PEND,2,FALSE)</f>
        <v>#N/A</v>
      </c>
    </row>
    <row r="833" spans="1:19" x14ac:dyDescent="0.25">
      <c r="A833" s="29">
        <v>1024318</v>
      </c>
      <c r="B833" s="4">
        <v>43889.376006944447</v>
      </c>
      <c r="C833" s="4">
        <v>43899.291666666664</v>
      </c>
      <c r="D833" s="2">
        <v>628223</v>
      </c>
      <c r="E833" s="1">
        <v>0</v>
      </c>
      <c r="F833" s="3">
        <v>628223</v>
      </c>
      <c r="G833" s="1">
        <v>2</v>
      </c>
      <c r="H833" s="1">
        <v>66</v>
      </c>
      <c r="I833" s="27">
        <v>628223</v>
      </c>
      <c r="J833" s="27">
        <v>0</v>
      </c>
      <c r="K833" s="27">
        <v>0</v>
      </c>
      <c r="L833" s="27"/>
      <c r="M833" s="27"/>
      <c r="N833" s="27"/>
      <c r="O833" s="27"/>
      <c r="P833" s="11"/>
      <c r="Q833" s="27"/>
      <c r="R833" s="27">
        <f>+F833-I833-J833-K833-L833-M833-N833-O833-Q833</f>
        <v>0</v>
      </c>
      <c r="S833" t="e">
        <f>VLOOKUP(A833,PEND,2,FALSE)</f>
        <v>#N/A</v>
      </c>
    </row>
    <row r="834" spans="1:19" x14ac:dyDescent="0.25">
      <c r="A834" s="29">
        <v>131718</v>
      </c>
      <c r="B834" s="4">
        <v>43662.908750000002</v>
      </c>
      <c r="C834" s="4">
        <v>43682.348611111112</v>
      </c>
      <c r="D834" s="2">
        <v>639904</v>
      </c>
      <c r="E834" s="1">
        <v>0</v>
      </c>
      <c r="F834" s="3">
        <v>639904</v>
      </c>
      <c r="G834" s="1">
        <v>2</v>
      </c>
      <c r="H834" s="1">
        <v>283</v>
      </c>
      <c r="I834" s="27">
        <v>639904</v>
      </c>
      <c r="J834" s="27">
        <v>0</v>
      </c>
      <c r="K834" s="27">
        <v>0</v>
      </c>
      <c r="L834" s="27"/>
      <c r="M834" s="27"/>
      <c r="N834" s="27"/>
      <c r="O834" s="27"/>
      <c r="P834" s="11"/>
      <c r="Q834" s="27"/>
      <c r="R834" s="27">
        <f>+F834-I834-J834-K834-L834-M834-N834-O834-Q834</f>
        <v>0</v>
      </c>
      <c r="S834" t="e">
        <f>VLOOKUP(A834,PEND,2,FALSE)</f>
        <v>#N/A</v>
      </c>
    </row>
    <row r="835" spans="1:19" x14ac:dyDescent="0.25">
      <c r="A835" s="29">
        <v>125426</v>
      </c>
      <c r="B835" s="4">
        <v>43651.463310185187</v>
      </c>
      <c r="C835" s="4">
        <v>43682.348611111112</v>
      </c>
      <c r="D835" s="2">
        <v>653177</v>
      </c>
      <c r="E835" s="2">
        <v>653177</v>
      </c>
      <c r="F835" s="3">
        <v>653177</v>
      </c>
      <c r="G835" s="1">
        <v>4</v>
      </c>
      <c r="H835" s="1">
        <v>283</v>
      </c>
      <c r="I835" s="27">
        <v>653177</v>
      </c>
      <c r="J835" s="27">
        <v>0</v>
      </c>
      <c r="K835" s="27">
        <v>0</v>
      </c>
      <c r="L835" s="27"/>
      <c r="M835" s="27"/>
      <c r="N835" s="27"/>
      <c r="O835" s="27"/>
      <c r="P835" s="11"/>
      <c r="Q835" s="27"/>
      <c r="R835" s="27">
        <f>+F835-I835-J835-K835-L835-M835-N835-O835-Q835</f>
        <v>0</v>
      </c>
      <c r="S835" t="e">
        <f>VLOOKUP(A835,PEND,2,FALSE)</f>
        <v>#N/A</v>
      </c>
    </row>
    <row r="836" spans="1:19" x14ac:dyDescent="0.25">
      <c r="A836" s="29">
        <v>1019300</v>
      </c>
      <c r="B836" s="4">
        <v>43880.563090277778</v>
      </c>
      <c r="C836" s="4">
        <v>43892.284722222219</v>
      </c>
      <c r="D836" s="2">
        <v>843860</v>
      </c>
      <c r="E836" s="2">
        <v>843860</v>
      </c>
      <c r="F836" s="3">
        <v>843860</v>
      </c>
      <c r="G836" s="1">
        <v>4</v>
      </c>
      <c r="H836" s="1">
        <v>73</v>
      </c>
      <c r="I836" s="27">
        <v>843860</v>
      </c>
      <c r="J836" s="27">
        <v>0</v>
      </c>
      <c r="K836" s="27">
        <v>0</v>
      </c>
      <c r="L836" s="27"/>
      <c r="M836" s="27"/>
      <c r="N836" s="27"/>
      <c r="O836" s="27"/>
      <c r="P836" s="11"/>
      <c r="Q836" s="27"/>
      <c r="R836" s="27">
        <f>+F836-I836-J836-K836-L836-M836-N836-O836-Q836</f>
        <v>0</v>
      </c>
      <c r="S836" t="e">
        <f>VLOOKUP(A836,PEND,2,FALSE)</f>
        <v>#N/A</v>
      </c>
    </row>
    <row r="837" spans="1:19" x14ac:dyDescent="0.25">
      <c r="A837" s="29">
        <v>1024091</v>
      </c>
      <c r="B837" s="4">
        <v>43888.658946759257</v>
      </c>
      <c r="C837" s="4">
        <v>43892.284722222219</v>
      </c>
      <c r="D837" s="2">
        <v>926103</v>
      </c>
      <c r="E837" s="1">
        <v>0</v>
      </c>
      <c r="F837" s="3">
        <v>926103</v>
      </c>
      <c r="G837" s="1">
        <v>2</v>
      </c>
      <c r="H837" s="1">
        <v>73</v>
      </c>
      <c r="I837" s="27">
        <v>926103</v>
      </c>
      <c r="J837" s="27">
        <v>0</v>
      </c>
      <c r="K837" s="27">
        <v>0</v>
      </c>
      <c r="L837" s="27"/>
      <c r="M837" s="27"/>
      <c r="N837" s="27"/>
      <c r="O837" s="27"/>
      <c r="P837" s="11"/>
      <c r="Q837" s="27"/>
      <c r="R837" s="27">
        <f>+F837-I837-J837-K837-L837-M837-N837-O837-Q837</f>
        <v>0</v>
      </c>
      <c r="S837" t="e">
        <f>VLOOKUP(A837,PEND,2,FALSE)</f>
        <v>#N/A</v>
      </c>
    </row>
    <row r="838" spans="1:19" x14ac:dyDescent="0.25">
      <c r="A838" s="29">
        <v>1023460</v>
      </c>
      <c r="B838" s="4">
        <v>43887.698009259257</v>
      </c>
      <c r="C838" s="4">
        <v>43892.284722222219</v>
      </c>
      <c r="D838" s="2">
        <v>1001789</v>
      </c>
      <c r="E838" s="2">
        <v>123473</v>
      </c>
      <c r="F838" s="3">
        <v>1001789</v>
      </c>
      <c r="G838" s="1">
        <v>4</v>
      </c>
      <c r="H838" s="1">
        <v>73</v>
      </c>
      <c r="I838" s="27">
        <v>1001789</v>
      </c>
      <c r="J838" s="27">
        <v>0</v>
      </c>
      <c r="K838" s="27">
        <v>0</v>
      </c>
      <c r="L838" s="27"/>
      <c r="M838" s="27"/>
      <c r="N838" s="27"/>
      <c r="O838" s="27"/>
      <c r="P838" s="11"/>
      <c r="Q838" s="27"/>
      <c r="R838" s="27">
        <f>+F838-I838-J838-K838-L838-M838-N838-O838-Q838</f>
        <v>0</v>
      </c>
      <c r="S838" t="e">
        <f>VLOOKUP(A838,PEND,2,FALSE)</f>
        <v>#N/A</v>
      </c>
    </row>
    <row r="839" spans="1:19" x14ac:dyDescent="0.25">
      <c r="A839" s="29">
        <v>1022484</v>
      </c>
      <c r="B839" s="4">
        <v>43886.474062499998</v>
      </c>
      <c r="C839" s="4">
        <v>43896.291666666664</v>
      </c>
      <c r="D839" s="2">
        <v>1048657</v>
      </c>
      <c r="E839" s="2">
        <v>1048657</v>
      </c>
      <c r="F839" s="3">
        <v>1048657</v>
      </c>
      <c r="G839" s="1">
        <v>4</v>
      </c>
      <c r="H839" s="1">
        <v>69</v>
      </c>
      <c r="I839" s="27">
        <v>1048657</v>
      </c>
      <c r="J839" s="27">
        <v>0</v>
      </c>
      <c r="K839" s="27">
        <v>0</v>
      </c>
      <c r="L839" s="27"/>
      <c r="M839" s="27"/>
      <c r="N839" s="27"/>
      <c r="O839" s="27"/>
      <c r="P839" s="11"/>
      <c r="Q839" s="27"/>
      <c r="R839" s="27">
        <f>+F839-I839-J839-K839-L839-M839-N839-O839-Q839</f>
        <v>0</v>
      </c>
      <c r="S839" t="e">
        <f>VLOOKUP(A839,PEND,2,FALSE)</f>
        <v>#N/A</v>
      </c>
    </row>
    <row r="840" spans="1:19" x14ac:dyDescent="0.25">
      <c r="A840" s="29">
        <v>200523</v>
      </c>
      <c r="B840" s="4">
        <v>43795.707916666666</v>
      </c>
      <c r="C840" s="4">
        <v>43809.306944444441</v>
      </c>
      <c r="D840" s="2">
        <v>1076144</v>
      </c>
      <c r="E840" s="1">
        <v>0</v>
      </c>
      <c r="F840" s="3">
        <v>1076144</v>
      </c>
      <c r="G840" s="1">
        <v>2</v>
      </c>
      <c r="H840" s="1">
        <v>156</v>
      </c>
      <c r="I840" s="27">
        <v>1076144</v>
      </c>
      <c r="J840" s="27">
        <v>0</v>
      </c>
      <c r="K840" s="27">
        <v>0</v>
      </c>
      <c r="L840" s="27"/>
      <c r="M840" s="27"/>
      <c r="N840" s="27"/>
      <c r="O840" s="27"/>
      <c r="P840" s="11"/>
      <c r="Q840" s="27"/>
      <c r="R840" s="27">
        <f>+F840-I840-J840-K840-L840-M840-N840-O840-Q840</f>
        <v>0</v>
      </c>
      <c r="S840" t="e">
        <f>VLOOKUP(A840,PEND,2,FALSE)</f>
        <v>#N/A</v>
      </c>
    </row>
    <row r="841" spans="1:19" x14ac:dyDescent="0.25">
      <c r="A841" s="29">
        <v>1016709</v>
      </c>
      <c r="B841" s="4">
        <v>43875.496712962966</v>
      </c>
      <c r="C841" s="4">
        <v>43892.284722222219</v>
      </c>
      <c r="D841" s="2">
        <v>1444691</v>
      </c>
      <c r="E841" s="2">
        <v>1444691</v>
      </c>
      <c r="F841" s="3">
        <v>1444691</v>
      </c>
      <c r="G841" s="1">
        <v>4</v>
      </c>
      <c r="H841" s="1">
        <v>73</v>
      </c>
      <c r="I841" s="27">
        <v>1444691</v>
      </c>
      <c r="J841" s="27">
        <v>0</v>
      </c>
      <c r="K841" s="27">
        <v>0</v>
      </c>
      <c r="L841" s="27"/>
      <c r="M841" s="27"/>
      <c r="N841" s="27"/>
      <c r="O841" s="27"/>
      <c r="P841" s="11"/>
      <c r="Q841" s="27"/>
      <c r="R841" s="27">
        <f>+F841-I841-J841-K841-L841-M841-N841-O841-Q841</f>
        <v>0</v>
      </c>
      <c r="S841" t="e">
        <f>VLOOKUP(A841,PEND,2,FALSE)</f>
        <v>#N/A</v>
      </c>
    </row>
    <row r="842" spans="1:19" x14ac:dyDescent="0.25">
      <c r="A842" s="29">
        <v>199078</v>
      </c>
      <c r="B842" s="4">
        <v>43791.703113425923</v>
      </c>
      <c r="C842" s="4">
        <v>43809.306944444441</v>
      </c>
      <c r="D842" s="2">
        <v>1883227</v>
      </c>
      <c r="E842" s="2">
        <v>432931</v>
      </c>
      <c r="F842" s="3">
        <v>1873802</v>
      </c>
      <c r="G842" s="1">
        <v>4</v>
      </c>
      <c r="H842" s="1">
        <v>156</v>
      </c>
      <c r="I842" s="27">
        <v>1873802</v>
      </c>
      <c r="J842" s="27">
        <v>0</v>
      </c>
      <c r="K842" s="27">
        <v>0</v>
      </c>
      <c r="L842" s="27"/>
      <c r="M842" s="27"/>
      <c r="N842" s="27"/>
      <c r="O842" s="27"/>
      <c r="P842" s="11"/>
      <c r="Q842" s="27"/>
      <c r="R842" s="27">
        <f>+F842-I842-J842-K842-L842-M842-N842-O842-Q842</f>
        <v>0</v>
      </c>
      <c r="S842" t="e">
        <f>VLOOKUP(A842,PEND,2,FALSE)</f>
        <v>#N/A</v>
      </c>
    </row>
    <row r="843" spans="1:19" x14ac:dyDescent="0.25">
      <c r="A843" s="29">
        <v>1021326</v>
      </c>
      <c r="B843" s="4">
        <v>43884.704282407409</v>
      </c>
      <c r="C843" s="4">
        <v>43892.284722222219</v>
      </c>
      <c r="D843" s="2">
        <v>2480376</v>
      </c>
      <c r="E843" s="1">
        <v>0</v>
      </c>
      <c r="F843" s="3">
        <v>2250376</v>
      </c>
      <c r="G843" s="1">
        <v>2</v>
      </c>
      <c r="H843" s="1">
        <v>73</v>
      </c>
      <c r="I843" s="27">
        <v>2250376</v>
      </c>
      <c r="J843" s="27">
        <v>0</v>
      </c>
      <c r="K843" s="27">
        <v>0</v>
      </c>
      <c r="L843" s="27"/>
      <c r="M843" s="27"/>
      <c r="N843" s="27"/>
      <c r="O843" s="27"/>
      <c r="P843" s="11"/>
      <c r="Q843" s="27"/>
      <c r="R843" s="27">
        <f>+F843-I843-J843-K843-L843-M843-N843-O843-Q843</f>
        <v>0</v>
      </c>
      <c r="S843" t="e">
        <f>VLOOKUP(A843,PEND,2,FALSE)</f>
        <v>#N/A</v>
      </c>
    </row>
    <row r="844" spans="1:19" x14ac:dyDescent="0.25">
      <c r="A844" s="29">
        <v>1022698</v>
      </c>
      <c r="B844" s="4">
        <v>43886.614016203705</v>
      </c>
      <c r="C844" s="4">
        <v>43892.284722222219</v>
      </c>
      <c r="D844" s="2">
        <v>2261247</v>
      </c>
      <c r="E844" s="1">
        <v>0</v>
      </c>
      <c r="F844" s="3">
        <v>2261247</v>
      </c>
      <c r="G844" s="1">
        <v>2</v>
      </c>
      <c r="H844" s="1">
        <v>73</v>
      </c>
      <c r="I844" s="27">
        <v>2261247</v>
      </c>
      <c r="J844" s="27">
        <v>0</v>
      </c>
      <c r="K844" s="27">
        <v>0</v>
      </c>
      <c r="L844" s="27"/>
      <c r="M844" s="27"/>
      <c r="N844" s="27"/>
      <c r="O844" s="27"/>
      <c r="P844" s="11"/>
      <c r="Q844" s="27"/>
      <c r="R844" s="27">
        <f>+F844-I844-J844-K844-L844-M844-N844-O844-Q844</f>
        <v>0</v>
      </c>
      <c r="S844" t="e">
        <f>VLOOKUP(A844,PEND,2,FALSE)</f>
        <v>#N/A</v>
      </c>
    </row>
    <row r="845" spans="1:19" x14ac:dyDescent="0.25">
      <c r="A845" s="29">
        <v>1016438</v>
      </c>
      <c r="B845" s="4">
        <v>43874.715046296296</v>
      </c>
      <c r="C845" s="4">
        <v>43892.284722222219</v>
      </c>
      <c r="D845" s="2">
        <v>6094419</v>
      </c>
      <c r="E845" s="2">
        <v>6094419</v>
      </c>
      <c r="F845" s="3">
        <v>6094419</v>
      </c>
      <c r="G845" s="1">
        <v>4</v>
      </c>
      <c r="H845" s="1">
        <v>73</v>
      </c>
      <c r="I845" s="27">
        <v>6094419</v>
      </c>
      <c r="J845" s="27">
        <v>0</v>
      </c>
      <c r="K845" s="27">
        <v>0</v>
      </c>
      <c r="L845" s="27"/>
      <c r="M845" s="27"/>
      <c r="N845" s="27"/>
      <c r="O845" s="27"/>
      <c r="P845" s="11"/>
      <c r="Q845" s="27"/>
      <c r="R845" s="27">
        <f>+F845-I845-J845-K845-L845-M845-N845-O845-Q845</f>
        <v>0</v>
      </c>
      <c r="S845" t="e">
        <f>VLOOKUP(A845,PEND,2,FALSE)</f>
        <v>#N/A</v>
      </c>
    </row>
    <row r="846" spans="1:19" x14ac:dyDescent="0.25">
      <c r="A846" s="29">
        <v>1021220</v>
      </c>
      <c r="B846" s="4">
        <v>43884.431469907409</v>
      </c>
      <c r="C846" s="4">
        <v>43892.284722222219</v>
      </c>
      <c r="D846" s="2">
        <v>6566143</v>
      </c>
      <c r="E846" s="2">
        <v>30848</v>
      </c>
      <c r="F846" s="3">
        <v>6566143</v>
      </c>
      <c r="G846" s="1">
        <v>4</v>
      </c>
      <c r="H846" s="1">
        <v>73</v>
      </c>
      <c r="I846" s="27">
        <v>6566143</v>
      </c>
      <c r="J846" s="27">
        <v>0</v>
      </c>
      <c r="K846" s="27">
        <v>0</v>
      </c>
      <c r="L846" s="27"/>
      <c r="M846" s="27"/>
      <c r="N846" s="27"/>
      <c r="O846" s="27"/>
      <c r="P846" s="11"/>
      <c r="Q846" s="27"/>
      <c r="R846" s="27">
        <f>+F846-I846-J846-K846-L846-M846-N846-O846-Q846</f>
        <v>0</v>
      </c>
      <c r="S846" t="e">
        <f>VLOOKUP(A846,PEND,2,FALSE)</f>
        <v>#N/A</v>
      </c>
    </row>
    <row r="847" spans="1:19" x14ac:dyDescent="0.25">
      <c r="A847" s="29">
        <v>1023320</v>
      </c>
      <c r="B847" s="4">
        <v>43887.592129629629</v>
      </c>
      <c r="C847" s="4">
        <v>43892.284722222219</v>
      </c>
      <c r="D847" s="2">
        <v>9898772</v>
      </c>
      <c r="E847" s="2">
        <v>136943</v>
      </c>
      <c r="F847" s="3">
        <v>9761829</v>
      </c>
      <c r="G847" s="1">
        <v>4</v>
      </c>
      <c r="H847" s="1">
        <v>73</v>
      </c>
      <c r="I847" s="27">
        <v>9761829</v>
      </c>
      <c r="J847" s="27">
        <v>0</v>
      </c>
      <c r="K847" s="27">
        <v>0</v>
      </c>
      <c r="L847" s="27"/>
      <c r="M847" s="27"/>
      <c r="N847" s="27"/>
      <c r="O847" s="27"/>
      <c r="P847" s="11"/>
      <c r="Q847" s="27"/>
      <c r="R847" s="27">
        <f>+F847-I847-J847-K847-L847-M847-N847-O847-Q847</f>
        <v>0</v>
      </c>
      <c r="S847" t="e">
        <f>VLOOKUP(A847,PEND,2,FALSE)</f>
        <v>#N/A</v>
      </c>
    </row>
    <row r="848" spans="1:19" x14ac:dyDescent="0.25">
      <c r="A848" s="29">
        <v>1025115</v>
      </c>
      <c r="B848" s="4">
        <v>43890.665231481478</v>
      </c>
      <c r="C848" s="4">
        <v>43899.291666666664</v>
      </c>
      <c r="D848" s="2">
        <v>13680788</v>
      </c>
      <c r="E848" s="2">
        <v>2842552</v>
      </c>
      <c r="F848" s="3">
        <v>13468548</v>
      </c>
      <c r="G848" s="1">
        <v>4</v>
      </c>
      <c r="H848" s="1">
        <v>66</v>
      </c>
      <c r="I848" s="27">
        <v>13468548</v>
      </c>
      <c r="J848" s="27">
        <v>0</v>
      </c>
      <c r="K848" s="27">
        <v>0</v>
      </c>
      <c r="L848" s="27"/>
      <c r="M848" s="27"/>
      <c r="N848" s="27"/>
      <c r="O848" s="27"/>
      <c r="P848" s="11"/>
      <c r="Q848" s="27"/>
      <c r="R848" s="27">
        <f>+F848-I848-J848-K848-L848-M848-N848-O848-Q848</f>
        <v>0</v>
      </c>
      <c r="S848" t="e">
        <f>VLOOKUP(A848,PEND,2,FALSE)</f>
        <v>#N/A</v>
      </c>
    </row>
    <row r="849" spans="1:19" x14ac:dyDescent="0.25">
      <c r="A849" s="29">
        <v>1024263</v>
      </c>
      <c r="B849" s="4">
        <v>43888.762662037036</v>
      </c>
      <c r="C849" s="4">
        <v>43899.291666666664</v>
      </c>
      <c r="D849" s="2">
        <v>13649806</v>
      </c>
      <c r="E849" s="2">
        <v>13649806</v>
      </c>
      <c r="F849" s="3">
        <v>13649806</v>
      </c>
      <c r="G849" s="1">
        <v>4</v>
      </c>
      <c r="H849" s="1">
        <v>66</v>
      </c>
      <c r="I849" s="27">
        <v>13649806</v>
      </c>
      <c r="J849" s="27">
        <v>0</v>
      </c>
      <c r="K849" s="27">
        <v>0</v>
      </c>
      <c r="L849" s="27"/>
      <c r="M849" s="27"/>
      <c r="N849" s="27"/>
      <c r="O849" s="27"/>
      <c r="P849" s="11"/>
      <c r="Q849" s="27"/>
      <c r="R849" s="27">
        <f>+F849-I849-J849-K849-L849-M849-N849-O849-Q849</f>
        <v>0</v>
      </c>
      <c r="S849" t="e">
        <f>VLOOKUP(A849,PEND,2,FALSE)</f>
        <v>#N/A</v>
      </c>
    </row>
    <row r="850" spans="1:19" x14ac:dyDescent="0.25">
      <c r="A850" s="29">
        <v>1025489</v>
      </c>
      <c r="B850" s="4">
        <v>43892.483425925922</v>
      </c>
      <c r="C850" s="4">
        <v>43899.291666666664</v>
      </c>
      <c r="D850" s="2">
        <v>19413744</v>
      </c>
      <c r="E850" s="2">
        <v>19413744</v>
      </c>
      <c r="F850" s="3">
        <v>19413744</v>
      </c>
      <c r="G850" s="1">
        <v>4</v>
      </c>
      <c r="H850" s="1">
        <v>66</v>
      </c>
      <c r="I850" s="27">
        <v>19413744</v>
      </c>
      <c r="J850" s="27">
        <v>0</v>
      </c>
      <c r="K850" s="27">
        <v>0</v>
      </c>
      <c r="L850" s="27"/>
      <c r="M850" s="27"/>
      <c r="N850" s="27"/>
      <c r="O850" s="27"/>
      <c r="P850" s="11"/>
      <c r="Q850" s="27"/>
      <c r="R850" s="27">
        <f>+F850-I850-J850-K850-L850-M850-N850-O850-Q850</f>
        <v>0</v>
      </c>
      <c r="S850" t="e">
        <f>VLOOKUP(A850,PEND,2,FALSE)</f>
        <v>#N/A</v>
      </c>
    </row>
    <row r="851" spans="1:19" x14ac:dyDescent="0.25">
      <c r="A851" s="29">
        <v>1024754</v>
      </c>
      <c r="B851" s="4">
        <v>43889.66778935185</v>
      </c>
      <c r="C851" s="4">
        <v>43899.291666666664</v>
      </c>
      <c r="D851" s="2">
        <v>57997871</v>
      </c>
      <c r="E851" s="2">
        <v>57997871</v>
      </c>
      <c r="F851" s="3">
        <v>57997871</v>
      </c>
      <c r="G851" s="1">
        <v>3</v>
      </c>
      <c r="H851" s="1">
        <v>66</v>
      </c>
      <c r="I851" s="27">
        <v>57997871</v>
      </c>
      <c r="J851" s="27">
        <v>0</v>
      </c>
      <c r="K851" s="27">
        <v>0</v>
      </c>
      <c r="L851" s="27"/>
      <c r="M851" s="27"/>
      <c r="N851" s="27"/>
      <c r="O851" s="27"/>
      <c r="P851" s="11"/>
      <c r="Q851" s="27"/>
      <c r="R851" s="27">
        <f>+F851-I851-J851-K851-L851-M851-N851-O851-Q851</f>
        <v>0</v>
      </c>
      <c r="S851" t="e">
        <f>VLOOKUP(A851,PEND,2,FALSE)</f>
        <v>#N/A</v>
      </c>
    </row>
    <row r="852" spans="1:19" x14ac:dyDescent="0.25">
      <c r="A852" s="29">
        <v>4129811</v>
      </c>
      <c r="B852" s="4">
        <v>43181.386759259258</v>
      </c>
      <c r="C852" s="4">
        <v>43192.295138888891</v>
      </c>
      <c r="D852" s="2">
        <v>182300</v>
      </c>
      <c r="E852" s="1">
        <v>0</v>
      </c>
      <c r="F852" s="3">
        <v>182300</v>
      </c>
      <c r="G852" s="1">
        <v>2</v>
      </c>
      <c r="H852" s="1">
        <v>773</v>
      </c>
      <c r="I852" s="27"/>
      <c r="J852" s="27">
        <v>0</v>
      </c>
      <c r="K852" s="27">
        <v>0</v>
      </c>
      <c r="L852" s="27"/>
      <c r="M852" s="27"/>
      <c r="N852" s="27"/>
      <c r="O852" s="27">
        <v>182300</v>
      </c>
      <c r="P852" s="11" t="s">
        <v>20</v>
      </c>
      <c r="Q852" s="27"/>
      <c r="R852" s="27">
        <f>+F852-I852-J852-K852-L852-M852-N852-O852-Q852</f>
        <v>0</v>
      </c>
      <c r="S852" t="e">
        <f>VLOOKUP(A852,PEND,2,FALSE)</f>
        <v>#N/A</v>
      </c>
    </row>
    <row r="853" spans="1:19" x14ac:dyDescent="0.25">
      <c r="A853" s="29">
        <v>209342</v>
      </c>
      <c r="B853" s="4">
        <v>43813.55909722222</v>
      </c>
      <c r="C853" s="4">
        <v>43837.293055555558</v>
      </c>
      <c r="D853" s="2">
        <v>234079</v>
      </c>
      <c r="E853" s="1">
        <v>0</v>
      </c>
      <c r="F853" s="3">
        <v>234079</v>
      </c>
      <c r="G853" s="1">
        <v>2</v>
      </c>
      <c r="H853" s="1">
        <v>128</v>
      </c>
      <c r="I853" s="27"/>
      <c r="J853" s="27">
        <v>0</v>
      </c>
      <c r="K853" s="27">
        <v>0</v>
      </c>
      <c r="L853" s="27"/>
      <c r="M853" s="27"/>
      <c r="N853" s="27"/>
      <c r="O853" s="27">
        <v>238856</v>
      </c>
      <c r="P853" s="11" t="s">
        <v>15</v>
      </c>
      <c r="Q853" s="27">
        <v>-4777</v>
      </c>
      <c r="R853" s="27">
        <f>+F853-I853-J853-K853-L853-M853-N853-O853-Q853</f>
        <v>0</v>
      </c>
      <c r="S853" t="e">
        <f>VLOOKUP(A853,PEND,2,FALSE)</f>
        <v>#N/A</v>
      </c>
    </row>
    <row r="854" spans="1:19" x14ac:dyDescent="0.25">
      <c r="A854" s="29">
        <v>209789</v>
      </c>
      <c r="B854" s="4">
        <v>43814.526192129626</v>
      </c>
      <c r="C854" s="4">
        <v>43837.293055555558</v>
      </c>
      <c r="D854" s="2">
        <v>255133</v>
      </c>
      <c r="E854" s="1">
        <v>0</v>
      </c>
      <c r="F854" s="3">
        <v>255133</v>
      </c>
      <c r="G854" s="1">
        <v>2</v>
      </c>
      <c r="H854" s="1">
        <v>128</v>
      </c>
      <c r="I854" s="27"/>
      <c r="J854" s="27">
        <v>0</v>
      </c>
      <c r="K854" s="27">
        <v>0</v>
      </c>
      <c r="L854" s="27"/>
      <c r="M854" s="27"/>
      <c r="N854" s="27"/>
      <c r="O854" s="27">
        <v>260340</v>
      </c>
      <c r="P854" s="11" t="s">
        <v>15</v>
      </c>
      <c r="Q854" s="27">
        <v>-5207</v>
      </c>
      <c r="R854" s="27">
        <f>+F854-I854-J854-K854-L854-M854-N854-O854-Q854</f>
        <v>0</v>
      </c>
      <c r="S854" t="e">
        <f>VLOOKUP(A854,PEND,2,FALSE)</f>
        <v>#N/A</v>
      </c>
    </row>
    <row r="855" spans="1:19" x14ac:dyDescent="0.25">
      <c r="A855" s="29">
        <v>214233</v>
      </c>
      <c r="B855" s="4">
        <v>43822.559166666666</v>
      </c>
      <c r="C855" s="4">
        <v>43837.293055555558</v>
      </c>
      <c r="D855" s="2">
        <v>301214</v>
      </c>
      <c r="E855" s="2">
        <v>1336</v>
      </c>
      <c r="F855" s="3">
        <v>299850</v>
      </c>
      <c r="G855" s="1">
        <v>5</v>
      </c>
      <c r="H855" s="1">
        <v>128</v>
      </c>
      <c r="I855" s="27"/>
      <c r="J855" s="27">
        <v>0</v>
      </c>
      <c r="K855" s="27">
        <v>1336</v>
      </c>
      <c r="L855" s="27"/>
      <c r="M855" s="27"/>
      <c r="N855" s="27"/>
      <c r="O855" s="27">
        <v>306025</v>
      </c>
      <c r="P855" s="11" t="s">
        <v>15</v>
      </c>
      <c r="Q855" s="27">
        <v>-7511</v>
      </c>
      <c r="R855" s="27">
        <f>+F855-I855-J855-K855-L855-M855-N855-O855-Q855</f>
        <v>0</v>
      </c>
      <c r="S855" t="e">
        <f>VLOOKUP(A855,PEND,2,FALSE)</f>
        <v>#N/A</v>
      </c>
    </row>
    <row r="856" spans="1:19" x14ac:dyDescent="0.25">
      <c r="A856" s="29">
        <v>200537</v>
      </c>
      <c r="B856" s="4">
        <v>43795.727488425924</v>
      </c>
      <c r="C856" s="4">
        <v>43809.306944444441</v>
      </c>
      <c r="D856" s="2">
        <v>343207</v>
      </c>
      <c r="E856" s="2">
        <v>343207</v>
      </c>
      <c r="F856" s="3">
        <v>343207</v>
      </c>
      <c r="G856" s="1">
        <v>4</v>
      </c>
      <c r="H856" s="1">
        <v>156</v>
      </c>
      <c r="I856" s="27"/>
      <c r="J856" s="27">
        <v>0</v>
      </c>
      <c r="K856" s="27">
        <v>0</v>
      </c>
      <c r="L856" s="27"/>
      <c r="M856" s="27"/>
      <c r="N856" s="27"/>
      <c r="O856" s="27">
        <v>350211</v>
      </c>
      <c r="P856" s="11" t="s">
        <v>15</v>
      </c>
      <c r="Q856" s="27">
        <v>-7004</v>
      </c>
      <c r="R856" s="27">
        <f>+F856-I856-J856-K856-L856-M856-N856-O856-Q856</f>
        <v>0</v>
      </c>
      <c r="S856" t="e">
        <f>VLOOKUP(A856,PEND,2,FALSE)</f>
        <v>#N/A</v>
      </c>
    </row>
    <row r="857" spans="1:19" x14ac:dyDescent="0.25">
      <c r="A857" s="29">
        <v>214435</v>
      </c>
      <c r="B857" s="4">
        <v>43822.844305555554</v>
      </c>
      <c r="C857" s="4">
        <v>43837.293055555558</v>
      </c>
      <c r="D857" s="2">
        <v>356424</v>
      </c>
      <c r="E857" s="1">
        <v>0</v>
      </c>
      <c r="F857" s="3">
        <v>356424</v>
      </c>
      <c r="G857" s="1">
        <v>2</v>
      </c>
      <c r="H857" s="1">
        <v>128</v>
      </c>
      <c r="I857" s="27"/>
      <c r="J857" s="27">
        <v>0</v>
      </c>
      <c r="K857" s="27">
        <v>0</v>
      </c>
      <c r="L857" s="27"/>
      <c r="M857" s="27"/>
      <c r="N857" s="27"/>
      <c r="O857" s="27">
        <v>363698</v>
      </c>
      <c r="P857" s="11" t="s">
        <v>15</v>
      </c>
      <c r="Q857" s="27">
        <v>-7274</v>
      </c>
      <c r="R857" s="27">
        <f>+F857-I857-J857-K857-L857-M857-N857-O857-Q857</f>
        <v>0</v>
      </c>
      <c r="S857" t="e">
        <f>VLOOKUP(A857,PEND,2,FALSE)</f>
        <v>#N/A</v>
      </c>
    </row>
    <row r="858" spans="1:19" x14ac:dyDescent="0.25">
      <c r="A858" s="29">
        <v>1008288</v>
      </c>
      <c r="B858" s="4">
        <v>43859.68240740741</v>
      </c>
      <c r="C858" s="4">
        <v>43864.306944444441</v>
      </c>
      <c r="D858" s="2">
        <v>425602</v>
      </c>
      <c r="E858" s="1">
        <v>0</v>
      </c>
      <c r="F858" s="3">
        <v>425602</v>
      </c>
      <c r="G858" s="1">
        <v>2</v>
      </c>
      <c r="H858" s="1">
        <v>101</v>
      </c>
      <c r="I858" s="27"/>
      <c r="J858" s="27">
        <v>0</v>
      </c>
      <c r="K858" s="27">
        <v>0</v>
      </c>
      <c r="L858" s="27"/>
      <c r="M858" s="27"/>
      <c r="N858" s="27"/>
      <c r="O858" s="27">
        <v>434288</v>
      </c>
      <c r="P858" s="11" t="s">
        <v>15</v>
      </c>
      <c r="Q858" s="27">
        <v>-8686</v>
      </c>
      <c r="R858" s="27">
        <f>+F858-I858-J858-K858-L858-M858-N858-O858-Q858</f>
        <v>0</v>
      </c>
      <c r="S858" t="e">
        <f>VLOOKUP(A858,PEND,2,FALSE)</f>
        <v>#N/A</v>
      </c>
    </row>
    <row r="859" spans="1:19" x14ac:dyDescent="0.25">
      <c r="A859" s="29">
        <v>214316</v>
      </c>
      <c r="B859" s="4">
        <v>43822.629224537035</v>
      </c>
      <c r="C859" s="4">
        <v>43837.293055555558</v>
      </c>
      <c r="D859" s="2">
        <v>538072</v>
      </c>
      <c r="E859" s="1">
        <v>0</v>
      </c>
      <c r="F859" s="3">
        <v>538072</v>
      </c>
      <c r="G859" s="1">
        <v>2</v>
      </c>
      <c r="H859" s="1">
        <v>128</v>
      </c>
      <c r="I859" s="27"/>
      <c r="J859" s="27">
        <v>0</v>
      </c>
      <c r="K859" s="27">
        <v>0</v>
      </c>
      <c r="L859" s="27"/>
      <c r="M859" s="27"/>
      <c r="N859" s="27"/>
      <c r="O859" s="27">
        <v>549053</v>
      </c>
      <c r="P859" s="11" t="s">
        <v>15</v>
      </c>
      <c r="Q859" s="27">
        <v>-10981</v>
      </c>
      <c r="R859" s="27">
        <f>+F859-I859-J859-K859-L859-M859-N859-O859-Q859</f>
        <v>0</v>
      </c>
      <c r="S859" t="e">
        <f>VLOOKUP(A859,PEND,2,FALSE)</f>
        <v>#N/A</v>
      </c>
    </row>
    <row r="860" spans="1:19" x14ac:dyDescent="0.25">
      <c r="A860" s="29">
        <v>214320</v>
      </c>
      <c r="B860" s="4">
        <v>43822.631064814814</v>
      </c>
      <c r="C860" s="4">
        <v>43837.293055555558</v>
      </c>
      <c r="D860" s="2">
        <v>538072</v>
      </c>
      <c r="E860" s="1">
        <v>0</v>
      </c>
      <c r="F860" s="3">
        <v>538072</v>
      </c>
      <c r="G860" s="1">
        <v>2</v>
      </c>
      <c r="H860" s="1">
        <v>128</v>
      </c>
      <c r="I860" s="27"/>
      <c r="J860" s="27">
        <v>0</v>
      </c>
      <c r="K860" s="27">
        <v>0</v>
      </c>
      <c r="L860" s="27"/>
      <c r="M860" s="27"/>
      <c r="N860" s="27"/>
      <c r="O860" s="27">
        <v>549053</v>
      </c>
      <c r="P860" s="11" t="s">
        <v>15</v>
      </c>
      <c r="Q860" s="27">
        <v>-10981</v>
      </c>
      <c r="R860" s="27">
        <f>+F860-I860-J860-K860-L860-M860-N860-O860-Q860</f>
        <v>0</v>
      </c>
      <c r="S860" t="e">
        <f>VLOOKUP(A860,PEND,2,FALSE)</f>
        <v>#N/A</v>
      </c>
    </row>
    <row r="861" spans="1:19" x14ac:dyDescent="0.25">
      <c r="A861" s="29">
        <v>1012144</v>
      </c>
      <c r="B861" s="4">
        <v>43867.375717592593</v>
      </c>
      <c r="C861" s="4">
        <v>43871.306944444441</v>
      </c>
      <c r="D861" s="2">
        <v>538072</v>
      </c>
      <c r="E861" s="1">
        <v>0</v>
      </c>
      <c r="F861" s="3">
        <v>538072</v>
      </c>
      <c r="G861" s="1">
        <v>2</v>
      </c>
      <c r="H861" s="1">
        <v>94</v>
      </c>
      <c r="I861" s="27"/>
      <c r="J861" s="27">
        <v>0</v>
      </c>
      <c r="K861" s="27">
        <v>0</v>
      </c>
      <c r="L861" s="27"/>
      <c r="M861" s="27"/>
      <c r="N861" s="27"/>
      <c r="O861" s="27">
        <v>549053</v>
      </c>
      <c r="P861" s="11" t="s">
        <v>15</v>
      </c>
      <c r="Q861" s="27">
        <v>-10981</v>
      </c>
      <c r="R861" s="27">
        <f>+F861-I861-J861-K861-L861-M861-N861-O861-Q861</f>
        <v>0</v>
      </c>
      <c r="S861" t="e">
        <f>VLOOKUP(A861,PEND,2,FALSE)</f>
        <v>#N/A</v>
      </c>
    </row>
    <row r="862" spans="1:19" x14ac:dyDescent="0.25">
      <c r="A862" s="29">
        <v>1005968</v>
      </c>
      <c r="B862" s="4">
        <v>43856.183449074073</v>
      </c>
      <c r="C862" s="4">
        <v>43864.306944444441</v>
      </c>
      <c r="D862" s="2">
        <v>767396</v>
      </c>
      <c r="E862" s="1">
        <v>0</v>
      </c>
      <c r="F862" s="3">
        <v>767396</v>
      </c>
      <c r="G862" s="1">
        <v>2</v>
      </c>
      <c r="H862" s="1">
        <v>101</v>
      </c>
      <c r="I862" s="27"/>
      <c r="J862" s="27">
        <v>0</v>
      </c>
      <c r="K862" s="27">
        <v>0</v>
      </c>
      <c r="L862" s="27"/>
      <c r="M862" s="27"/>
      <c r="N862" s="27"/>
      <c r="O862" s="27">
        <v>783057</v>
      </c>
      <c r="P862" s="11" t="s">
        <v>15</v>
      </c>
      <c r="Q862" s="27">
        <v>-15661</v>
      </c>
      <c r="R862" s="27">
        <f>+F862-I862-J862-K862-L862-M862-N862-O862-Q862</f>
        <v>0</v>
      </c>
      <c r="S862" t="e">
        <f>VLOOKUP(A862,PEND,2,FALSE)</f>
        <v>#N/A</v>
      </c>
    </row>
    <row r="863" spans="1:19" x14ac:dyDescent="0.25">
      <c r="A863" s="29">
        <v>1007721</v>
      </c>
      <c r="B863" s="4">
        <v>43858.747337962966</v>
      </c>
      <c r="C863" s="4">
        <v>43864.306944444441</v>
      </c>
      <c r="D863" s="2">
        <v>777890</v>
      </c>
      <c r="E863" s="1">
        <v>0</v>
      </c>
      <c r="F863" s="3">
        <v>777890</v>
      </c>
      <c r="G863" s="1">
        <v>2</v>
      </c>
      <c r="H863" s="1">
        <v>101</v>
      </c>
      <c r="I863" s="27"/>
      <c r="J863" s="27">
        <v>0</v>
      </c>
      <c r="K863" s="27">
        <v>0</v>
      </c>
      <c r="L863" s="27"/>
      <c r="M863" s="27"/>
      <c r="N863" s="27"/>
      <c r="O863" s="27">
        <v>793765</v>
      </c>
      <c r="P863" s="11" t="s">
        <v>15</v>
      </c>
      <c r="Q863" s="27">
        <v>-15875</v>
      </c>
      <c r="R863" s="27">
        <f>+F863-I863-J863-K863-L863-M863-N863-O863-Q863</f>
        <v>0</v>
      </c>
      <c r="S863" t="e">
        <f>VLOOKUP(A863,PEND,2,FALSE)</f>
        <v>#N/A</v>
      </c>
    </row>
    <row r="864" spans="1:19" x14ac:dyDescent="0.25">
      <c r="A864" s="29">
        <v>111149</v>
      </c>
      <c r="B864" s="4">
        <v>43623.665034722224</v>
      </c>
      <c r="C864" s="4">
        <v>43634.340277777781</v>
      </c>
      <c r="D864" s="2">
        <v>1098848</v>
      </c>
      <c r="E864" s="1">
        <v>0</v>
      </c>
      <c r="F864" s="3">
        <v>834258.78</v>
      </c>
      <c r="G864" s="1">
        <v>2</v>
      </c>
      <c r="H864" s="1">
        <v>331</v>
      </c>
      <c r="I864" s="27"/>
      <c r="J864" s="27">
        <v>0</v>
      </c>
      <c r="K864" s="27">
        <v>0</v>
      </c>
      <c r="L864" s="27"/>
      <c r="M864" s="27"/>
      <c r="N864" s="27"/>
      <c r="O864" s="27">
        <v>851284</v>
      </c>
      <c r="P864" s="11" t="s">
        <v>41</v>
      </c>
      <c r="Q864" s="27">
        <v>-17025.219999999972</v>
      </c>
      <c r="R864" s="27">
        <f>+F864-I864-J864-K864-L864-M864-N864-O864-Q864</f>
        <v>0</v>
      </c>
      <c r="S864" t="e">
        <f>VLOOKUP(A864,PEND,2,FALSE)</f>
        <v>#N/A</v>
      </c>
    </row>
    <row r="865" spans="1:19" x14ac:dyDescent="0.25">
      <c r="A865" s="29">
        <v>212963</v>
      </c>
      <c r="B865" s="4">
        <v>43819.662905092591</v>
      </c>
      <c r="C865" s="4">
        <v>43845.306944444441</v>
      </c>
      <c r="D865" s="2">
        <v>6205193</v>
      </c>
      <c r="E865" s="2">
        <v>2649455</v>
      </c>
      <c r="F865" s="3">
        <v>5292743</v>
      </c>
      <c r="G865" s="1">
        <v>4</v>
      </c>
      <c r="H865" s="1">
        <v>120</v>
      </c>
      <c r="I865" s="27"/>
      <c r="J865" s="27">
        <v>0</v>
      </c>
      <c r="K865" s="27">
        <v>3615975</v>
      </c>
      <c r="L865" s="27"/>
      <c r="M865" s="27"/>
      <c r="N865" s="27"/>
      <c r="O865" s="27">
        <v>2715855</v>
      </c>
      <c r="P865" s="11" t="s">
        <v>15</v>
      </c>
      <c r="Q865" s="27">
        <v>-1039087</v>
      </c>
      <c r="R865" s="27">
        <f>+F865-I865-J865-K865-L865-M865-N865-O865-Q865</f>
        <v>0</v>
      </c>
      <c r="S865" t="e">
        <f>VLOOKUP(A865,PEND,2,FALSE)</f>
        <v>#N/A</v>
      </c>
    </row>
    <row r="866" spans="1:19" x14ac:dyDescent="0.25">
      <c r="A866" s="29">
        <v>160002</v>
      </c>
      <c r="B866" s="4">
        <v>43717.616759259261</v>
      </c>
      <c r="C866" s="4">
        <v>43728.348611111112</v>
      </c>
      <c r="D866" s="2">
        <v>2221056</v>
      </c>
      <c r="E866" s="2">
        <v>49909</v>
      </c>
      <c r="F866" s="3">
        <v>2216924</v>
      </c>
      <c r="G866" s="1">
        <v>4</v>
      </c>
      <c r="H866" s="1">
        <v>237</v>
      </c>
      <c r="I866" s="27"/>
      <c r="J866" s="27">
        <v>0</v>
      </c>
      <c r="K866" s="27">
        <v>53958</v>
      </c>
      <c r="L866" s="27"/>
      <c r="M866" s="27"/>
      <c r="N866" s="27"/>
      <c r="O866" s="27">
        <v>2212426</v>
      </c>
      <c r="P866" s="11" t="s">
        <v>15</v>
      </c>
      <c r="Q866" s="27">
        <v>-49460</v>
      </c>
      <c r="R866" s="27">
        <f>+F866-I866-J866-K866-L866-M866-N866-O866-Q866</f>
        <v>0</v>
      </c>
      <c r="S866" t="e">
        <f>VLOOKUP(A866,PEND,2,FALSE)</f>
        <v>#N/A</v>
      </c>
    </row>
    <row r="867" spans="1:19" x14ac:dyDescent="0.25">
      <c r="A867" s="29">
        <v>213627</v>
      </c>
      <c r="B867" s="4">
        <v>43820.7580787037</v>
      </c>
      <c r="C867" s="4">
        <v>43837.293055555558</v>
      </c>
      <c r="D867" s="2">
        <v>44540187</v>
      </c>
      <c r="E867" s="2">
        <v>680286</v>
      </c>
      <c r="F867" s="3">
        <v>43846018</v>
      </c>
      <c r="G867" s="1">
        <v>5</v>
      </c>
      <c r="H867" s="1">
        <v>128</v>
      </c>
      <c r="I867" s="27"/>
      <c r="J867" s="27">
        <v>0</v>
      </c>
      <c r="K867" s="27">
        <v>680286</v>
      </c>
      <c r="L867" s="27"/>
      <c r="M867" s="27"/>
      <c r="N867" s="27"/>
      <c r="O867" s="27">
        <v>44768884</v>
      </c>
      <c r="P867" s="11" t="s">
        <v>15</v>
      </c>
      <c r="Q867" s="27">
        <v>-1603152</v>
      </c>
      <c r="R867" s="27">
        <f>+F867-I867-J867-K867-L867-M867-N867-O867-Q867</f>
        <v>0</v>
      </c>
      <c r="S867" t="e">
        <f>VLOOKUP(A867,PEND,2,FALSE)</f>
        <v>#N/A</v>
      </c>
    </row>
    <row r="868" spans="1:19" x14ac:dyDescent="0.25">
      <c r="A868" s="29">
        <v>110417</v>
      </c>
      <c r="B868" s="4">
        <v>43622.508599537039</v>
      </c>
      <c r="C868" s="4">
        <v>43634.340277777781</v>
      </c>
      <c r="D868" s="2">
        <v>210240</v>
      </c>
      <c r="E868" s="2">
        <v>6328</v>
      </c>
      <c r="F868" s="3">
        <v>6201.06</v>
      </c>
      <c r="G868" s="1">
        <v>4</v>
      </c>
      <c r="H868" s="1">
        <v>331</v>
      </c>
      <c r="I868" s="27"/>
      <c r="J868" s="27">
        <v>0</v>
      </c>
      <c r="K868" s="27">
        <v>0</v>
      </c>
      <c r="L868" s="27">
        <v>6201</v>
      </c>
      <c r="M868" s="27"/>
      <c r="N868" s="27"/>
      <c r="O868" s="27"/>
      <c r="P868" s="11"/>
      <c r="Q868" s="27"/>
      <c r="R868" s="27">
        <f>+F868-I868-J868-K868-L868-M868-N868-O868-Q868</f>
        <v>6.0000000000400178E-2</v>
      </c>
      <c r="S868" t="e">
        <f>VLOOKUP(A868,PEND,2,FALSE)</f>
        <v>#N/A</v>
      </c>
    </row>
    <row r="869" spans="1:19" x14ac:dyDescent="0.25">
      <c r="A869" s="29">
        <v>215670</v>
      </c>
      <c r="B869" s="4">
        <v>43826.49827546296</v>
      </c>
      <c r="C869" s="4">
        <v>43837.293055555558</v>
      </c>
      <c r="D869" s="2">
        <v>167728</v>
      </c>
      <c r="E869" s="2">
        <v>5523</v>
      </c>
      <c r="F869" s="3">
        <v>10826.079999999987</v>
      </c>
      <c r="G869" s="1">
        <v>4</v>
      </c>
      <c r="H869" s="1">
        <v>128</v>
      </c>
      <c r="I869" s="27"/>
      <c r="J869" s="27">
        <v>0</v>
      </c>
      <c r="K869" s="27">
        <v>11047</v>
      </c>
      <c r="L869" s="27"/>
      <c r="M869" s="27"/>
      <c r="N869" s="27"/>
      <c r="O869" s="27"/>
      <c r="P869" s="11"/>
      <c r="Q869" s="27">
        <v>-221</v>
      </c>
      <c r="R869" s="27">
        <f>+F869-I869-J869-K869-L869-M869-N869-O869-Q869</f>
        <v>7.9999999987194315E-2</v>
      </c>
      <c r="S869" t="e">
        <f>VLOOKUP(A869,PEND,2,FALSE)</f>
        <v>#N/A</v>
      </c>
    </row>
    <row r="870" spans="1:19" x14ac:dyDescent="0.25">
      <c r="A870" s="29">
        <v>107757</v>
      </c>
      <c r="B870" s="4">
        <v>43616.45412037037</v>
      </c>
      <c r="C870" s="4">
        <v>43634.340277777781</v>
      </c>
      <c r="D870" s="2">
        <v>188417</v>
      </c>
      <c r="E870" s="2">
        <v>6202</v>
      </c>
      <c r="F870" s="3">
        <v>6078.2</v>
      </c>
      <c r="G870" s="1">
        <v>4</v>
      </c>
      <c r="H870" s="1">
        <v>331</v>
      </c>
      <c r="I870" s="27"/>
      <c r="J870" s="27">
        <v>0</v>
      </c>
      <c r="K870" s="27">
        <v>0</v>
      </c>
      <c r="L870" s="27">
        <v>6078</v>
      </c>
      <c r="M870" s="27"/>
      <c r="N870" s="27"/>
      <c r="O870" s="27"/>
      <c r="P870" s="11"/>
      <c r="Q870" s="27"/>
      <c r="R870" s="27">
        <f>+F870-I870-J870-K870-L870-M870-N870-O870-Q870</f>
        <v>0.1999999999998181</v>
      </c>
      <c r="S870" t="e">
        <f>VLOOKUP(A870,PEND,2,FALSE)</f>
        <v>#N/A</v>
      </c>
    </row>
    <row r="871" spans="1:19" x14ac:dyDescent="0.25">
      <c r="A871" s="29">
        <v>97845</v>
      </c>
      <c r="B871" s="4">
        <v>43596.526296296295</v>
      </c>
      <c r="C871" s="4">
        <v>43620.363888888889</v>
      </c>
      <c r="D871" s="2">
        <v>512922</v>
      </c>
      <c r="E871" s="2">
        <v>14030</v>
      </c>
      <c r="F871" s="3">
        <v>13749.2</v>
      </c>
      <c r="G871" s="1">
        <v>4</v>
      </c>
      <c r="H871" s="1">
        <v>345</v>
      </c>
      <c r="I871" s="27"/>
      <c r="J871" s="27">
        <v>0</v>
      </c>
      <c r="K871" s="27">
        <v>0</v>
      </c>
      <c r="L871" s="27">
        <v>14030</v>
      </c>
      <c r="M871" s="27"/>
      <c r="N871" s="27"/>
      <c r="O871" s="27"/>
      <c r="P871" s="11"/>
      <c r="Q871" s="27">
        <v>-281</v>
      </c>
      <c r="R871" s="27">
        <f>+F871-I871-J871-K871-L871-M871-N871-O871-Q871</f>
        <v>0.2000000000007276</v>
      </c>
      <c r="S871" t="e">
        <f>VLOOKUP(A871,PEND,2,FALSE)</f>
        <v>#N/A</v>
      </c>
    </row>
    <row r="872" spans="1:19" x14ac:dyDescent="0.25">
      <c r="A872" s="29">
        <v>128974</v>
      </c>
      <c r="B872" s="4">
        <v>43657.630173611113</v>
      </c>
      <c r="C872" s="4">
        <v>43682.348611111112</v>
      </c>
      <c r="D872" s="2">
        <v>18390</v>
      </c>
      <c r="E872" s="1">
        <v>0</v>
      </c>
      <c r="F872" s="3">
        <v>15585.24</v>
      </c>
      <c r="G872" s="1">
        <v>2</v>
      </c>
      <c r="H872" s="1">
        <v>283</v>
      </c>
      <c r="I872" s="27"/>
      <c r="J872" s="27">
        <v>0</v>
      </c>
      <c r="K872" s="27">
        <v>0</v>
      </c>
      <c r="L872" s="27"/>
      <c r="M872" s="27"/>
      <c r="N872" s="27"/>
      <c r="O872" s="27">
        <v>15903</v>
      </c>
      <c r="P872" s="11" t="s">
        <v>38</v>
      </c>
      <c r="Q872" s="27">
        <v>-318</v>
      </c>
      <c r="R872" s="27">
        <f>+F872-I872-J872-K872-L872-M872-N872-O872-Q872</f>
        <v>0.23999999999978172</v>
      </c>
      <c r="S872" t="e">
        <f>VLOOKUP(A872,PEND,2,FALSE)</f>
        <v>#N/A</v>
      </c>
    </row>
    <row r="873" spans="1:19" x14ac:dyDescent="0.25">
      <c r="A873" s="29">
        <v>202596</v>
      </c>
      <c r="B873" s="4">
        <v>43799.543321759258</v>
      </c>
      <c r="C873" s="4">
        <v>43809.306944444441</v>
      </c>
      <c r="D873" s="2">
        <v>118099</v>
      </c>
      <c r="E873" s="2">
        <v>20036.3</v>
      </c>
      <c r="F873" s="3">
        <v>20036.3</v>
      </c>
      <c r="G873" s="1">
        <v>4</v>
      </c>
      <c r="H873" s="1">
        <v>156</v>
      </c>
      <c r="I873" s="27"/>
      <c r="J873" s="27">
        <v>0</v>
      </c>
      <c r="K873" s="27">
        <v>20644</v>
      </c>
      <c r="L873" s="27"/>
      <c r="M873" s="27"/>
      <c r="N873" s="27"/>
      <c r="O873" s="27">
        <v>0</v>
      </c>
      <c r="P873" s="11">
        <v>0</v>
      </c>
      <c r="Q873" s="27">
        <v>-608</v>
      </c>
      <c r="R873" s="27">
        <f>+F873-I873-J873-K873-L873-M873-N873-O873-Q873</f>
        <v>0.2999999999992724</v>
      </c>
      <c r="S873" t="e">
        <f>VLOOKUP(A873,PEND,2,FALSE)</f>
        <v>#N/A</v>
      </c>
    </row>
    <row r="874" spans="1:19" x14ac:dyDescent="0.25">
      <c r="A874" s="29">
        <v>112641</v>
      </c>
      <c r="B874" s="4">
        <v>43626.53733796296</v>
      </c>
      <c r="C874" s="4">
        <v>43651.298611111109</v>
      </c>
      <c r="D874" s="2">
        <v>231987</v>
      </c>
      <c r="E874" s="2">
        <v>47185</v>
      </c>
      <c r="F874" s="3">
        <v>5567.34</v>
      </c>
      <c r="G874" s="1">
        <v>4</v>
      </c>
      <c r="H874" s="1">
        <v>314</v>
      </c>
      <c r="I874" s="27"/>
      <c r="J874" s="27">
        <v>0</v>
      </c>
      <c r="K874" s="27">
        <v>0</v>
      </c>
      <c r="L874" s="27">
        <v>5567</v>
      </c>
      <c r="M874" s="27"/>
      <c r="N874" s="27"/>
      <c r="O874" s="27"/>
      <c r="P874" s="11"/>
      <c r="Q874" s="27"/>
      <c r="R874" s="27">
        <f>+F874-I874-J874-K874-L874-M874-N874-O874-Q874</f>
        <v>0.34000000000014552</v>
      </c>
      <c r="S874" t="e">
        <f>VLOOKUP(A874,PEND,2,FALSE)</f>
        <v>#N/A</v>
      </c>
    </row>
    <row r="875" spans="1:19" x14ac:dyDescent="0.25">
      <c r="A875" s="29">
        <v>108805</v>
      </c>
      <c r="B875" s="4">
        <v>43618.618020833332</v>
      </c>
      <c r="C875" s="4">
        <v>43634.340277777781</v>
      </c>
      <c r="D875" s="2">
        <v>155864</v>
      </c>
      <c r="E875" s="2">
        <v>2877</v>
      </c>
      <c r="F875" s="3">
        <v>2819.36</v>
      </c>
      <c r="G875" s="1">
        <v>4</v>
      </c>
      <c r="H875" s="1">
        <v>331</v>
      </c>
      <c r="I875" s="27"/>
      <c r="J875" s="27">
        <v>0</v>
      </c>
      <c r="K875" s="27">
        <v>0</v>
      </c>
      <c r="L875" s="27">
        <v>2819</v>
      </c>
      <c r="M875" s="27"/>
      <c r="N875" s="27"/>
      <c r="O875" s="27"/>
      <c r="P875" s="11"/>
      <c r="Q875" s="27"/>
      <c r="R875" s="27">
        <f>+F875-I875-J875-K875-L875-M875-N875-O875-Q875</f>
        <v>0.36000000000012733</v>
      </c>
      <c r="S875" t="e">
        <f>VLOOKUP(A875,PEND,2,FALSE)</f>
        <v>#N/A</v>
      </c>
    </row>
    <row r="876" spans="1:19" x14ac:dyDescent="0.25">
      <c r="A876" s="29">
        <v>93909</v>
      </c>
      <c r="B876" s="4">
        <v>43588.492083333331</v>
      </c>
      <c r="C876" s="4">
        <v>43620.363888888889</v>
      </c>
      <c r="D876" s="2">
        <v>31565</v>
      </c>
      <c r="E876" s="2">
        <v>1040</v>
      </c>
      <c r="F876" s="3">
        <v>1019.38</v>
      </c>
      <c r="G876" s="1">
        <v>4</v>
      </c>
      <c r="H876" s="1">
        <v>345</v>
      </c>
      <c r="I876" s="27"/>
      <c r="J876" s="27">
        <v>0</v>
      </c>
      <c r="K876" s="27">
        <v>0</v>
      </c>
      <c r="L876" s="27">
        <v>1040</v>
      </c>
      <c r="M876" s="27"/>
      <c r="N876" s="27"/>
      <c r="O876" s="27"/>
      <c r="P876" s="11"/>
      <c r="Q876" s="27">
        <v>-21</v>
      </c>
      <c r="R876" s="27">
        <f>+F876-I876-J876-K876-L876-M876-N876-O876-Q876</f>
        <v>0.37999999999999545</v>
      </c>
      <c r="S876" t="e">
        <f>VLOOKUP(A876,PEND,2,FALSE)</f>
        <v>#N/A</v>
      </c>
    </row>
    <row r="877" spans="1:19" x14ac:dyDescent="0.25">
      <c r="A877" s="29">
        <v>93141</v>
      </c>
      <c r="B877" s="4">
        <v>43586.60738425926</v>
      </c>
      <c r="C877" s="4">
        <v>43620.363888888889</v>
      </c>
      <c r="D877" s="2">
        <v>55208</v>
      </c>
      <c r="E877" s="2">
        <v>35763</v>
      </c>
      <c r="F877" s="3">
        <v>35047.440000000002</v>
      </c>
      <c r="G877" s="1">
        <v>4</v>
      </c>
      <c r="H877" s="1">
        <v>345</v>
      </c>
      <c r="I877" s="27"/>
      <c r="J877" s="27">
        <v>0</v>
      </c>
      <c r="K877" s="27">
        <v>0</v>
      </c>
      <c r="L877" s="27">
        <v>14475</v>
      </c>
      <c r="M877" s="27"/>
      <c r="N877" s="27"/>
      <c r="O877" s="27">
        <v>20572</v>
      </c>
      <c r="P877" s="11" t="s">
        <v>40</v>
      </c>
      <c r="Q877" s="27"/>
      <c r="R877" s="27">
        <f>+F877-I877-J877-K877-L877-M877-N877-O877-Q877</f>
        <v>0.44000000000232831</v>
      </c>
      <c r="S877" t="e">
        <f>VLOOKUP(A877,PEND,2,FALSE)</f>
        <v>#N/A</v>
      </c>
    </row>
    <row r="878" spans="1:19" x14ac:dyDescent="0.25">
      <c r="A878" s="29">
        <v>176763</v>
      </c>
      <c r="B878" s="4">
        <v>43747.486122685186</v>
      </c>
      <c r="C878" s="4">
        <v>43755.334027777775</v>
      </c>
      <c r="D878" s="2">
        <v>15777775</v>
      </c>
      <c r="E878" s="2">
        <v>3662990</v>
      </c>
      <c r="F878" s="3">
        <v>603239.46</v>
      </c>
      <c r="G878" s="1">
        <v>4</v>
      </c>
      <c r="H878" s="1">
        <v>210</v>
      </c>
      <c r="I878" s="27"/>
      <c r="J878" s="27">
        <v>0</v>
      </c>
      <c r="K878" s="27">
        <v>0</v>
      </c>
      <c r="L878" s="27">
        <v>628894</v>
      </c>
      <c r="M878" s="27"/>
      <c r="N878" s="27"/>
      <c r="O878" s="27"/>
      <c r="P878" s="11"/>
      <c r="Q878" s="27">
        <v>-25655</v>
      </c>
      <c r="R878" s="27">
        <f>+F878-I878-J878-K878-L878-M878-N878-O878-Q878</f>
        <v>0.4599999999627471</v>
      </c>
      <c r="S878" t="e">
        <f>VLOOKUP(A878,PEND,2,FALSE)</f>
        <v>#N/A</v>
      </c>
    </row>
    <row r="879" spans="1:19" x14ac:dyDescent="0.25">
      <c r="A879" s="29">
        <v>96268</v>
      </c>
      <c r="B879" s="4">
        <v>43593.576585648145</v>
      </c>
      <c r="C879" s="4">
        <v>43620.363888888889</v>
      </c>
      <c r="D879" s="2">
        <v>470396</v>
      </c>
      <c r="E879" s="2">
        <v>15484</v>
      </c>
      <c r="F879" s="3">
        <v>15484</v>
      </c>
      <c r="G879" s="1">
        <v>4</v>
      </c>
      <c r="H879" s="1">
        <v>345</v>
      </c>
      <c r="I879" s="27"/>
      <c r="J879" s="27">
        <v>0</v>
      </c>
      <c r="K879" s="27">
        <v>0</v>
      </c>
      <c r="L879" s="27">
        <v>15484</v>
      </c>
      <c r="M879" s="27"/>
      <c r="N879" s="27"/>
      <c r="O879" s="27"/>
      <c r="P879" s="11"/>
      <c r="Q879" s="27"/>
      <c r="R879" s="27">
        <f>+F879-I879-J879-K879-L879-M879-N879-O879-Q879</f>
        <v>0</v>
      </c>
      <c r="S879" t="e">
        <f>VLOOKUP(A879,PEND,2,FALSE)</f>
        <v>#N/A</v>
      </c>
    </row>
    <row r="880" spans="1:19" x14ac:dyDescent="0.25">
      <c r="A880" s="29">
        <v>94360</v>
      </c>
      <c r="B880" s="4">
        <v>43589.498032407406</v>
      </c>
      <c r="C880" s="4">
        <v>43620.363888888889</v>
      </c>
      <c r="D880" s="2">
        <v>566611</v>
      </c>
      <c r="E880" s="2">
        <v>15484</v>
      </c>
      <c r="F880" s="3">
        <v>15484</v>
      </c>
      <c r="G880" s="1">
        <v>4</v>
      </c>
      <c r="H880" s="1">
        <v>345</v>
      </c>
      <c r="I880" s="27"/>
      <c r="J880" s="27">
        <v>0</v>
      </c>
      <c r="K880" s="27">
        <v>0</v>
      </c>
      <c r="L880" s="27">
        <v>15484</v>
      </c>
      <c r="M880" s="27"/>
      <c r="N880" s="27"/>
      <c r="O880" s="27"/>
      <c r="P880" s="11"/>
      <c r="Q880" s="27"/>
      <c r="R880" s="27">
        <f>+F880-I880-J880-K880-L880-M880-N880-O880-Q880</f>
        <v>0</v>
      </c>
      <c r="S880" t="e">
        <f>VLOOKUP(A880,PEND,2,FALSE)</f>
        <v>#N/A</v>
      </c>
    </row>
    <row r="881" spans="1:19" x14ac:dyDescent="0.25">
      <c r="A881" s="29">
        <v>97538</v>
      </c>
      <c r="B881" s="4">
        <v>43595.666747685187</v>
      </c>
      <c r="C881" s="4">
        <v>43620.363888888889</v>
      </c>
      <c r="D881" s="2">
        <v>739474</v>
      </c>
      <c r="E881" s="2">
        <v>16208</v>
      </c>
      <c r="F881" s="3">
        <v>15959</v>
      </c>
      <c r="G881" s="1">
        <v>4</v>
      </c>
      <c r="H881" s="1">
        <v>345</v>
      </c>
      <c r="I881" s="27"/>
      <c r="J881" s="27">
        <v>0</v>
      </c>
      <c r="K881" s="27">
        <v>0</v>
      </c>
      <c r="L881" s="27">
        <v>15959</v>
      </c>
      <c r="M881" s="27"/>
      <c r="N881" s="27"/>
      <c r="O881" s="27"/>
      <c r="P881" s="11"/>
      <c r="Q881" s="27"/>
      <c r="R881" s="27">
        <f>+F881-I881-J881-K881-L881-M881-N881-O881-Q881</f>
        <v>0</v>
      </c>
      <c r="S881" t="e">
        <f>VLOOKUP(A881,PEND,2,FALSE)</f>
        <v>#N/A</v>
      </c>
    </row>
    <row r="882" spans="1:19" x14ac:dyDescent="0.25">
      <c r="A882" s="29">
        <v>96060</v>
      </c>
      <c r="B882" s="4">
        <v>43593.413090277776</v>
      </c>
      <c r="C882" s="4">
        <v>43620.363888888889</v>
      </c>
      <c r="D882" s="2">
        <v>647610</v>
      </c>
      <c r="E882" s="2">
        <v>18301</v>
      </c>
      <c r="F882" s="3">
        <v>17934.52</v>
      </c>
      <c r="G882" s="1">
        <v>4</v>
      </c>
      <c r="H882" s="1">
        <v>345</v>
      </c>
      <c r="I882" s="27"/>
      <c r="J882" s="27">
        <v>0</v>
      </c>
      <c r="K882" s="27">
        <v>0</v>
      </c>
      <c r="L882" s="27">
        <v>17934.52</v>
      </c>
      <c r="M882" s="27"/>
      <c r="N882" s="27"/>
      <c r="O882" s="27"/>
      <c r="P882" s="11"/>
      <c r="Q882" s="27"/>
      <c r="R882" s="27">
        <f>+F882-I882-J882-K882-L882-M882-N882-O882-Q882</f>
        <v>0</v>
      </c>
      <c r="S882" t="e">
        <f>VLOOKUP(A882,PEND,2,FALSE)</f>
        <v>#N/A</v>
      </c>
    </row>
    <row r="883" spans="1:19" x14ac:dyDescent="0.25">
      <c r="A883" s="29">
        <v>101134</v>
      </c>
      <c r="B883" s="4">
        <v>43603.701574074075</v>
      </c>
      <c r="C883" s="4">
        <v>43620.363888888889</v>
      </c>
      <c r="D883" s="2">
        <v>654629</v>
      </c>
      <c r="E883" s="2">
        <v>18301</v>
      </c>
      <c r="F883" s="3">
        <v>17934.759999999998</v>
      </c>
      <c r="G883" s="1">
        <v>4</v>
      </c>
      <c r="H883" s="1">
        <v>345</v>
      </c>
      <c r="I883" s="27"/>
      <c r="J883" s="27">
        <v>0</v>
      </c>
      <c r="K883" s="27">
        <v>0</v>
      </c>
      <c r="L883" s="27">
        <v>17934.759999999998</v>
      </c>
      <c r="M883" s="27"/>
      <c r="N883" s="27"/>
      <c r="O883" s="27"/>
      <c r="P883" s="11"/>
      <c r="Q883" s="27"/>
      <c r="R883" s="27">
        <f>+F883-I883-J883-K883-L883-M883-N883-O883-Q883</f>
        <v>0</v>
      </c>
      <c r="S883" t="e">
        <f>VLOOKUP(A883,PEND,2,FALSE)</f>
        <v>#N/A</v>
      </c>
    </row>
    <row r="884" spans="1:19" x14ac:dyDescent="0.25">
      <c r="A884" s="29">
        <v>116638</v>
      </c>
      <c r="B884" s="4">
        <v>43633.718229166669</v>
      </c>
      <c r="C884" s="4">
        <v>43651.298611111109</v>
      </c>
      <c r="D884" s="2">
        <v>556007</v>
      </c>
      <c r="E884" s="2">
        <v>18301</v>
      </c>
      <c r="F884" s="3">
        <v>17935.060000000001</v>
      </c>
      <c r="G884" s="1">
        <v>4</v>
      </c>
      <c r="H884" s="1">
        <v>314</v>
      </c>
      <c r="I884" s="27"/>
      <c r="J884" s="27">
        <v>0</v>
      </c>
      <c r="K884" s="27">
        <v>0</v>
      </c>
      <c r="L884" s="27">
        <v>17935.060000000001</v>
      </c>
      <c r="M884" s="27"/>
      <c r="N884" s="27"/>
      <c r="O884" s="27"/>
      <c r="P884" s="11"/>
      <c r="Q884" s="27"/>
      <c r="R884" s="27">
        <f>+F884-I884-J884-K884-L884-M884-N884-O884-Q884</f>
        <v>0</v>
      </c>
      <c r="S884" t="e">
        <f>VLOOKUP(A884,PEND,2,FALSE)</f>
        <v>#N/A</v>
      </c>
    </row>
    <row r="885" spans="1:19" x14ac:dyDescent="0.25">
      <c r="A885" s="29">
        <v>97171</v>
      </c>
      <c r="B885" s="4">
        <v>43594.82104166667</v>
      </c>
      <c r="C885" s="4">
        <v>43620.363888888889</v>
      </c>
      <c r="D885" s="2">
        <v>647610</v>
      </c>
      <c r="E885" s="2">
        <v>18302</v>
      </c>
      <c r="F885" s="3">
        <v>18302</v>
      </c>
      <c r="G885" s="1">
        <v>4</v>
      </c>
      <c r="H885" s="1">
        <v>345</v>
      </c>
      <c r="I885" s="27"/>
      <c r="J885" s="27">
        <v>0</v>
      </c>
      <c r="K885" s="27">
        <v>0</v>
      </c>
      <c r="L885" s="27">
        <v>18302</v>
      </c>
      <c r="M885" s="27"/>
      <c r="N885" s="27"/>
      <c r="O885" s="27"/>
      <c r="P885" s="11"/>
      <c r="Q885" s="27"/>
      <c r="R885" s="27">
        <f>+F885-I885-J885-K885-L885-M885-N885-O885-Q885</f>
        <v>0</v>
      </c>
      <c r="S885" t="e">
        <f>VLOOKUP(A885,PEND,2,FALSE)</f>
        <v>#N/A</v>
      </c>
    </row>
    <row r="886" spans="1:19" x14ac:dyDescent="0.25">
      <c r="A886" s="29">
        <v>99386</v>
      </c>
      <c r="B886" s="4">
        <v>43600.380532407406</v>
      </c>
      <c r="C886" s="4">
        <v>43620.363888888889</v>
      </c>
      <c r="D886" s="2">
        <v>647610</v>
      </c>
      <c r="E886" s="2">
        <v>18302</v>
      </c>
      <c r="F886" s="3">
        <v>18302</v>
      </c>
      <c r="G886" s="1">
        <v>4</v>
      </c>
      <c r="H886" s="1">
        <v>345</v>
      </c>
      <c r="I886" s="27"/>
      <c r="J886" s="27">
        <v>0</v>
      </c>
      <c r="K886" s="27">
        <v>0</v>
      </c>
      <c r="L886" s="27">
        <v>18302</v>
      </c>
      <c r="M886" s="27"/>
      <c r="N886" s="27"/>
      <c r="O886" s="27"/>
      <c r="P886" s="11"/>
      <c r="Q886" s="27"/>
      <c r="R886" s="27">
        <f>+F886-I886-J886-K886-L886-M886-N886-O886-Q886</f>
        <v>0</v>
      </c>
      <c r="S886" t="e">
        <f>VLOOKUP(A886,PEND,2,FALSE)</f>
        <v>#N/A</v>
      </c>
    </row>
    <row r="887" spans="1:19" x14ac:dyDescent="0.25">
      <c r="A887" s="29">
        <v>119562</v>
      </c>
      <c r="B887" s="4">
        <v>43638.704259259262</v>
      </c>
      <c r="C887" s="4">
        <v>43651.298611111109</v>
      </c>
      <c r="D887" s="2">
        <v>647163</v>
      </c>
      <c r="E887" s="2">
        <v>21300</v>
      </c>
      <c r="F887" s="3">
        <v>39026</v>
      </c>
      <c r="G887" s="1">
        <v>4</v>
      </c>
      <c r="H887" s="1">
        <v>314</v>
      </c>
      <c r="I887" s="27"/>
      <c r="J887" s="27">
        <v>0</v>
      </c>
      <c r="K887" s="27">
        <v>0</v>
      </c>
      <c r="L887" s="27"/>
      <c r="M887" s="27"/>
      <c r="N887" s="27"/>
      <c r="O887" s="27">
        <v>39026</v>
      </c>
      <c r="P887" s="11" t="s">
        <v>76</v>
      </c>
      <c r="Q887" s="27"/>
      <c r="R887" s="27">
        <f>+F887-I887-J887-K887-L887-M887-N887-O887-Q887</f>
        <v>0</v>
      </c>
      <c r="S887" t="e">
        <f>VLOOKUP(A887,PEND,2,FALSE)</f>
        <v>#N/A</v>
      </c>
    </row>
    <row r="888" spans="1:19" x14ac:dyDescent="0.25">
      <c r="A888" s="29">
        <v>4155973</v>
      </c>
      <c r="B888" s="4">
        <v>43228.559467592589</v>
      </c>
      <c r="C888" s="4">
        <v>43237.348611111112</v>
      </c>
      <c r="D888" s="2">
        <v>2274220</v>
      </c>
      <c r="E888" s="2">
        <v>382588</v>
      </c>
      <c r="F888" s="3">
        <v>45484.76</v>
      </c>
      <c r="G888" s="1">
        <v>5</v>
      </c>
      <c r="H888" s="1">
        <v>728</v>
      </c>
      <c r="I888" s="27"/>
      <c r="J888" s="27">
        <v>0</v>
      </c>
      <c r="K888" s="27">
        <v>0</v>
      </c>
      <c r="L888" s="27"/>
      <c r="M888" s="27"/>
      <c r="N888" s="27"/>
      <c r="O888" s="27">
        <v>45485</v>
      </c>
      <c r="P888" s="11" t="s">
        <v>77</v>
      </c>
      <c r="Q888" s="27"/>
      <c r="R888" s="27">
        <f>+F888-I888-J888-K888-L888-M888-N888-O888-Q888</f>
        <v>-0.23999999999796273</v>
      </c>
      <c r="S888" t="e">
        <f>VLOOKUP(A888,PEND,2,FALSE)</f>
        <v>#N/A</v>
      </c>
    </row>
    <row r="889" spans="1:19" x14ac:dyDescent="0.25">
      <c r="A889" s="29">
        <v>165049</v>
      </c>
      <c r="B889" s="4">
        <v>43725.85833333333</v>
      </c>
      <c r="C889" s="4">
        <v>43728.348611111112</v>
      </c>
      <c r="D889" s="2">
        <v>16278687</v>
      </c>
      <c r="E889" s="2">
        <v>2511889</v>
      </c>
      <c r="F889" s="3">
        <v>47428.68</v>
      </c>
      <c r="G889" s="1">
        <v>4</v>
      </c>
      <c r="H889" s="1">
        <v>237</v>
      </c>
      <c r="I889" s="27"/>
      <c r="J889" s="27">
        <v>0</v>
      </c>
      <c r="K889" s="27">
        <v>0</v>
      </c>
      <c r="L889" s="27">
        <v>140455</v>
      </c>
      <c r="M889" s="27"/>
      <c r="N889" s="27"/>
      <c r="O889" s="27"/>
      <c r="P889" s="11"/>
      <c r="Q889" s="27">
        <v>-93026</v>
      </c>
      <c r="R889" s="27">
        <f>+F889-I889-J889-K889-L889-M889-N889-O889-Q889</f>
        <v>-0.32000000000698492</v>
      </c>
      <c r="S889" t="e">
        <f>VLOOKUP(A889,PEND,2,FALSE)</f>
        <v>#N/A</v>
      </c>
    </row>
    <row r="890" spans="1:19" x14ac:dyDescent="0.25">
      <c r="A890" s="29">
        <v>168250</v>
      </c>
      <c r="B890" s="4">
        <v>43731.584201388891</v>
      </c>
      <c r="C890" s="4">
        <v>43773.334027777775</v>
      </c>
      <c r="D890" s="2">
        <v>32612286</v>
      </c>
      <c r="E890" s="2">
        <v>2258118</v>
      </c>
      <c r="F890" s="3">
        <v>61884.9</v>
      </c>
      <c r="G890" s="1">
        <v>4</v>
      </c>
      <c r="H890" s="1">
        <v>192</v>
      </c>
      <c r="I890" s="27"/>
      <c r="J890" s="27">
        <v>0</v>
      </c>
      <c r="K890" s="27">
        <v>0</v>
      </c>
      <c r="L890" s="27">
        <v>63148</v>
      </c>
      <c r="M890" s="27"/>
      <c r="N890" s="27"/>
      <c r="O890" s="27"/>
      <c r="P890" s="11"/>
      <c r="Q890" s="27">
        <v>-1263.0999999999985</v>
      </c>
      <c r="R890" s="27">
        <f>+F890-I890-J890-K890-L890-M890-N890-O890-Q890</f>
        <v>0</v>
      </c>
      <c r="S890" t="e">
        <f>VLOOKUP(A890,PEND,2,FALSE)</f>
        <v>#N/A</v>
      </c>
    </row>
    <row r="891" spans="1:19" x14ac:dyDescent="0.25">
      <c r="A891" s="29">
        <v>150943</v>
      </c>
      <c r="B891" s="4">
        <v>43699.595324074071</v>
      </c>
      <c r="C891" s="4">
        <v>43710.348611111112</v>
      </c>
      <c r="D891" s="2">
        <v>4058331</v>
      </c>
      <c r="E891" s="2">
        <v>109485</v>
      </c>
      <c r="F891" s="3">
        <v>76742.92</v>
      </c>
      <c r="G891" s="1">
        <v>4</v>
      </c>
      <c r="H891" s="1">
        <v>255</v>
      </c>
      <c r="I891" s="27"/>
      <c r="J891" s="27">
        <v>0</v>
      </c>
      <c r="K891" s="27">
        <v>0</v>
      </c>
      <c r="L891" s="27">
        <v>109485</v>
      </c>
      <c r="M891" s="27"/>
      <c r="N891" s="27"/>
      <c r="O891" s="27"/>
      <c r="P891" s="11"/>
      <c r="Q891" s="27">
        <v>-32742.080000000002</v>
      </c>
      <c r="R891" s="27">
        <f>+F891-I891-J891-K891-L891-M891-N891-O891-Q891</f>
        <v>0</v>
      </c>
      <c r="S891" t="e">
        <f>VLOOKUP(A891,PEND,2,FALSE)</f>
        <v>#N/A</v>
      </c>
    </row>
    <row r="892" spans="1:19" x14ac:dyDescent="0.25">
      <c r="A892" s="29">
        <v>201550</v>
      </c>
      <c r="B892" s="4">
        <v>43797.699108796296</v>
      </c>
      <c r="C892" s="4">
        <v>43809.306944444441</v>
      </c>
      <c r="D892" s="2">
        <v>68482526</v>
      </c>
      <c r="E892" s="2">
        <v>837078</v>
      </c>
      <c r="F892" s="3">
        <v>93541.560000002384</v>
      </c>
      <c r="G892" s="1">
        <v>4</v>
      </c>
      <c r="H892" s="1">
        <v>156</v>
      </c>
      <c r="I892" s="27"/>
      <c r="J892" s="27">
        <v>0</v>
      </c>
      <c r="K892" s="27">
        <v>0</v>
      </c>
      <c r="L892" s="27">
        <v>95451</v>
      </c>
      <c r="M892" s="27"/>
      <c r="N892" s="27"/>
      <c r="O892" s="27"/>
      <c r="P892" s="11"/>
      <c r="Q892" s="27">
        <v>-1909.4399999976158</v>
      </c>
      <c r="R892" s="27">
        <f>+F892-I892-J892-K892-L892-M892-N892-O892-Q892</f>
        <v>0</v>
      </c>
      <c r="S892" t="e">
        <f>VLOOKUP(A892,PEND,2,FALSE)</f>
        <v>#N/A</v>
      </c>
    </row>
    <row r="893" spans="1:19" x14ac:dyDescent="0.25">
      <c r="A893" s="29">
        <v>154919</v>
      </c>
      <c r="B893" s="4">
        <v>43706.691250000003</v>
      </c>
      <c r="C893" s="4">
        <v>43710.348611111112</v>
      </c>
      <c r="D893" s="2">
        <v>10411947</v>
      </c>
      <c r="E893" s="2">
        <v>132650</v>
      </c>
      <c r="F893" s="3">
        <v>113613.18</v>
      </c>
      <c r="G893" s="1">
        <v>4</v>
      </c>
      <c r="H893" s="1">
        <v>255</v>
      </c>
      <c r="I893" s="27"/>
      <c r="J893" s="27">
        <v>0</v>
      </c>
      <c r="K893" s="27">
        <v>0</v>
      </c>
      <c r="L893" s="27">
        <v>87327</v>
      </c>
      <c r="M893" s="27"/>
      <c r="N893" s="27"/>
      <c r="O893" s="27">
        <v>45323</v>
      </c>
      <c r="P893" s="11" t="s">
        <v>47</v>
      </c>
      <c r="Q893" s="27">
        <v>-19037</v>
      </c>
      <c r="R893" s="27">
        <f>+F893-I893-J893-K893-L893-M893-N893-O893-Q893</f>
        <v>0.17999999999301508</v>
      </c>
      <c r="S893" t="e">
        <f>VLOOKUP(A893,PEND,2,FALSE)</f>
        <v>#N/A</v>
      </c>
    </row>
    <row r="894" spans="1:19" x14ac:dyDescent="0.25">
      <c r="A894" s="29">
        <v>145110</v>
      </c>
      <c r="B894" s="4">
        <v>43689.385243055556</v>
      </c>
      <c r="C894" s="4">
        <v>43693.348611111112</v>
      </c>
      <c r="D894" s="2">
        <v>1567791</v>
      </c>
      <c r="E894" s="2">
        <v>161135</v>
      </c>
      <c r="F894" s="3">
        <v>128435.04</v>
      </c>
      <c r="G894" s="1">
        <v>4</v>
      </c>
      <c r="H894" s="1">
        <v>272</v>
      </c>
      <c r="I894" s="27"/>
      <c r="J894" s="27">
        <v>0</v>
      </c>
      <c r="K894" s="27">
        <v>0</v>
      </c>
      <c r="L894" s="27">
        <v>161135</v>
      </c>
      <c r="M894" s="27"/>
      <c r="N894" s="27"/>
      <c r="O894" s="27"/>
      <c r="P894" s="11"/>
      <c r="Q894" s="27">
        <v>-32700</v>
      </c>
      <c r="R894" s="27">
        <f>+F894-I894-J894-K894-L894-M894-N894-O894-Q894</f>
        <v>3.9999999993597157E-2</v>
      </c>
      <c r="S894" t="e">
        <f>VLOOKUP(A894,PEND,2,FALSE)</f>
        <v>#N/A</v>
      </c>
    </row>
    <row r="895" spans="1:19" x14ac:dyDescent="0.25">
      <c r="A895" s="29">
        <v>217596</v>
      </c>
      <c r="B895" s="4">
        <v>43831.485532407409</v>
      </c>
      <c r="C895" s="4">
        <v>43837.293055555558</v>
      </c>
      <c r="D895" s="2">
        <v>176916</v>
      </c>
      <c r="E895" s="2">
        <v>451</v>
      </c>
      <c r="F895" s="3">
        <v>176456</v>
      </c>
      <c r="G895" s="1">
        <v>5</v>
      </c>
      <c r="H895" s="1">
        <v>128</v>
      </c>
      <c r="I895" s="27"/>
      <c r="J895" s="27">
        <v>0</v>
      </c>
      <c r="K895" s="27">
        <v>451</v>
      </c>
      <c r="L895" s="27"/>
      <c r="M895" s="27"/>
      <c r="N895" s="27"/>
      <c r="O895" s="27">
        <v>180076</v>
      </c>
      <c r="P895" s="11" t="s">
        <v>15</v>
      </c>
      <c r="Q895" s="27">
        <v>-4071</v>
      </c>
      <c r="R895" s="27">
        <f>+F895-I895-J895-K895-L895-M895-N895-O895-Q895</f>
        <v>0</v>
      </c>
      <c r="S895" t="e">
        <f>VLOOKUP(A895,PEND,2,FALSE)</f>
        <v>#N/A</v>
      </c>
    </row>
    <row r="896" spans="1:19" x14ac:dyDescent="0.25">
      <c r="A896" s="29">
        <v>4229692</v>
      </c>
      <c r="B896" s="4">
        <v>43368.484259259261</v>
      </c>
      <c r="C896" s="4">
        <v>43375.348611111112</v>
      </c>
      <c r="D896" s="2">
        <v>9363792</v>
      </c>
      <c r="E896" s="2">
        <v>215100</v>
      </c>
      <c r="F896" s="3">
        <v>187275.84</v>
      </c>
      <c r="G896" s="1">
        <v>4</v>
      </c>
      <c r="H896" s="1">
        <v>590</v>
      </c>
      <c r="I896" s="27"/>
      <c r="J896" s="27">
        <v>0</v>
      </c>
      <c r="K896" s="27">
        <v>0</v>
      </c>
      <c r="L896" s="27"/>
      <c r="M896" s="27"/>
      <c r="N896" s="27"/>
      <c r="O896" s="27">
        <v>215100</v>
      </c>
      <c r="P896" s="11" t="s">
        <v>40</v>
      </c>
      <c r="Q896" s="27">
        <v>-27824</v>
      </c>
      <c r="R896" s="27">
        <f>+F896-I896-J896-K896-L896-M896-N896-O896-Q896</f>
        <v>-0.16000000000349246</v>
      </c>
      <c r="S896" t="e">
        <f>VLOOKUP(A896,PEND,2,FALSE)</f>
        <v>#N/A</v>
      </c>
    </row>
    <row r="897" spans="4:18" ht="20.25" customHeight="1" x14ac:dyDescent="0.25">
      <c r="D897" s="6">
        <f>SUM(D2:D896)</f>
        <v>2050855808</v>
      </c>
      <c r="E897" s="25">
        <f t="shared" ref="E897:F897" si="0">SUM(E2:E896)</f>
        <v>360493388.44</v>
      </c>
      <c r="F897" s="55">
        <f t="shared" si="0"/>
        <v>1594804995.4200001</v>
      </c>
      <c r="G897" s="56"/>
      <c r="H897" s="56"/>
      <c r="I897" s="55">
        <f>SUM(I2:I896)</f>
        <v>574362292</v>
      </c>
      <c r="J897" s="55">
        <f t="shared" ref="J897:R897" si="1">SUM(J2:J896)</f>
        <v>74246343</v>
      </c>
      <c r="K897" s="55">
        <f t="shared" si="1"/>
        <v>99569351</v>
      </c>
      <c r="L897" s="55">
        <f t="shared" si="1"/>
        <v>2686888.2800000003</v>
      </c>
      <c r="M897" s="55">
        <f t="shared" si="1"/>
        <v>780972961</v>
      </c>
      <c r="N897" s="55">
        <f t="shared" si="1"/>
        <v>9394264</v>
      </c>
      <c r="O897" s="55">
        <f t="shared" si="1"/>
        <v>63372415</v>
      </c>
      <c r="P897" s="55"/>
      <c r="Q897" s="57">
        <f t="shared" si="1"/>
        <v>-9923638.519999994</v>
      </c>
      <c r="R897" s="55">
        <f t="shared" si="1"/>
        <v>124119.65999999935</v>
      </c>
    </row>
  </sheetData>
  <autoFilter ref="A1:S897"/>
  <sortState ref="A2:Y896">
    <sortCondition ref="S2:S89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30"/>
  <sheetViews>
    <sheetView topLeftCell="A16" workbookViewId="0">
      <selection activeCell="D30" sqref="D30"/>
    </sheetView>
  </sheetViews>
  <sheetFormatPr baseColWidth="10" defaultRowHeight="15" x14ac:dyDescent="0.25"/>
  <cols>
    <col min="3" max="3" width="17.85546875" customWidth="1"/>
    <col min="4" max="4" width="26.85546875" customWidth="1"/>
    <col min="5" max="5" width="27.42578125" customWidth="1"/>
    <col min="6" max="6" width="19.7109375" bestFit="1" customWidth="1"/>
    <col min="8" max="8" width="13.7109375" bestFit="1" customWidth="1"/>
    <col min="9" max="9" width="14.140625" customWidth="1"/>
  </cols>
  <sheetData>
    <row r="2" spans="3:9" ht="15.75" thickBot="1" x14ac:dyDescent="0.3"/>
    <row r="3" spans="3:9" ht="20.25" x14ac:dyDescent="0.35">
      <c r="C3" s="71" t="s">
        <v>57</v>
      </c>
      <c r="D3" s="72"/>
      <c r="E3" s="72"/>
      <c r="F3" s="73"/>
    </row>
    <row r="4" spans="3:9" ht="20.25" x14ac:dyDescent="0.35">
      <c r="C4" s="74">
        <v>43600</v>
      </c>
      <c r="D4" s="75"/>
      <c r="E4" s="75"/>
      <c r="F4" s="76"/>
    </row>
    <row r="5" spans="3:9" ht="21" thickBot="1" x14ac:dyDescent="0.4">
      <c r="C5" s="77" t="s">
        <v>52</v>
      </c>
      <c r="D5" s="78"/>
      <c r="E5" s="78"/>
      <c r="F5" s="79"/>
    </row>
    <row r="6" spans="3:9" ht="17.25" thickBot="1" x14ac:dyDescent="0.35">
      <c r="C6" s="14"/>
      <c r="D6" s="14"/>
      <c r="E6" s="15"/>
      <c r="F6" s="15"/>
    </row>
    <row r="7" spans="3:9" ht="17.25" thickBot="1" x14ac:dyDescent="0.35">
      <c r="C7" s="16" t="s">
        <v>58</v>
      </c>
      <c r="D7" s="17"/>
      <c r="E7" s="18"/>
      <c r="F7" s="19">
        <f>+CRUCE!F897</f>
        <v>1594804995.4200001</v>
      </c>
    </row>
    <row r="8" spans="3:9" ht="17.25" thickBot="1" x14ac:dyDescent="0.35">
      <c r="C8" s="14"/>
      <c r="D8" s="14"/>
      <c r="E8" s="15"/>
      <c r="F8" s="15"/>
    </row>
    <row r="9" spans="3:9" ht="19.5" thickBot="1" x14ac:dyDescent="0.35">
      <c r="C9" s="16" t="s">
        <v>53</v>
      </c>
      <c r="D9" s="17"/>
      <c r="E9" s="18"/>
      <c r="F9" s="19">
        <f>+CRUCE!J897-F11</f>
        <v>-532316</v>
      </c>
      <c r="G9" s="43" t="s">
        <v>74</v>
      </c>
      <c r="H9" s="44"/>
      <c r="I9" s="44"/>
    </row>
    <row r="10" spans="3:9" ht="17.25" thickBot="1" x14ac:dyDescent="0.35">
      <c r="C10" s="14"/>
      <c r="D10" s="14"/>
      <c r="E10" s="15"/>
      <c r="F10" s="15"/>
    </row>
    <row r="11" spans="3:9" ht="17.25" thickBot="1" x14ac:dyDescent="0.35">
      <c r="C11" s="16" t="s">
        <v>70</v>
      </c>
      <c r="D11" s="17"/>
      <c r="E11" s="18"/>
      <c r="F11" s="19">
        <f>SUM(E12:E14)</f>
        <v>74778659</v>
      </c>
    </row>
    <row r="12" spans="3:9" ht="16.5" x14ac:dyDescent="0.3">
      <c r="C12" s="33" t="s">
        <v>71</v>
      </c>
      <c r="D12" s="34"/>
      <c r="E12" s="35">
        <v>5832182</v>
      </c>
      <c r="F12" s="36"/>
    </row>
    <row r="13" spans="3:9" ht="16.5" x14ac:dyDescent="0.3">
      <c r="C13" s="37" t="s">
        <v>72</v>
      </c>
      <c r="D13" s="31"/>
      <c r="E13" s="32">
        <v>567818</v>
      </c>
      <c r="F13" s="38"/>
    </row>
    <row r="14" spans="3:9" ht="17.25" thickBot="1" x14ac:dyDescent="0.35">
      <c r="C14" s="39" t="s">
        <v>73</v>
      </c>
      <c r="D14" s="40"/>
      <c r="E14" s="41">
        <v>68378659</v>
      </c>
      <c r="F14" s="42"/>
    </row>
    <row r="15" spans="3:9" ht="15.75" thickBot="1" x14ac:dyDescent="0.3">
      <c r="C15" s="20"/>
      <c r="D15" s="20"/>
      <c r="E15" s="20"/>
      <c r="F15" s="20"/>
    </row>
    <row r="16" spans="3:9" ht="17.25" thickBot="1" x14ac:dyDescent="0.35">
      <c r="C16" s="80" t="s">
        <v>59</v>
      </c>
      <c r="D16" s="81"/>
      <c r="E16" s="81"/>
      <c r="F16" s="19">
        <f>+CRUCE!O897</f>
        <v>63372415</v>
      </c>
    </row>
    <row r="17" spans="3:9" ht="17.25" thickBot="1" x14ac:dyDescent="0.35">
      <c r="C17" s="21"/>
      <c r="D17" s="21"/>
      <c r="E17" s="22"/>
      <c r="F17" s="23"/>
    </row>
    <row r="18" spans="3:9" ht="17.25" thickBot="1" x14ac:dyDescent="0.35">
      <c r="C18" s="16" t="s">
        <v>10</v>
      </c>
      <c r="D18" s="17"/>
      <c r="E18" s="18"/>
      <c r="F18" s="19">
        <f>+CRUCE!K897</f>
        <v>99569351</v>
      </c>
    </row>
    <row r="19" spans="3:9" ht="17.25" thickBot="1" x14ac:dyDescent="0.35">
      <c r="C19" s="21"/>
      <c r="D19" s="21"/>
      <c r="E19" s="22"/>
      <c r="F19" s="23"/>
    </row>
    <row r="20" spans="3:9" ht="17.25" thickBot="1" x14ac:dyDescent="0.35">
      <c r="C20" s="16" t="s">
        <v>75</v>
      </c>
      <c r="D20" s="17"/>
      <c r="E20" s="18"/>
      <c r="F20" s="19">
        <f>+CRUCE!M897</f>
        <v>780972961</v>
      </c>
    </row>
    <row r="21" spans="3:9" ht="17.25" thickBot="1" x14ac:dyDescent="0.35">
      <c r="C21" s="21"/>
      <c r="D21" s="21"/>
      <c r="E21" s="22"/>
      <c r="F21" s="23"/>
    </row>
    <row r="22" spans="3:9" ht="17.25" thickBot="1" x14ac:dyDescent="0.35">
      <c r="C22" s="16" t="s">
        <v>60</v>
      </c>
      <c r="D22" s="17"/>
      <c r="E22" s="18"/>
      <c r="F22" s="19">
        <f>+CRUCE!L897</f>
        <v>2686888.2800000003</v>
      </c>
    </row>
    <row r="23" spans="3:9" ht="17.25" thickBot="1" x14ac:dyDescent="0.35">
      <c r="C23" s="21"/>
      <c r="D23" s="21"/>
      <c r="E23" s="22"/>
      <c r="F23" s="23"/>
    </row>
    <row r="24" spans="3:9" ht="17.25" thickBot="1" x14ac:dyDescent="0.35">
      <c r="C24" s="16" t="s">
        <v>54</v>
      </c>
      <c r="D24" s="17"/>
      <c r="E24" s="18"/>
      <c r="F24" s="19">
        <f>+CRUCE!N897</f>
        <v>9394264</v>
      </c>
    </row>
    <row r="25" spans="3:9" ht="17.25" thickBot="1" x14ac:dyDescent="0.35">
      <c r="C25" s="21"/>
      <c r="D25" s="21"/>
      <c r="E25" s="22"/>
      <c r="F25" s="23"/>
    </row>
    <row r="26" spans="3:9" ht="17.25" thickBot="1" x14ac:dyDescent="0.35">
      <c r="C26" s="16" t="s">
        <v>55</v>
      </c>
      <c r="D26" s="17"/>
      <c r="E26" s="18"/>
      <c r="F26" s="19">
        <f>+CRUCE!I897</f>
        <v>574362292</v>
      </c>
      <c r="H26" s="68">
        <v>263000000</v>
      </c>
      <c r="I26" s="70" t="s">
        <v>5804</v>
      </c>
    </row>
    <row r="27" spans="3:9" ht="15.75" thickBot="1" x14ac:dyDescent="0.3">
      <c r="C27" s="24"/>
      <c r="D27" s="24"/>
      <c r="E27" s="24"/>
      <c r="F27" s="24"/>
      <c r="H27" s="69">
        <f>+F26-H26</f>
        <v>311362292</v>
      </c>
    </row>
    <row r="28" spans="3:9" ht="17.25" thickBot="1" x14ac:dyDescent="0.35">
      <c r="C28" s="16" t="s">
        <v>61</v>
      </c>
      <c r="D28" s="17"/>
      <c r="E28" s="18"/>
      <c r="F28" s="19">
        <f>+CRUCE!Q897</f>
        <v>-9923638.519999994</v>
      </c>
    </row>
    <row r="29" spans="3:9" ht="15.75" thickBot="1" x14ac:dyDescent="0.3">
      <c r="C29" s="24"/>
      <c r="D29" s="24"/>
      <c r="E29" s="24"/>
      <c r="F29" s="24"/>
    </row>
    <row r="30" spans="3:9" ht="17.25" thickBot="1" x14ac:dyDescent="0.35">
      <c r="C30" s="16" t="s">
        <v>56</v>
      </c>
      <c r="D30" s="17"/>
      <c r="E30" s="18"/>
      <c r="F30" s="19">
        <f>+F7-F9-F11-F16-F18-F20-F22-F24-F26-F28</f>
        <v>124119.66000009887</v>
      </c>
    </row>
  </sheetData>
  <mergeCells count="4">
    <mergeCell ref="C3:F3"/>
    <mergeCell ref="C4:F4"/>
    <mergeCell ref="C5:F5"/>
    <mergeCell ref="C16:E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18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6" sqref="B6"/>
    </sheetView>
  </sheetViews>
  <sheetFormatPr baseColWidth="10" defaultRowHeight="15" x14ac:dyDescent="0.25"/>
  <cols>
    <col min="1" max="1" width="17.85546875" bestFit="1" customWidth="1"/>
    <col min="2" max="2" width="16.140625" bestFit="1" customWidth="1"/>
    <col min="3" max="3" width="14" bestFit="1" customWidth="1"/>
    <col min="4" max="4" width="19.140625" bestFit="1" customWidth="1"/>
    <col min="5" max="5" width="19.5703125" bestFit="1" customWidth="1"/>
    <col min="6" max="6" width="23.42578125" bestFit="1" customWidth="1"/>
    <col min="7" max="7" width="17.7109375" bestFit="1" customWidth="1"/>
    <col min="8" max="8" width="55.28515625" bestFit="1" customWidth="1"/>
  </cols>
  <sheetData>
    <row r="1" spans="1:8" x14ac:dyDescent="0.25">
      <c r="A1" s="50" t="s">
        <v>4713</v>
      </c>
      <c r="B1" s="50" t="s">
        <v>78</v>
      </c>
      <c r="C1" s="50" t="s">
        <v>79</v>
      </c>
      <c r="D1" s="50" t="s">
        <v>80</v>
      </c>
      <c r="E1" s="50" t="s">
        <v>81</v>
      </c>
      <c r="F1" s="50" t="s">
        <v>13</v>
      </c>
      <c r="G1" s="50" t="s">
        <v>17</v>
      </c>
      <c r="H1" s="50" t="s">
        <v>82</v>
      </c>
    </row>
    <row r="2" spans="1:8" x14ac:dyDescent="0.25">
      <c r="A2" s="10" t="s">
        <v>83</v>
      </c>
      <c r="B2" s="10" t="s">
        <v>84</v>
      </c>
      <c r="C2" s="10" t="s">
        <v>85</v>
      </c>
      <c r="D2" s="10" t="s">
        <v>86</v>
      </c>
      <c r="E2" s="46">
        <v>43368</v>
      </c>
      <c r="F2" s="45">
        <v>-215100</v>
      </c>
      <c r="G2" s="10" t="s">
        <v>87</v>
      </c>
      <c r="H2" s="10" t="s">
        <v>88</v>
      </c>
    </row>
    <row r="3" spans="1:8" x14ac:dyDescent="0.25">
      <c r="A3" s="10" t="s">
        <v>83</v>
      </c>
      <c r="B3" s="10" t="s">
        <v>84</v>
      </c>
      <c r="C3" s="10" t="s">
        <v>87</v>
      </c>
      <c r="D3" s="10" t="s">
        <v>89</v>
      </c>
      <c r="E3" s="46">
        <v>43458</v>
      </c>
      <c r="F3" s="45">
        <v>215100</v>
      </c>
      <c r="G3" s="10" t="s">
        <v>87</v>
      </c>
      <c r="H3" s="10" t="s">
        <v>90</v>
      </c>
    </row>
    <row r="4" spans="1:8" x14ac:dyDescent="0.25">
      <c r="A4" s="10" t="s">
        <v>91</v>
      </c>
      <c r="B4" s="10" t="s">
        <v>84</v>
      </c>
      <c r="C4" s="10" t="s">
        <v>92</v>
      </c>
      <c r="D4" s="10" t="s">
        <v>89</v>
      </c>
      <c r="E4" s="46">
        <v>43455</v>
      </c>
      <c r="F4" s="45">
        <v>719614</v>
      </c>
      <c r="G4" s="10" t="s">
        <v>92</v>
      </c>
      <c r="H4" s="10" t="s">
        <v>93</v>
      </c>
    </row>
    <row r="5" spans="1:8" x14ac:dyDescent="0.25">
      <c r="A5" s="10" t="s">
        <v>91</v>
      </c>
      <c r="B5" s="10" t="s">
        <v>84</v>
      </c>
      <c r="C5" s="10" t="s">
        <v>94</v>
      </c>
      <c r="D5" s="10" t="s">
        <v>86</v>
      </c>
      <c r="E5" s="46">
        <v>43138</v>
      </c>
      <c r="F5" s="45">
        <v>-719614</v>
      </c>
      <c r="G5" s="10" t="s">
        <v>92</v>
      </c>
      <c r="H5" s="10" t="s">
        <v>95</v>
      </c>
    </row>
    <row r="6" spans="1:8" x14ac:dyDescent="0.25">
      <c r="A6" s="10" t="s">
        <v>96</v>
      </c>
      <c r="B6" s="10" t="s">
        <v>84</v>
      </c>
      <c r="C6" s="10" t="s">
        <v>97</v>
      </c>
      <c r="D6" s="10" t="s">
        <v>89</v>
      </c>
      <c r="E6" s="46">
        <v>43455</v>
      </c>
      <c r="F6" s="45">
        <v>382588</v>
      </c>
      <c r="G6" s="10" t="s">
        <v>97</v>
      </c>
      <c r="H6" s="10" t="s">
        <v>98</v>
      </c>
    </row>
    <row r="7" spans="1:8" x14ac:dyDescent="0.25">
      <c r="A7" s="10" t="s">
        <v>96</v>
      </c>
      <c r="B7" s="10" t="s">
        <v>84</v>
      </c>
      <c r="C7" s="10" t="s">
        <v>99</v>
      </c>
      <c r="D7" s="10" t="s">
        <v>86</v>
      </c>
      <c r="E7" s="46">
        <v>43228</v>
      </c>
      <c r="F7" s="45">
        <v>-382588</v>
      </c>
      <c r="G7" s="10" t="s">
        <v>97</v>
      </c>
      <c r="H7" s="10" t="s">
        <v>100</v>
      </c>
    </row>
    <row r="8" spans="1:8" x14ac:dyDescent="0.25">
      <c r="A8" s="10" t="s">
        <v>83</v>
      </c>
      <c r="B8" s="10" t="s">
        <v>84</v>
      </c>
      <c r="C8" s="10" t="s">
        <v>87</v>
      </c>
      <c r="D8" s="10" t="s">
        <v>89</v>
      </c>
      <c r="E8" s="46">
        <v>43458</v>
      </c>
      <c r="F8" s="45">
        <v>-215100</v>
      </c>
      <c r="G8" s="10" t="s">
        <v>101</v>
      </c>
      <c r="H8" s="10" t="s">
        <v>102</v>
      </c>
    </row>
    <row r="9" spans="1:8" x14ac:dyDescent="0.25">
      <c r="A9" s="10" t="s">
        <v>83</v>
      </c>
      <c r="B9" s="10" t="s">
        <v>84</v>
      </c>
      <c r="C9" s="10" t="s">
        <v>101</v>
      </c>
      <c r="D9" s="10" t="s">
        <v>89</v>
      </c>
      <c r="E9" s="46">
        <v>43455</v>
      </c>
      <c r="F9" s="45">
        <v>215100</v>
      </c>
      <c r="G9" s="10" t="s">
        <v>101</v>
      </c>
      <c r="H9" s="10" t="s">
        <v>98</v>
      </c>
    </row>
    <row r="10" spans="1:8" x14ac:dyDescent="0.25">
      <c r="A10" s="10" t="s">
        <v>103</v>
      </c>
      <c r="B10" s="10" t="s">
        <v>104</v>
      </c>
      <c r="C10" s="10" t="s">
        <v>105</v>
      </c>
      <c r="D10" s="10" t="s">
        <v>89</v>
      </c>
      <c r="E10" s="46">
        <v>43521</v>
      </c>
      <c r="F10" s="45">
        <v>166259</v>
      </c>
      <c r="G10" s="10" t="s">
        <v>105</v>
      </c>
      <c r="H10" s="10"/>
    </row>
    <row r="11" spans="1:8" x14ac:dyDescent="0.25">
      <c r="A11" s="10" t="s">
        <v>106</v>
      </c>
      <c r="B11" s="10" t="s">
        <v>104</v>
      </c>
      <c r="C11" s="10" t="s">
        <v>107</v>
      </c>
      <c r="D11" s="10" t="s">
        <v>86</v>
      </c>
      <c r="E11" s="46">
        <v>43258</v>
      </c>
      <c r="F11" s="45">
        <v>-166259</v>
      </c>
      <c r="G11" s="10" t="s">
        <v>105</v>
      </c>
      <c r="H11" s="10" t="s">
        <v>108</v>
      </c>
    </row>
    <row r="12" spans="1:8" x14ac:dyDescent="0.25">
      <c r="A12" s="10" t="s">
        <v>109</v>
      </c>
      <c r="B12" s="10" t="s">
        <v>84</v>
      </c>
      <c r="C12" s="10" t="s">
        <v>110</v>
      </c>
      <c r="D12" s="10" t="s">
        <v>86</v>
      </c>
      <c r="E12" s="46">
        <v>43400</v>
      </c>
      <c r="F12" s="45">
        <v>-3125165</v>
      </c>
      <c r="G12" s="10" t="s">
        <v>111</v>
      </c>
      <c r="H12" s="10" t="s">
        <v>112</v>
      </c>
    </row>
    <row r="13" spans="1:8" x14ac:dyDescent="0.25">
      <c r="A13" s="10" t="s">
        <v>109</v>
      </c>
      <c r="B13" s="10" t="s">
        <v>84</v>
      </c>
      <c r="C13" s="10" t="s">
        <v>111</v>
      </c>
      <c r="D13" s="10" t="s">
        <v>89</v>
      </c>
      <c r="E13" s="46">
        <v>43524</v>
      </c>
      <c r="F13" s="45">
        <v>3125165</v>
      </c>
      <c r="G13" s="10" t="s">
        <v>111</v>
      </c>
      <c r="H13" s="10" t="s">
        <v>113</v>
      </c>
    </row>
    <row r="14" spans="1:8" x14ac:dyDescent="0.25">
      <c r="A14" s="10" t="s">
        <v>114</v>
      </c>
      <c r="B14" s="10" t="s">
        <v>115</v>
      </c>
      <c r="C14" s="10" t="s">
        <v>116</v>
      </c>
      <c r="D14" s="10" t="s">
        <v>89</v>
      </c>
      <c r="E14" s="46">
        <v>43566</v>
      </c>
      <c r="F14" s="45">
        <v>19391</v>
      </c>
      <c r="G14" s="10" t="s">
        <v>116</v>
      </c>
      <c r="H14" s="10" t="s">
        <v>117</v>
      </c>
    </row>
    <row r="15" spans="1:8" x14ac:dyDescent="0.25">
      <c r="A15" s="10" t="s">
        <v>118</v>
      </c>
      <c r="B15" s="10" t="s">
        <v>115</v>
      </c>
      <c r="C15" s="10" t="s">
        <v>119</v>
      </c>
      <c r="D15" s="10" t="s">
        <v>86</v>
      </c>
      <c r="E15" s="46">
        <v>43566</v>
      </c>
      <c r="F15" s="45">
        <v>-19391</v>
      </c>
      <c r="G15" s="10" t="s">
        <v>116</v>
      </c>
      <c r="H15" s="10" t="s">
        <v>120</v>
      </c>
    </row>
    <row r="16" spans="1:8" x14ac:dyDescent="0.25">
      <c r="A16" s="10" t="s">
        <v>121</v>
      </c>
      <c r="B16" s="10" t="s">
        <v>115</v>
      </c>
      <c r="C16" s="10" t="s">
        <v>122</v>
      </c>
      <c r="D16" s="10" t="s">
        <v>89</v>
      </c>
      <c r="E16" s="46">
        <v>43382</v>
      </c>
      <c r="F16" s="45">
        <v>4173405</v>
      </c>
      <c r="G16" s="10" t="s">
        <v>122</v>
      </c>
      <c r="H16" s="10" t="s">
        <v>123</v>
      </c>
    </row>
    <row r="17" spans="1:8" x14ac:dyDescent="0.25">
      <c r="A17" s="10" t="s">
        <v>121</v>
      </c>
      <c r="B17" s="10" t="s">
        <v>115</v>
      </c>
      <c r="C17" s="10" t="s">
        <v>124</v>
      </c>
      <c r="D17" s="10" t="s">
        <v>86</v>
      </c>
      <c r="E17" s="46">
        <v>43574</v>
      </c>
      <c r="F17" s="45">
        <v>-4173405</v>
      </c>
      <c r="G17" s="10" t="s">
        <v>122</v>
      </c>
      <c r="H17" s="10" t="s">
        <v>125</v>
      </c>
    </row>
    <row r="18" spans="1:8" x14ac:dyDescent="0.25">
      <c r="A18" s="10" t="s">
        <v>126</v>
      </c>
      <c r="B18" s="10" t="s">
        <v>115</v>
      </c>
      <c r="C18" s="10" t="s">
        <v>127</v>
      </c>
      <c r="D18" s="10" t="s">
        <v>89</v>
      </c>
      <c r="E18" s="46">
        <v>43382</v>
      </c>
      <c r="F18" s="45">
        <v>4173405</v>
      </c>
      <c r="G18" s="10" t="s">
        <v>127</v>
      </c>
      <c r="H18" s="10" t="s">
        <v>123</v>
      </c>
    </row>
    <row r="19" spans="1:8" x14ac:dyDescent="0.25">
      <c r="A19" s="10" t="s">
        <v>121</v>
      </c>
      <c r="B19" s="10" t="s">
        <v>115</v>
      </c>
      <c r="C19" s="10" t="s">
        <v>122</v>
      </c>
      <c r="D19" s="10" t="s">
        <v>89</v>
      </c>
      <c r="E19" s="46">
        <v>43382</v>
      </c>
      <c r="F19" s="45">
        <v>-4170000</v>
      </c>
      <c r="G19" s="10" t="s">
        <v>127</v>
      </c>
      <c r="H19" s="10" t="s">
        <v>123</v>
      </c>
    </row>
    <row r="20" spans="1:8" x14ac:dyDescent="0.25">
      <c r="A20" s="10" t="s">
        <v>121</v>
      </c>
      <c r="B20" s="10" t="s">
        <v>115</v>
      </c>
      <c r="C20" s="10" t="s">
        <v>122</v>
      </c>
      <c r="D20" s="10" t="s">
        <v>89</v>
      </c>
      <c r="E20" s="46">
        <v>43382</v>
      </c>
      <c r="F20" s="45">
        <v>-3405</v>
      </c>
      <c r="G20" s="10" t="s">
        <v>127</v>
      </c>
      <c r="H20" s="10" t="s">
        <v>128</v>
      </c>
    </row>
    <row r="21" spans="1:8" x14ac:dyDescent="0.25">
      <c r="A21" s="10" t="s">
        <v>129</v>
      </c>
      <c r="B21" s="10" t="s">
        <v>115</v>
      </c>
      <c r="C21" s="10" t="s">
        <v>130</v>
      </c>
      <c r="D21" s="10" t="s">
        <v>89</v>
      </c>
      <c r="E21" s="46">
        <v>43369</v>
      </c>
      <c r="F21" s="45">
        <v>18765</v>
      </c>
      <c r="G21" s="10" t="s">
        <v>130</v>
      </c>
      <c r="H21" s="10" t="s">
        <v>131</v>
      </c>
    </row>
    <row r="22" spans="1:8" x14ac:dyDescent="0.25">
      <c r="A22" s="10" t="s">
        <v>129</v>
      </c>
      <c r="B22" s="10" t="s">
        <v>115</v>
      </c>
      <c r="C22" s="10" t="s">
        <v>132</v>
      </c>
      <c r="D22" s="10" t="s">
        <v>86</v>
      </c>
      <c r="E22" s="46">
        <v>43657</v>
      </c>
      <c r="F22" s="45">
        <v>-18765</v>
      </c>
      <c r="G22" s="10" t="s">
        <v>130</v>
      </c>
      <c r="H22" s="10" t="s">
        <v>133</v>
      </c>
    </row>
    <row r="23" spans="1:8" x14ac:dyDescent="0.25">
      <c r="A23" s="10" t="s">
        <v>134</v>
      </c>
      <c r="B23" s="10" t="s">
        <v>115</v>
      </c>
      <c r="C23" s="10" t="s">
        <v>135</v>
      </c>
      <c r="D23" s="10" t="s">
        <v>89</v>
      </c>
      <c r="E23" s="46">
        <v>43445</v>
      </c>
      <c r="F23" s="45">
        <v>18765</v>
      </c>
      <c r="G23" s="10" t="s">
        <v>135</v>
      </c>
      <c r="H23" s="10" t="s">
        <v>136</v>
      </c>
    </row>
    <row r="24" spans="1:8" x14ac:dyDescent="0.25">
      <c r="A24" s="10" t="s">
        <v>134</v>
      </c>
      <c r="B24" s="10" t="s">
        <v>115</v>
      </c>
      <c r="C24" s="10" t="s">
        <v>137</v>
      </c>
      <c r="D24" s="10" t="s">
        <v>86</v>
      </c>
      <c r="E24" s="46">
        <v>43706</v>
      </c>
      <c r="F24" s="45">
        <v>-18765</v>
      </c>
      <c r="G24" s="10" t="s">
        <v>135</v>
      </c>
      <c r="H24" s="10" t="s">
        <v>138</v>
      </c>
    </row>
    <row r="25" spans="1:8" x14ac:dyDescent="0.25">
      <c r="A25" s="10" t="s">
        <v>139</v>
      </c>
      <c r="B25" s="10" t="s">
        <v>115</v>
      </c>
      <c r="C25" s="10" t="s">
        <v>140</v>
      </c>
      <c r="D25" s="10" t="s">
        <v>89</v>
      </c>
      <c r="E25" s="46">
        <v>43818</v>
      </c>
      <c r="F25" s="45">
        <v>37991692</v>
      </c>
      <c r="G25" s="10" t="s">
        <v>140</v>
      </c>
      <c r="H25" s="10" t="s">
        <v>141</v>
      </c>
    </row>
    <row r="26" spans="1:8" x14ac:dyDescent="0.25">
      <c r="A26" s="10" t="s">
        <v>139</v>
      </c>
      <c r="B26" s="10" t="s">
        <v>115</v>
      </c>
      <c r="C26" s="10" t="s">
        <v>142</v>
      </c>
      <c r="D26" s="10" t="s">
        <v>86</v>
      </c>
      <c r="E26" s="46">
        <v>43697</v>
      </c>
      <c r="F26" s="45">
        <v>-37991692</v>
      </c>
      <c r="G26" s="10" t="s">
        <v>140</v>
      </c>
      <c r="H26" s="10" t="s">
        <v>143</v>
      </c>
    </row>
    <row r="27" spans="1:8" x14ac:dyDescent="0.25">
      <c r="A27" s="10" t="s">
        <v>144</v>
      </c>
      <c r="B27" s="10" t="s">
        <v>115</v>
      </c>
      <c r="C27" s="10" t="s">
        <v>145</v>
      </c>
      <c r="D27" s="10" t="s">
        <v>86</v>
      </c>
      <c r="E27" s="46">
        <v>43769</v>
      </c>
      <c r="F27" s="45">
        <v>-18765</v>
      </c>
      <c r="G27" s="10" t="s">
        <v>146</v>
      </c>
      <c r="H27" s="10" t="s">
        <v>147</v>
      </c>
    </row>
    <row r="28" spans="1:8" x14ac:dyDescent="0.25">
      <c r="A28" s="10" t="s">
        <v>144</v>
      </c>
      <c r="B28" s="10" t="s">
        <v>115</v>
      </c>
      <c r="C28" s="10" t="s">
        <v>146</v>
      </c>
      <c r="D28" s="10" t="s">
        <v>89</v>
      </c>
      <c r="E28" s="46">
        <v>43815</v>
      </c>
      <c r="F28" s="45">
        <v>18765</v>
      </c>
      <c r="G28" s="10" t="s">
        <v>146</v>
      </c>
      <c r="H28" s="10" t="s">
        <v>148</v>
      </c>
    </row>
    <row r="29" spans="1:8" x14ac:dyDescent="0.25">
      <c r="A29" s="10" t="s">
        <v>149</v>
      </c>
      <c r="B29" s="10" t="s">
        <v>84</v>
      </c>
      <c r="C29" s="10" t="s">
        <v>150</v>
      </c>
      <c r="D29" s="10" t="s">
        <v>89</v>
      </c>
      <c r="E29" s="46">
        <v>43815</v>
      </c>
      <c r="F29" s="45">
        <v>724</v>
      </c>
      <c r="G29" s="10" t="s">
        <v>150</v>
      </c>
      <c r="H29" s="10" t="s">
        <v>151</v>
      </c>
    </row>
    <row r="30" spans="1:8" x14ac:dyDescent="0.25">
      <c r="A30" s="10" t="s">
        <v>149</v>
      </c>
      <c r="B30" s="10" t="s">
        <v>84</v>
      </c>
      <c r="C30" s="10" t="s">
        <v>152</v>
      </c>
      <c r="D30" s="10" t="s">
        <v>86</v>
      </c>
      <c r="E30" s="46">
        <v>43625</v>
      </c>
      <c r="F30" s="45">
        <v>-724</v>
      </c>
      <c r="G30" s="10" t="s">
        <v>150</v>
      </c>
      <c r="H30" s="10" t="s">
        <v>153</v>
      </c>
    </row>
    <row r="31" spans="1:8" x14ac:dyDescent="0.25">
      <c r="A31" s="10" t="s">
        <v>154</v>
      </c>
      <c r="B31" s="10" t="s">
        <v>84</v>
      </c>
      <c r="C31" s="10" t="s">
        <v>155</v>
      </c>
      <c r="D31" s="10" t="s">
        <v>89</v>
      </c>
      <c r="E31" s="46">
        <v>43815</v>
      </c>
      <c r="F31" s="45">
        <v>2684</v>
      </c>
      <c r="G31" s="10" t="s">
        <v>155</v>
      </c>
      <c r="H31" s="10" t="s">
        <v>151</v>
      </c>
    </row>
    <row r="32" spans="1:8" x14ac:dyDescent="0.25">
      <c r="A32" s="10" t="s">
        <v>154</v>
      </c>
      <c r="B32" s="10" t="s">
        <v>84</v>
      </c>
      <c r="C32" s="10" t="s">
        <v>156</v>
      </c>
      <c r="D32" s="10" t="s">
        <v>86</v>
      </c>
      <c r="E32" s="46">
        <v>43711</v>
      </c>
      <c r="F32" s="45">
        <v>-2684</v>
      </c>
      <c r="G32" s="10" t="s">
        <v>155</v>
      </c>
      <c r="H32" s="10" t="s">
        <v>157</v>
      </c>
    </row>
    <row r="33" spans="1:8" x14ac:dyDescent="0.25">
      <c r="A33" s="10" t="s">
        <v>158</v>
      </c>
      <c r="B33" s="10" t="s">
        <v>84</v>
      </c>
      <c r="C33" s="10" t="s">
        <v>159</v>
      </c>
      <c r="D33" s="10" t="s">
        <v>89</v>
      </c>
      <c r="E33" s="46">
        <v>43815</v>
      </c>
      <c r="F33" s="45">
        <v>212770</v>
      </c>
      <c r="G33" s="10" t="s">
        <v>159</v>
      </c>
      <c r="H33" s="10" t="s">
        <v>151</v>
      </c>
    </row>
    <row r="34" spans="1:8" x14ac:dyDescent="0.25">
      <c r="A34" s="10" t="s">
        <v>158</v>
      </c>
      <c r="B34" s="10" t="s">
        <v>84</v>
      </c>
      <c r="C34" s="10" t="s">
        <v>160</v>
      </c>
      <c r="D34" s="10" t="s">
        <v>86</v>
      </c>
      <c r="E34" s="46">
        <v>43570</v>
      </c>
      <c r="F34" s="45">
        <v>-212770</v>
      </c>
      <c r="G34" s="10" t="s">
        <v>159</v>
      </c>
      <c r="H34" s="10" t="s">
        <v>161</v>
      </c>
    </row>
    <row r="35" spans="1:8" x14ac:dyDescent="0.25">
      <c r="A35" s="10" t="s">
        <v>162</v>
      </c>
      <c r="B35" s="10" t="s">
        <v>84</v>
      </c>
      <c r="C35" s="10" t="s">
        <v>163</v>
      </c>
      <c r="D35" s="10" t="s">
        <v>89</v>
      </c>
      <c r="E35" s="46">
        <v>43815</v>
      </c>
      <c r="F35" s="45">
        <v>27439</v>
      </c>
      <c r="G35" s="10" t="s">
        <v>163</v>
      </c>
      <c r="H35" s="10" t="s">
        <v>151</v>
      </c>
    </row>
    <row r="36" spans="1:8" x14ac:dyDescent="0.25">
      <c r="A36" s="10" t="s">
        <v>162</v>
      </c>
      <c r="B36" s="10" t="s">
        <v>84</v>
      </c>
      <c r="C36" s="10" t="s">
        <v>164</v>
      </c>
      <c r="D36" s="10" t="s">
        <v>86</v>
      </c>
      <c r="E36" s="46">
        <v>43577</v>
      </c>
      <c r="F36" s="45">
        <v>-27439</v>
      </c>
      <c r="G36" s="10" t="s">
        <v>163</v>
      </c>
      <c r="H36" s="10" t="s">
        <v>165</v>
      </c>
    </row>
    <row r="37" spans="1:8" x14ac:dyDescent="0.25">
      <c r="A37" s="10" t="s">
        <v>121</v>
      </c>
      <c r="B37" s="10" t="s">
        <v>84</v>
      </c>
      <c r="C37" s="10" t="s">
        <v>166</v>
      </c>
      <c r="D37" s="10" t="s">
        <v>89</v>
      </c>
      <c r="E37" s="46">
        <v>43815</v>
      </c>
      <c r="F37" s="45">
        <v>3104245</v>
      </c>
      <c r="G37" s="10" t="s">
        <v>166</v>
      </c>
      <c r="H37" s="10" t="s">
        <v>151</v>
      </c>
    </row>
    <row r="38" spans="1:8" x14ac:dyDescent="0.25">
      <c r="A38" s="10" t="s">
        <v>121</v>
      </c>
      <c r="B38" s="10" t="s">
        <v>84</v>
      </c>
      <c r="C38" s="10" t="s">
        <v>124</v>
      </c>
      <c r="D38" s="10" t="s">
        <v>86</v>
      </c>
      <c r="E38" s="46">
        <v>43574</v>
      </c>
      <c r="F38" s="45">
        <v>-3104245</v>
      </c>
      <c r="G38" s="10" t="s">
        <v>166</v>
      </c>
      <c r="H38" s="10" t="s">
        <v>167</v>
      </c>
    </row>
    <row r="39" spans="1:8" x14ac:dyDescent="0.25">
      <c r="A39" s="10" t="s">
        <v>168</v>
      </c>
      <c r="B39" s="10" t="s">
        <v>84</v>
      </c>
      <c r="C39" s="10" t="s">
        <v>169</v>
      </c>
      <c r="D39" s="10" t="s">
        <v>89</v>
      </c>
      <c r="E39" s="46">
        <v>43815</v>
      </c>
      <c r="F39" s="45">
        <v>52218</v>
      </c>
      <c r="G39" s="10" t="s">
        <v>169</v>
      </c>
      <c r="H39" s="10" t="s">
        <v>151</v>
      </c>
    </row>
    <row r="40" spans="1:8" x14ac:dyDescent="0.25">
      <c r="A40" s="10" t="s">
        <v>168</v>
      </c>
      <c r="B40" s="10" t="s">
        <v>84</v>
      </c>
      <c r="C40" s="10" t="s">
        <v>170</v>
      </c>
      <c r="D40" s="10" t="s">
        <v>86</v>
      </c>
      <c r="E40" s="46">
        <v>43578</v>
      </c>
      <c r="F40" s="45">
        <v>-52218</v>
      </c>
      <c r="G40" s="10" t="s">
        <v>169</v>
      </c>
      <c r="H40" s="10" t="s">
        <v>171</v>
      </c>
    </row>
    <row r="41" spans="1:8" x14ac:dyDescent="0.25">
      <c r="A41" s="10" t="s">
        <v>172</v>
      </c>
      <c r="B41" s="10" t="s">
        <v>84</v>
      </c>
      <c r="C41" s="10" t="s">
        <v>173</v>
      </c>
      <c r="D41" s="10" t="s">
        <v>89</v>
      </c>
      <c r="E41" s="46">
        <v>43815</v>
      </c>
      <c r="F41" s="45">
        <v>7196</v>
      </c>
      <c r="G41" s="10" t="s">
        <v>173</v>
      </c>
      <c r="H41" s="10" t="s">
        <v>151</v>
      </c>
    </row>
    <row r="42" spans="1:8" x14ac:dyDescent="0.25">
      <c r="A42" s="10" t="s">
        <v>172</v>
      </c>
      <c r="B42" s="10" t="s">
        <v>84</v>
      </c>
      <c r="C42" s="10" t="s">
        <v>174</v>
      </c>
      <c r="D42" s="10" t="s">
        <v>86</v>
      </c>
      <c r="E42" s="46">
        <v>43613</v>
      </c>
      <c r="F42" s="45">
        <v>-7196</v>
      </c>
      <c r="G42" s="10" t="s">
        <v>173</v>
      </c>
      <c r="H42" s="10" t="s">
        <v>175</v>
      </c>
    </row>
    <row r="43" spans="1:8" x14ac:dyDescent="0.25">
      <c r="A43" s="10" t="s">
        <v>176</v>
      </c>
      <c r="B43" s="10" t="s">
        <v>84</v>
      </c>
      <c r="C43" s="10" t="s">
        <v>177</v>
      </c>
      <c r="D43" s="10" t="s">
        <v>89</v>
      </c>
      <c r="E43" s="46">
        <v>43815</v>
      </c>
      <c r="F43" s="45">
        <v>3174</v>
      </c>
      <c r="G43" s="10" t="s">
        <v>177</v>
      </c>
      <c r="H43" s="10" t="s">
        <v>151</v>
      </c>
    </row>
    <row r="44" spans="1:8" x14ac:dyDescent="0.25">
      <c r="A44" s="10" t="s">
        <v>176</v>
      </c>
      <c r="B44" s="10" t="s">
        <v>84</v>
      </c>
      <c r="C44" s="10" t="s">
        <v>178</v>
      </c>
      <c r="D44" s="10" t="s">
        <v>86</v>
      </c>
      <c r="E44" s="46">
        <v>43614</v>
      </c>
      <c r="F44" s="45">
        <v>-3174</v>
      </c>
      <c r="G44" s="10" t="s">
        <v>177</v>
      </c>
      <c r="H44" s="10" t="s">
        <v>179</v>
      </c>
    </row>
    <row r="45" spans="1:8" x14ac:dyDescent="0.25">
      <c r="A45" s="10" t="s">
        <v>180</v>
      </c>
      <c r="B45" s="10" t="s">
        <v>84</v>
      </c>
      <c r="C45" s="10" t="s">
        <v>181</v>
      </c>
      <c r="D45" s="10" t="s">
        <v>89</v>
      </c>
      <c r="E45" s="46">
        <v>43815</v>
      </c>
      <c r="F45" s="45">
        <v>3174</v>
      </c>
      <c r="G45" s="10" t="s">
        <v>181</v>
      </c>
      <c r="H45" s="10" t="s">
        <v>151</v>
      </c>
    </row>
    <row r="46" spans="1:8" x14ac:dyDescent="0.25">
      <c r="A46" s="10" t="s">
        <v>180</v>
      </c>
      <c r="B46" s="10" t="s">
        <v>84</v>
      </c>
      <c r="C46" s="10" t="s">
        <v>182</v>
      </c>
      <c r="D46" s="10" t="s">
        <v>86</v>
      </c>
      <c r="E46" s="46">
        <v>43615</v>
      </c>
      <c r="F46" s="45">
        <v>-3174</v>
      </c>
      <c r="G46" s="10" t="s">
        <v>181</v>
      </c>
      <c r="H46" s="10" t="s">
        <v>183</v>
      </c>
    </row>
    <row r="47" spans="1:8" x14ac:dyDescent="0.25">
      <c r="A47" s="10" t="s">
        <v>184</v>
      </c>
      <c r="B47" s="10" t="s">
        <v>84</v>
      </c>
      <c r="C47" s="10" t="s">
        <v>185</v>
      </c>
      <c r="D47" s="10" t="s">
        <v>89</v>
      </c>
      <c r="E47" s="46">
        <v>43815</v>
      </c>
      <c r="F47" s="45">
        <v>626</v>
      </c>
      <c r="G47" s="10" t="s">
        <v>185</v>
      </c>
      <c r="H47" s="10" t="s">
        <v>151</v>
      </c>
    </row>
    <row r="48" spans="1:8" x14ac:dyDescent="0.25">
      <c r="A48" s="10" t="s">
        <v>184</v>
      </c>
      <c r="B48" s="10" t="s">
        <v>84</v>
      </c>
      <c r="C48" s="10" t="s">
        <v>186</v>
      </c>
      <c r="D48" s="10" t="s">
        <v>86</v>
      </c>
      <c r="E48" s="46">
        <v>43616</v>
      </c>
      <c r="F48" s="45">
        <v>-626</v>
      </c>
      <c r="G48" s="10" t="s">
        <v>185</v>
      </c>
      <c r="H48" s="10" t="s">
        <v>187</v>
      </c>
    </row>
    <row r="49" spans="1:8" x14ac:dyDescent="0.25">
      <c r="A49" s="10" t="s">
        <v>188</v>
      </c>
      <c r="B49" s="10" t="s">
        <v>84</v>
      </c>
      <c r="C49" s="10" t="s">
        <v>189</v>
      </c>
      <c r="D49" s="10" t="s">
        <v>89</v>
      </c>
      <c r="E49" s="46">
        <v>43815</v>
      </c>
      <c r="F49" s="45">
        <v>7196</v>
      </c>
      <c r="G49" s="10" t="s">
        <v>189</v>
      </c>
      <c r="H49" s="10" t="s">
        <v>151</v>
      </c>
    </row>
    <row r="50" spans="1:8" x14ac:dyDescent="0.25">
      <c r="A50" s="10" t="s">
        <v>188</v>
      </c>
      <c r="B50" s="10" t="s">
        <v>84</v>
      </c>
      <c r="C50" s="10" t="s">
        <v>190</v>
      </c>
      <c r="D50" s="10" t="s">
        <v>86</v>
      </c>
      <c r="E50" s="46">
        <v>43616</v>
      </c>
      <c r="F50" s="45">
        <v>-7196</v>
      </c>
      <c r="G50" s="10" t="s">
        <v>189</v>
      </c>
      <c r="H50" s="10" t="s">
        <v>191</v>
      </c>
    </row>
    <row r="51" spans="1:8" x14ac:dyDescent="0.25">
      <c r="A51" s="10" t="s">
        <v>192</v>
      </c>
      <c r="B51" s="10" t="s">
        <v>84</v>
      </c>
      <c r="C51" s="10" t="s">
        <v>193</v>
      </c>
      <c r="D51" s="10" t="s">
        <v>89</v>
      </c>
      <c r="E51" s="46">
        <v>43815</v>
      </c>
      <c r="F51" s="45">
        <v>24308</v>
      </c>
      <c r="G51" s="10" t="s">
        <v>193</v>
      </c>
      <c r="H51" s="10" t="s">
        <v>151</v>
      </c>
    </row>
    <row r="52" spans="1:8" x14ac:dyDescent="0.25">
      <c r="A52" s="10" t="s">
        <v>192</v>
      </c>
      <c r="B52" s="10" t="s">
        <v>84</v>
      </c>
      <c r="C52" s="10" t="s">
        <v>194</v>
      </c>
      <c r="D52" s="10" t="s">
        <v>86</v>
      </c>
      <c r="E52" s="46">
        <v>43682</v>
      </c>
      <c r="F52" s="45">
        <v>-24308</v>
      </c>
      <c r="G52" s="10" t="s">
        <v>193</v>
      </c>
      <c r="H52" s="10" t="s">
        <v>195</v>
      </c>
    </row>
    <row r="53" spans="1:8" x14ac:dyDescent="0.25">
      <c r="A53" s="10" t="s">
        <v>196</v>
      </c>
      <c r="B53" s="10" t="s">
        <v>84</v>
      </c>
      <c r="C53" s="10" t="s">
        <v>197</v>
      </c>
      <c r="D53" s="10" t="s">
        <v>89</v>
      </c>
      <c r="E53" s="46">
        <v>43815</v>
      </c>
      <c r="F53" s="45">
        <v>9058</v>
      </c>
      <c r="G53" s="10" t="s">
        <v>197</v>
      </c>
      <c r="H53" s="10" t="s">
        <v>151</v>
      </c>
    </row>
    <row r="54" spans="1:8" x14ac:dyDescent="0.25">
      <c r="A54" s="10" t="s">
        <v>196</v>
      </c>
      <c r="B54" s="10" t="s">
        <v>84</v>
      </c>
      <c r="C54" s="10" t="s">
        <v>198</v>
      </c>
      <c r="D54" s="10" t="s">
        <v>86</v>
      </c>
      <c r="E54" s="46">
        <v>43683</v>
      </c>
      <c r="F54" s="45">
        <v>-9058</v>
      </c>
      <c r="G54" s="10" t="s">
        <v>197</v>
      </c>
      <c r="H54" s="10" t="s">
        <v>199</v>
      </c>
    </row>
    <row r="55" spans="1:8" x14ac:dyDescent="0.25">
      <c r="A55" s="10" t="s">
        <v>200</v>
      </c>
      <c r="B55" s="10" t="s">
        <v>84</v>
      </c>
      <c r="C55" s="10" t="s">
        <v>201</v>
      </c>
      <c r="D55" s="10" t="s">
        <v>89</v>
      </c>
      <c r="E55" s="46">
        <v>43815</v>
      </c>
      <c r="F55" s="45">
        <v>2010440</v>
      </c>
      <c r="G55" s="10" t="s">
        <v>201</v>
      </c>
      <c r="H55" s="10" t="s">
        <v>151</v>
      </c>
    </row>
    <row r="56" spans="1:8" x14ac:dyDescent="0.25">
      <c r="A56" s="10" t="s">
        <v>200</v>
      </c>
      <c r="B56" s="10" t="s">
        <v>84</v>
      </c>
      <c r="C56" s="10" t="s">
        <v>202</v>
      </c>
      <c r="D56" s="10" t="s">
        <v>86</v>
      </c>
      <c r="E56" s="46">
        <v>43560</v>
      </c>
      <c r="F56" s="45">
        <v>-2010440</v>
      </c>
      <c r="G56" s="10" t="s">
        <v>201</v>
      </c>
      <c r="H56" s="10" t="s">
        <v>203</v>
      </c>
    </row>
    <row r="57" spans="1:8" x14ac:dyDescent="0.25">
      <c r="A57" s="10" t="s">
        <v>204</v>
      </c>
      <c r="B57" s="10" t="s">
        <v>84</v>
      </c>
      <c r="C57" s="10" t="s">
        <v>205</v>
      </c>
      <c r="D57" s="10" t="s">
        <v>89</v>
      </c>
      <c r="E57" s="46">
        <v>43815</v>
      </c>
      <c r="F57" s="45">
        <v>320973</v>
      </c>
      <c r="G57" s="10" t="s">
        <v>205</v>
      </c>
      <c r="H57" s="10" t="s">
        <v>151</v>
      </c>
    </row>
    <row r="58" spans="1:8" x14ac:dyDescent="0.25">
      <c r="A58" s="10" t="s">
        <v>204</v>
      </c>
      <c r="B58" s="10" t="s">
        <v>84</v>
      </c>
      <c r="C58" s="10" t="s">
        <v>206</v>
      </c>
      <c r="D58" s="10" t="s">
        <v>86</v>
      </c>
      <c r="E58" s="46">
        <v>43594</v>
      </c>
      <c r="F58" s="45">
        <v>-320973</v>
      </c>
      <c r="G58" s="10" t="s">
        <v>205</v>
      </c>
      <c r="H58" s="10" t="s">
        <v>207</v>
      </c>
    </row>
    <row r="59" spans="1:8" x14ac:dyDescent="0.25">
      <c r="A59" s="10" t="s">
        <v>208</v>
      </c>
      <c r="B59" s="10" t="s">
        <v>84</v>
      </c>
      <c r="C59" s="10" t="s">
        <v>209</v>
      </c>
      <c r="D59" s="10" t="s">
        <v>89</v>
      </c>
      <c r="E59" s="46">
        <v>43815</v>
      </c>
      <c r="F59" s="45">
        <v>128833</v>
      </c>
      <c r="G59" s="10" t="s">
        <v>209</v>
      </c>
      <c r="H59" s="10" t="s">
        <v>151</v>
      </c>
    </row>
    <row r="60" spans="1:8" x14ac:dyDescent="0.25">
      <c r="A60" s="10" t="s">
        <v>208</v>
      </c>
      <c r="B60" s="10" t="s">
        <v>84</v>
      </c>
      <c r="C60" s="10" t="s">
        <v>210</v>
      </c>
      <c r="D60" s="10" t="s">
        <v>86</v>
      </c>
      <c r="E60" s="46">
        <v>43675</v>
      </c>
      <c r="F60" s="45">
        <v>-128833</v>
      </c>
      <c r="G60" s="10" t="s">
        <v>209</v>
      </c>
      <c r="H60" s="10" t="s">
        <v>211</v>
      </c>
    </row>
    <row r="61" spans="1:8" x14ac:dyDescent="0.25">
      <c r="A61" s="10" t="s">
        <v>212</v>
      </c>
      <c r="B61" s="10" t="s">
        <v>84</v>
      </c>
      <c r="C61" s="10" t="s">
        <v>213</v>
      </c>
      <c r="D61" s="10" t="s">
        <v>89</v>
      </c>
      <c r="E61" s="46">
        <v>43815</v>
      </c>
      <c r="F61" s="45">
        <v>3511488</v>
      </c>
      <c r="G61" s="10" t="s">
        <v>213</v>
      </c>
      <c r="H61" s="10" t="s">
        <v>151</v>
      </c>
    </row>
    <row r="62" spans="1:8" x14ac:dyDescent="0.25">
      <c r="A62" s="10" t="s">
        <v>212</v>
      </c>
      <c r="B62" s="10" t="s">
        <v>84</v>
      </c>
      <c r="C62" s="10" t="s">
        <v>214</v>
      </c>
      <c r="D62" s="10" t="s">
        <v>86</v>
      </c>
      <c r="E62" s="46">
        <v>43673</v>
      </c>
      <c r="F62" s="45">
        <v>-3511488</v>
      </c>
      <c r="G62" s="10" t="s">
        <v>213</v>
      </c>
      <c r="H62" s="10" t="s">
        <v>215</v>
      </c>
    </row>
    <row r="63" spans="1:8" x14ac:dyDescent="0.25">
      <c r="A63" s="10" t="s">
        <v>216</v>
      </c>
      <c r="B63" s="10" t="s">
        <v>84</v>
      </c>
      <c r="C63" s="10" t="s">
        <v>217</v>
      </c>
      <c r="D63" s="10" t="s">
        <v>89</v>
      </c>
      <c r="E63" s="46">
        <v>43815</v>
      </c>
      <c r="F63" s="45">
        <v>626</v>
      </c>
      <c r="G63" s="10" t="s">
        <v>217</v>
      </c>
      <c r="H63" s="10" t="s">
        <v>151</v>
      </c>
    </row>
    <row r="64" spans="1:8" x14ac:dyDescent="0.25">
      <c r="A64" s="10" t="s">
        <v>216</v>
      </c>
      <c r="B64" s="10" t="s">
        <v>84</v>
      </c>
      <c r="C64" s="10" t="s">
        <v>218</v>
      </c>
      <c r="D64" s="10" t="s">
        <v>86</v>
      </c>
      <c r="E64" s="46">
        <v>43597</v>
      </c>
      <c r="F64" s="45">
        <v>-626</v>
      </c>
      <c r="G64" s="10" t="s">
        <v>217</v>
      </c>
      <c r="H64" s="10" t="s">
        <v>219</v>
      </c>
    </row>
    <row r="65" spans="1:8" x14ac:dyDescent="0.25">
      <c r="A65" s="10" t="s">
        <v>220</v>
      </c>
      <c r="B65" s="10" t="s">
        <v>84</v>
      </c>
      <c r="C65" s="10" t="s">
        <v>221</v>
      </c>
      <c r="D65" s="10" t="s">
        <v>89</v>
      </c>
      <c r="E65" s="46">
        <v>43815</v>
      </c>
      <c r="F65" s="45">
        <v>626</v>
      </c>
      <c r="G65" s="10" t="s">
        <v>221</v>
      </c>
      <c r="H65" s="10" t="s">
        <v>151</v>
      </c>
    </row>
    <row r="66" spans="1:8" x14ac:dyDescent="0.25">
      <c r="A66" s="10" t="s">
        <v>220</v>
      </c>
      <c r="B66" s="10" t="s">
        <v>84</v>
      </c>
      <c r="C66" s="10" t="s">
        <v>222</v>
      </c>
      <c r="D66" s="10" t="s">
        <v>86</v>
      </c>
      <c r="E66" s="46">
        <v>43579</v>
      </c>
      <c r="F66" s="45">
        <v>-626</v>
      </c>
      <c r="G66" s="10" t="s">
        <v>221</v>
      </c>
      <c r="H66" s="10" t="s">
        <v>223</v>
      </c>
    </row>
    <row r="67" spans="1:8" x14ac:dyDescent="0.25">
      <c r="A67" s="10" t="s">
        <v>224</v>
      </c>
      <c r="B67" s="10" t="s">
        <v>84</v>
      </c>
      <c r="C67" s="10" t="s">
        <v>225</v>
      </c>
      <c r="D67" s="10" t="s">
        <v>89</v>
      </c>
      <c r="E67" s="46">
        <v>43815</v>
      </c>
      <c r="F67" s="45">
        <v>626</v>
      </c>
      <c r="G67" s="10" t="s">
        <v>225</v>
      </c>
      <c r="H67" s="10" t="s">
        <v>151</v>
      </c>
    </row>
    <row r="68" spans="1:8" x14ac:dyDescent="0.25">
      <c r="A68" s="10" t="s">
        <v>224</v>
      </c>
      <c r="B68" s="10" t="s">
        <v>84</v>
      </c>
      <c r="C68" s="10" t="s">
        <v>226</v>
      </c>
      <c r="D68" s="10" t="s">
        <v>86</v>
      </c>
      <c r="E68" s="46">
        <v>43584</v>
      </c>
      <c r="F68" s="45">
        <v>-626</v>
      </c>
      <c r="G68" s="10" t="s">
        <v>225</v>
      </c>
      <c r="H68" s="10" t="s">
        <v>227</v>
      </c>
    </row>
    <row r="69" spans="1:8" x14ac:dyDescent="0.25">
      <c r="A69" s="10" t="s">
        <v>228</v>
      </c>
      <c r="B69" s="10" t="s">
        <v>84</v>
      </c>
      <c r="C69" s="10" t="s">
        <v>229</v>
      </c>
      <c r="D69" s="10" t="s">
        <v>89</v>
      </c>
      <c r="E69" s="46">
        <v>43815</v>
      </c>
      <c r="F69" s="45">
        <v>626</v>
      </c>
      <c r="G69" s="10" t="s">
        <v>229</v>
      </c>
      <c r="H69" s="10" t="s">
        <v>151</v>
      </c>
    </row>
    <row r="70" spans="1:8" x14ac:dyDescent="0.25">
      <c r="A70" s="10" t="s">
        <v>228</v>
      </c>
      <c r="B70" s="10" t="s">
        <v>84</v>
      </c>
      <c r="C70" s="10" t="s">
        <v>230</v>
      </c>
      <c r="D70" s="10" t="s">
        <v>86</v>
      </c>
      <c r="E70" s="46">
        <v>43607</v>
      </c>
      <c r="F70" s="45">
        <v>-626</v>
      </c>
      <c r="G70" s="10" t="s">
        <v>229</v>
      </c>
      <c r="H70" s="10" t="s">
        <v>231</v>
      </c>
    </row>
    <row r="71" spans="1:8" x14ac:dyDescent="0.25">
      <c r="A71" s="10" t="s">
        <v>232</v>
      </c>
      <c r="B71" s="10" t="s">
        <v>84</v>
      </c>
      <c r="C71" s="10" t="s">
        <v>233</v>
      </c>
      <c r="D71" s="10" t="s">
        <v>89</v>
      </c>
      <c r="E71" s="46">
        <v>43815</v>
      </c>
      <c r="F71" s="45">
        <v>626</v>
      </c>
      <c r="G71" s="10" t="s">
        <v>233</v>
      </c>
      <c r="H71" s="10" t="s">
        <v>151</v>
      </c>
    </row>
    <row r="72" spans="1:8" x14ac:dyDescent="0.25">
      <c r="A72" s="10" t="s">
        <v>232</v>
      </c>
      <c r="B72" s="10" t="s">
        <v>84</v>
      </c>
      <c r="C72" s="10" t="s">
        <v>234</v>
      </c>
      <c r="D72" s="10" t="s">
        <v>86</v>
      </c>
      <c r="E72" s="46">
        <v>43612</v>
      </c>
      <c r="F72" s="45">
        <v>-626</v>
      </c>
      <c r="G72" s="10" t="s">
        <v>233</v>
      </c>
      <c r="H72" s="10" t="s">
        <v>235</v>
      </c>
    </row>
    <row r="73" spans="1:8" x14ac:dyDescent="0.25">
      <c r="A73" s="10" t="s">
        <v>236</v>
      </c>
      <c r="B73" s="10" t="s">
        <v>84</v>
      </c>
      <c r="C73" s="10" t="s">
        <v>237</v>
      </c>
      <c r="D73" s="10" t="s">
        <v>89</v>
      </c>
      <c r="E73" s="46">
        <v>43815</v>
      </c>
      <c r="F73" s="45">
        <v>40972</v>
      </c>
      <c r="G73" s="10" t="s">
        <v>237</v>
      </c>
      <c r="H73" s="10" t="s">
        <v>151</v>
      </c>
    </row>
    <row r="74" spans="1:8" x14ac:dyDescent="0.25">
      <c r="A74" s="10" t="s">
        <v>236</v>
      </c>
      <c r="B74" s="10" t="s">
        <v>84</v>
      </c>
      <c r="C74" s="10" t="s">
        <v>238</v>
      </c>
      <c r="D74" s="10" t="s">
        <v>86</v>
      </c>
      <c r="E74" s="46">
        <v>43677</v>
      </c>
      <c r="F74" s="45">
        <v>-40972</v>
      </c>
      <c r="G74" s="10" t="s">
        <v>237</v>
      </c>
      <c r="H74" s="10" t="s">
        <v>239</v>
      </c>
    </row>
    <row r="75" spans="1:8" x14ac:dyDescent="0.25">
      <c r="A75" s="10" t="s">
        <v>240</v>
      </c>
      <c r="B75" s="10" t="s">
        <v>84</v>
      </c>
      <c r="C75" s="10" t="s">
        <v>241</v>
      </c>
      <c r="D75" s="10" t="s">
        <v>89</v>
      </c>
      <c r="E75" s="46">
        <v>43815</v>
      </c>
      <c r="F75" s="45">
        <v>59511</v>
      </c>
      <c r="G75" s="10" t="s">
        <v>241</v>
      </c>
      <c r="H75" s="10" t="s">
        <v>151</v>
      </c>
    </row>
    <row r="76" spans="1:8" x14ac:dyDescent="0.25">
      <c r="A76" s="10" t="s">
        <v>240</v>
      </c>
      <c r="B76" s="10" t="s">
        <v>84</v>
      </c>
      <c r="C76" s="10" t="s">
        <v>242</v>
      </c>
      <c r="D76" s="10" t="s">
        <v>86</v>
      </c>
      <c r="E76" s="46">
        <v>43571</v>
      </c>
      <c r="F76" s="45">
        <v>-59511</v>
      </c>
      <c r="G76" s="10" t="s">
        <v>241</v>
      </c>
      <c r="H76" s="10" t="s">
        <v>243</v>
      </c>
    </row>
    <row r="77" spans="1:8" x14ac:dyDescent="0.25">
      <c r="A77" s="10" t="s">
        <v>244</v>
      </c>
      <c r="B77" s="10" t="s">
        <v>84</v>
      </c>
      <c r="C77" s="10" t="s">
        <v>245</v>
      </c>
      <c r="D77" s="10" t="s">
        <v>89</v>
      </c>
      <c r="E77" s="46">
        <v>43815</v>
      </c>
      <c r="F77" s="45">
        <v>433567</v>
      </c>
      <c r="G77" s="10" t="s">
        <v>245</v>
      </c>
      <c r="H77" s="10" t="s">
        <v>151</v>
      </c>
    </row>
    <row r="78" spans="1:8" x14ac:dyDescent="0.25">
      <c r="A78" s="10" t="s">
        <v>244</v>
      </c>
      <c r="B78" s="10" t="s">
        <v>84</v>
      </c>
      <c r="C78" s="10" t="s">
        <v>246</v>
      </c>
      <c r="D78" s="10" t="s">
        <v>86</v>
      </c>
      <c r="E78" s="46">
        <v>43577</v>
      </c>
      <c r="F78" s="45">
        <v>-433567</v>
      </c>
      <c r="G78" s="10" t="s">
        <v>245</v>
      </c>
      <c r="H78" s="10" t="s">
        <v>247</v>
      </c>
    </row>
    <row r="79" spans="1:8" x14ac:dyDescent="0.25">
      <c r="A79" s="10" t="s">
        <v>248</v>
      </c>
      <c r="B79" s="10" t="s">
        <v>84</v>
      </c>
      <c r="C79" s="10" t="s">
        <v>249</v>
      </c>
      <c r="D79" s="10" t="s">
        <v>89</v>
      </c>
      <c r="E79" s="46">
        <v>43815</v>
      </c>
      <c r="F79" s="45">
        <v>959</v>
      </c>
      <c r="G79" s="10" t="s">
        <v>249</v>
      </c>
      <c r="H79" s="10" t="s">
        <v>151</v>
      </c>
    </row>
    <row r="80" spans="1:8" x14ac:dyDescent="0.25">
      <c r="A80" s="10" t="s">
        <v>248</v>
      </c>
      <c r="B80" s="10" t="s">
        <v>84</v>
      </c>
      <c r="C80" s="10" t="s">
        <v>250</v>
      </c>
      <c r="D80" s="10" t="s">
        <v>86</v>
      </c>
      <c r="E80" s="46">
        <v>43626</v>
      </c>
      <c r="F80" s="45">
        <v>-959</v>
      </c>
      <c r="G80" s="10" t="s">
        <v>249</v>
      </c>
      <c r="H80" s="10" t="s">
        <v>251</v>
      </c>
    </row>
    <row r="81" spans="1:8" x14ac:dyDescent="0.25">
      <c r="A81" s="10" t="s">
        <v>252</v>
      </c>
      <c r="B81" s="10" t="s">
        <v>84</v>
      </c>
      <c r="C81" s="10" t="s">
        <v>253</v>
      </c>
      <c r="D81" s="10" t="s">
        <v>89</v>
      </c>
      <c r="E81" s="46">
        <v>43815</v>
      </c>
      <c r="F81" s="45">
        <v>626</v>
      </c>
      <c r="G81" s="10" t="s">
        <v>253</v>
      </c>
      <c r="H81" s="10" t="s">
        <v>151</v>
      </c>
    </row>
    <row r="82" spans="1:8" x14ac:dyDescent="0.25">
      <c r="A82" s="10" t="s">
        <v>252</v>
      </c>
      <c r="B82" s="10" t="s">
        <v>84</v>
      </c>
      <c r="C82" s="10" t="s">
        <v>254</v>
      </c>
      <c r="D82" s="10" t="s">
        <v>86</v>
      </c>
      <c r="E82" s="46">
        <v>43567</v>
      </c>
      <c r="F82" s="45">
        <v>-626</v>
      </c>
      <c r="G82" s="10" t="s">
        <v>253</v>
      </c>
      <c r="H82" s="10" t="s">
        <v>255</v>
      </c>
    </row>
    <row r="83" spans="1:8" x14ac:dyDescent="0.25">
      <c r="A83" s="10" t="s">
        <v>256</v>
      </c>
      <c r="B83" s="10" t="s">
        <v>84</v>
      </c>
      <c r="C83" s="10" t="s">
        <v>257</v>
      </c>
      <c r="D83" s="10" t="s">
        <v>89</v>
      </c>
      <c r="E83" s="46">
        <v>43815</v>
      </c>
      <c r="F83" s="45">
        <v>626</v>
      </c>
      <c r="G83" s="10" t="s">
        <v>257</v>
      </c>
      <c r="H83" s="10" t="s">
        <v>151</v>
      </c>
    </row>
    <row r="84" spans="1:8" x14ac:dyDescent="0.25">
      <c r="A84" s="10" t="s">
        <v>256</v>
      </c>
      <c r="B84" s="10" t="s">
        <v>84</v>
      </c>
      <c r="C84" s="10" t="s">
        <v>258</v>
      </c>
      <c r="D84" s="10" t="s">
        <v>86</v>
      </c>
      <c r="E84" s="46">
        <v>43571</v>
      </c>
      <c r="F84" s="45">
        <v>-626</v>
      </c>
      <c r="G84" s="10" t="s">
        <v>257</v>
      </c>
      <c r="H84" s="10" t="s">
        <v>259</v>
      </c>
    </row>
    <row r="85" spans="1:8" x14ac:dyDescent="0.25">
      <c r="A85" s="10" t="s">
        <v>260</v>
      </c>
      <c r="B85" s="10" t="s">
        <v>84</v>
      </c>
      <c r="C85" s="10" t="s">
        <v>261</v>
      </c>
      <c r="D85" s="10" t="s">
        <v>89</v>
      </c>
      <c r="E85" s="46">
        <v>43815</v>
      </c>
      <c r="F85" s="45">
        <v>626</v>
      </c>
      <c r="G85" s="10" t="s">
        <v>261</v>
      </c>
      <c r="H85" s="10" t="s">
        <v>151</v>
      </c>
    </row>
    <row r="86" spans="1:8" x14ac:dyDescent="0.25">
      <c r="A86" s="10" t="s">
        <v>260</v>
      </c>
      <c r="B86" s="10" t="s">
        <v>84</v>
      </c>
      <c r="C86" s="10" t="s">
        <v>262</v>
      </c>
      <c r="D86" s="10" t="s">
        <v>86</v>
      </c>
      <c r="E86" s="46">
        <v>43572</v>
      </c>
      <c r="F86" s="45">
        <v>-626</v>
      </c>
      <c r="G86" s="10" t="s">
        <v>261</v>
      </c>
      <c r="H86" s="10" t="s">
        <v>263</v>
      </c>
    </row>
    <row r="87" spans="1:8" x14ac:dyDescent="0.25">
      <c r="A87" s="10" t="s">
        <v>264</v>
      </c>
      <c r="B87" s="10" t="s">
        <v>84</v>
      </c>
      <c r="C87" s="10" t="s">
        <v>265</v>
      </c>
      <c r="D87" s="10" t="s">
        <v>89</v>
      </c>
      <c r="E87" s="46">
        <v>43815</v>
      </c>
      <c r="F87" s="45">
        <v>626</v>
      </c>
      <c r="G87" s="10" t="s">
        <v>265</v>
      </c>
      <c r="H87" s="10" t="s">
        <v>151</v>
      </c>
    </row>
    <row r="88" spans="1:8" x14ac:dyDescent="0.25">
      <c r="A88" s="10" t="s">
        <v>264</v>
      </c>
      <c r="B88" s="10" t="s">
        <v>84</v>
      </c>
      <c r="C88" s="10" t="s">
        <v>266</v>
      </c>
      <c r="D88" s="10" t="s">
        <v>86</v>
      </c>
      <c r="E88" s="46">
        <v>43581</v>
      </c>
      <c r="F88" s="45">
        <v>-626</v>
      </c>
      <c r="G88" s="10" t="s">
        <v>265</v>
      </c>
      <c r="H88" s="10" t="s">
        <v>267</v>
      </c>
    </row>
    <row r="89" spans="1:8" x14ac:dyDescent="0.25">
      <c r="A89" s="10" t="s">
        <v>268</v>
      </c>
      <c r="B89" s="10" t="s">
        <v>84</v>
      </c>
      <c r="C89" s="10" t="s">
        <v>269</v>
      </c>
      <c r="D89" s="10" t="s">
        <v>89</v>
      </c>
      <c r="E89" s="46">
        <v>43815</v>
      </c>
      <c r="F89" s="45">
        <v>626</v>
      </c>
      <c r="G89" s="10" t="s">
        <v>269</v>
      </c>
      <c r="H89" s="10" t="s">
        <v>151</v>
      </c>
    </row>
    <row r="90" spans="1:8" x14ac:dyDescent="0.25">
      <c r="A90" s="10" t="s">
        <v>268</v>
      </c>
      <c r="B90" s="10" t="s">
        <v>84</v>
      </c>
      <c r="C90" s="10" t="s">
        <v>270</v>
      </c>
      <c r="D90" s="10" t="s">
        <v>86</v>
      </c>
      <c r="E90" s="46">
        <v>43578</v>
      </c>
      <c r="F90" s="45">
        <v>-626</v>
      </c>
      <c r="G90" s="10" t="s">
        <v>269</v>
      </c>
      <c r="H90" s="10" t="s">
        <v>271</v>
      </c>
    </row>
    <row r="91" spans="1:8" x14ac:dyDescent="0.25">
      <c r="A91" s="10" t="s">
        <v>272</v>
      </c>
      <c r="B91" s="10" t="s">
        <v>104</v>
      </c>
      <c r="C91" s="10" t="s">
        <v>273</v>
      </c>
      <c r="D91" s="10" t="s">
        <v>89</v>
      </c>
      <c r="E91" s="46">
        <v>43815</v>
      </c>
      <c r="F91" s="45">
        <v>14761</v>
      </c>
      <c r="G91" s="10" t="s">
        <v>273</v>
      </c>
      <c r="H91" s="10" t="s">
        <v>151</v>
      </c>
    </row>
    <row r="92" spans="1:8" x14ac:dyDescent="0.25">
      <c r="A92" s="10" t="s">
        <v>272</v>
      </c>
      <c r="B92" s="10" t="s">
        <v>104</v>
      </c>
      <c r="C92" s="10" t="s">
        <v>274</v>
      </c>
      <c r="D92" s="10" t="s">
        <v>86</v>
      </c>
      <c r="E92" s="46">
        <v>43655</v>
      </c>
      <c r="F92" s="45">
        <v>-14761</v>
      </c>
      <c r="G92" s="10" t="s">
        <v>273</v>
      </c>
      <c r="H92" s="10" t="s">
        <v>275</v>
      </c>
    </row>
    <row r="93" spans="1:8" x14ac:dyDescent="0.25">
      <c r="A93" s="10" t="s">
        <v>276</v>
      </c>
      <c r="B93" s="10" t="s">
        <v>104</v>
      </c>
      <c r="C93" s="10" t="s">
        <v>277</v>
      </c>
      <c r="D93" s="10" t="s">
        <v>89</v>
      </c>
      <c r="E93" s="46">
        <v>43815</v>
      </c>
      <c r="F93" s="45">
        <v>21300</v>
      </c>
      <c r="G93" s="10" t="s">
        <v>277</v>
      </c>
      <c r="H93" s="10" t="s">
        <v>151</v>
      </c>
    </row>
    <row r="94" spans="1:8" x14ac:dyDescent="0.25">
      <c r="A94" s="10" t="s">
        <v>276</v>
      </c>
      <c r="B94" s="10" t="s">
        <v>104</v>
      </c>
      <c r="C94" s="10" t="s">
        <v>278</v>
      </c>
      <c r="D94" s="10" t="s">
        <v>86</v>
      </c>
      <c r="E94" s="46">
        <v>43640</v>
      </c>
      <c r="F94" s="45">
        <v>-21300</v>
      </c>
      <c r="G94" s="10" t="s">
        <v>277</v>
      </c>
      <c r="H94" s="10" t="s">
        <v>279</v>
      </c>
    </row>
    <row r="95" spans="1:8" x14ac:dyDescent="0.25">
      <c r="A95" s="10" t="s">
        <v>280</v>
      </c>
      <c r="B95" s="10" t="s">
        <v>84</v>
      </c>
      <c r="C95" s="10" t="s">
        <v>281</v>
      </c>
      <c r="D95" s="10" t="s">
        <v>86</v>
      </c>
      <c r="E95" s="46">
        <v>43744</v>
      </c>
      <c r="F95" s="45">
        <v>-800000</v>
      </c>
      <c r="G95" s="10" t="s">
        <v>282</v>
      </c>
      <c r="H95" s="10" t="s">
        <v>283</v>
      </c>
    </row>
    <row r="96" spans="1:8" x14ac:dyDescent="0.25">
      <c r="A96" s="10" t="s">
        <v>280</v>
      </c>
      <c r="B96" s="10" t="s">
        <v>84</v>
      </c>
      <c r="C96" s="10" t="s">
        <v>282</v>
      </c>
      <c r="D96" s="10" t="s">
        <v>89</v>
      </c>
      <c r="E96" s="46">
        <v>43815</v>
      </c>
      <c r="F96" s="45">
        <v>800000</v>
      </c>
      <c r="G96" s="10" t="s">
        <v>282</v>
      </c>
      <c r="H96" s="10" t="s">
        <v>284</v>
      </c>
    </row>
    <row r="97" spans="1:8" x14ac:dyDescent="0.25">
      <c r="A97" s="10" t="s">
        <v>285</v>
      </c>
      <c r="B97" s="10" t="s">
        <v>84</v>
      </c>
      <c r="C97" s="10" t="s">
        <v>286</v>
      </c>
      <c r="D97" s="10" t="s">
        <v>89</v>
      </c>
      <c r="E97" s="46">
        <v>43815</v>
      </c>
      <c r="F97" s="45">
        <v>627100</v>
      </c>
      <c r="G97" s="10" t="s">
        <v>286</v>
      </c>
      <c r="H97" s="10" t="s">
        <v>284</v>
      </c>
    </row>
    <row r="98" spans="1:8" x14ac:dyDescent="0.25">
      <c r="A98" s="10" t="s">
        <v>285</v>
      </c>
      <c r="B98" s="10" t="s">
        <v>84</v>
      </c>
      <c r="C98" s="10" t="s">
        <v>287</v>
      </c>
      <c r="D98" s="10" t="s">
        <v>86</v>
      </c>
      <c r="E98" s="46">
        <v>43627</v>
      </c>
      <c r="F98" s="45">
        <v>-627100</v>
      </c>
      <c r="G98" s="10" t="s">
        <v>286</v>
      </c>
      <c r="H98" s="10" t="s">
        <v>288</v>
      </c>
    </row>
    <row r="99" spans="1:8" x14ac:dyDescent="0.25">
      <c r="A99" s="10" t="s">
        <v>289</v>
      </c>
      <c r="B99" s="10" t="s">
        <v>84</v>
      </c>
      <c r="C99" s="10" t="s">
        <v>290</v>
      </c>
      <c r="D99" s="10" t="s">
        <v>89</v>
      </c>
      <c r="E99" s="46">
        <v>43815</v>
      </c>
      <c r="F99" s="45">
        <v>277862</v>
      </c>
      <c r="G99" s="10" t="s">
        <v>290</v>
      </c>
      <c r="H99" s="10" t="s">
        <v>284</v>
      </c>
    </row>
    <row r="100" spans="1:8" x14ac:dyDescent="0.25">
      <c r="A100" s="10" t="s">
        <v>289</v>
      </c>
      <c r="B100" s="10" t="s">
        <v>84</v>
      </c>
      <c r="C100" s="10" t="s">
        <v>291</v>
      </c>
      <c r="D100" s="10" t="s">
        <v>86</v>
      </c>
      <c r="E100" s="46">
        <v>43625</v>
      </c>
      <c r="F100" s="45">
        <v>-277862</v>
      </c>
      <c r="G100" s="10" t="s">
        <v>290</v>
      </c>
      <c r="H100" s="10" t="s">
        <v>292</v>
      </c>
    </row>
    <row r="101" spans="1:8" x14ac:dyDescent="0.25">
      <c r="A101" s="10" t="s">
        <v>293</v>
      </c>
      <c r="B101" s="10" t="s">
        <v>84</v>
      </c>
      <c r="C101" s="10" t="s">
        <v>294</v>
      </c>
      <c r="D101" s="10" t="s">
        <v>89</v>
      </c>
      <c r="E101" s="46">
        <v>43815</v>
      </c>
      <c r="F101" s="45">
        <v>765977</v>
      </c>
      <c r="G101" s="10" t="s">
        <v>294</v>
      </c>
      <c r="H101" s="10" t="s">
        <v>284</v>
      </c>
    </row>
    <row r="102" spans="1:8" x14ac:dyDescent="0.25">
      <c r="A102" s="10" t="s">
        <v>293</v>
      </c>
      <c r="B102" s="10" t="s">
        <v>84</v>
      </c>
      <c r="C102" s="10" t="s">
        <v>295</v>
      </c>
      <c r="D102" s="10" t="s">
        <v>86</v>
      </c>
      <c r="E102" s="46">
        <v>43643</v>
      </c>
      <c r="F102" s="45">
        <v>-765977</v>
      </c>
      <c r="G102" s="10" t="s">
        <v>294</v>
      </c>
      <c r="H102" s="10" t="s">
        <v>296</v>
      </c>
    </row>
    <row r="103" spans="1:8" x14ac:dyDescent="0.25">
      <c r="A103" s="10" t="s">
        <v>297</v>
      </c>
      <c r="B103" s="10" t="s">
        <v>84</v>
      </c>
      <c r="C103" s="10" t="s">
        <v>298</v>
      </c>
      <c r="D103" s="10" t="s">
        <v>89</v>
      </c>
      <c r="E103" s="46">
        <v>43815</v>
      </c>
      <c r="F103" s="45">
        <v>9451415</v>
      </c>
      <c r="G103" s="10" t="s">
        <v>298</v>
      </c>
      <c r="H103" s="10" t="s">
        <v>284</v>
      </c>
    </row>
    <row r="104" spans="1:8" x14ac:dyDescent="0.25">
      <c r="A104" s="10" t="s">
        <v>297</v>
      </c>
      <c r="B104" s="10" t="s">
        <v>84</v>
      </c>
      <c r="C104" s="10" t="s">
        <v>299</v>
      </c>
      <c r="D104" s="10" t="s">
        <v>86</v>
      </c>
      <c r="E104" s="46">
        <v>43643</v>
      </c>
      <c r="F104" s="45">
        <v>-9451415</v>
      </c>
      <c r="G104" s="10" t="s">
        <v>298</v>
      </c>
      <c r="H104" s="10" t="s">
        <v>300</v>
      </c>
    </row>
    <row r="105" spans="1:8" x14ac:dyDescent="0.25">
      <c r="A105" s="10" t="s">
        <v>301</v>
      </c>
      <c r="B105" s="10" t="s">
        <v>84</v>
      </c>
      <c r="C105" s="10" t="s">
        <v>302</v>
      </c>
      <c r="D105" s="10" t="s">
        <v>89</v>
      </c>
      <c r="E105" s="46">
        <v>43815</v>
      </c>
      <c r="F105" s="45">
        <v>252915</v>
      </c>
      <c r="G105" s="10" t="s">
        <v>302</v>
      </c>
      <c r="H105" s="10" t="s">
        <v>284</v>
      </c>
    </row>
    <row r="106" spans="1:8" x14ac:dyDescent="0.25">
      <c r="A106" s="10" t="s">
        <v>301</v>
      </c>
      <c r="B106" s="10" t="s">
        <v>84</v>
      </c>
      <c r="C106" s="10" t="s">
        <v>303</v>
      </c>
      <c r="D106" s="10" t="s">
        <v>86</v>
      </c>
      <c r="E106" s="46">
        <v>43686</v>
      </c>
      <c r="F106" s="45">
        <v>-252915</v>
      </c>
      <c r="G106" s="10" t="s">
        <v>302</v>
      </c>
      <c r="H106" s="10" t="s">
        <v>304</v>
      </c>
    </row>
    <row r="107" spans="1:8" x14ac:dyDescent="0.25">
      <c r="A107" s="10" t="s">
        <v>305</v>
      </c>
      <c r="B107" s="10" t="s">
        <v>84</v>
      </c>
      <c r="C107" s="10" t="s">
        <v>306</v>
      </c>
      <c r="D107" s="10" t="s">
        <v>89</v>
      </c>
      <c r="E107" s="46">
        <v>43815</v>
      </c>
      <c r="F107" s="45">
        <v>2604046</v>
      </c>
      <c r="G107" s="10" t="s">
        <v>306</v>
      </c>
      <c r="H107" s="10" t="s">
        <v>284</v>
      </c>
    </row>
    <row r="108" spans="1:8" x14ac:dyDescent="0.25">
      <c r="A108" s="10" t="s">
        <v>305</v>
      </c>
      <c r="B108" s="10" t="s">
        <v>84</v>
      </c>
      <c r="C108" s="10" t="s">
        <v>307</v>
      </c>
      <c r="D108" s="10" t="s">
        <v>86</v>
      </c>
      <c r="E108" s="46">
        <v>43703</v>
      </c>
      <c r="F108" s="45">
        <v>-2604046</v>
      </c>
      <c r="G108" s="10" t="s">
        <v>306</v>
      </c>
      <c r="H108" s="10" t="s">
        <v>308</v>
      </c>
    </row>
    <row r="109" spans="1:8" x14ac:dyDescent="0.25">
      <c r="A109" s="10" t="s">
        <v>309</v>
      </c>
      <c r="B109" s="10" t="s">
        <v>84</v>
      </c>
      <c r="C109" s="10" t="s">
        <v>310</v>
      </c>
      <c r="D109" s="10" t="s">
        <v>89</v>
      </c>
      <c r="E109" s="46">
        <v>43815</v>
      </c>
      <c r="F109" s="45">
        <v>125196</v>
      </c>
      <c r="G109" s="10" t="s">
        <v>310</v>
      </c>
      <c r="H109" s="10" t="s">
        <v>284</v>
      </c>
    </row>
    <row r="110" spans="1:8" x14ac:dyDescent="0.25">
      <c r="A110" s="10" t="s">
        <v>309</v>
      </c>
      <c r="B110" s="10" t="s">
        <v>84</v>
      </c>
      <c r="C110" s="10" t="s">
        <v>311</v>
      </c>
      <c r="D110" s="10" t="s">
        <v>86</v>
      </c>
      <c r="E110" s="46">
        <v>43705</v>
      </c>
      <c r="F110" s="45">
        <v>-125196</v>
      </c>
      <c r="G110" s="10" t="s">
        <v>310</v>
      </c>
      <c r="H110" s="10" t="s">
        <v>312</v>
      </c>
    </row>
    <row r="111" spans="1:8" x14ac:dyDescent="0.25">
      <c r="A111" s="10" t="s">
        <v>313</v>
      </c>
      <c r="B111" s="10" t="s">
        <v>84</v>
      </c>
      <c r="C111" s="10" t="s">
        <v>314</v>
      </c>
      <c r="D111" s="10" t="s">
        <v>89</v>
      </c>
      <c r="E111" s="46">
        <v>43815</v>
      </c>
      <c r="F111" s="45">
        <v>145596</v>
      </c>
      <c r="G111" s="10" t="s">
        <v>314</v>
      </c>
      <c r="H111" s="10" t="s">
        <v>284</v>
      </c>
    </row>
    <row r="112" spans="1:8" x14ac:dyDescent="0.25">
      <c r="A112" s="10" t="s">
        <v>313</v>
      </c>
      <c r="B112" s="10" t="s">
        <v>84</v>
      </c>
      <c r="C112" s="10" t="s">
        <v>315</v>
      </c>
      <c r="D112" s="10" t="s">
        <v>86</v>
      </c>
      <c r="E112" s="46">
        <v>43553</v>
      </c>
      <c r="F112" s="45">
        <v>-145596</v>
      </c>
      <c r="G112" s="10" t="s">
        <v>314</v>
      </c>
      <c r="H112" s="10" t="s">
        <v>316</v>
      </c>
    </row>
    <row r="113" spans="1:8" x14ac:dyDescent="0.25">
      <c r="A113" s="10" t="s">
        <v>317</v>
      </c>
      <c r="B113" s="10" t="s">
        <v>84</v>
      </c>
      <c r="C113" s="10" t="s">
        <v>318</v>
      </c>
      <c r="D113" s="10" t="s">
        <v>89</v>
      </c>
      <c r="E113" s="46">
        <v>43815</v>
      </c>
      <c r="F113" s="45">
        <v>263280</v>
      </c>
      <c r="G113" s="10" t="s">
        <v>318</v>
      </c>
      <c r="H113" s="10" t="s">
        <v>284</v>
      </c>
    </row>
    <row r="114" spans="1:8" x14ac:dyDescent="0.25">
      <c r="A114" s="10" t="s">
        <v>317</v>
      </c>
      <c r="B114" s="10" t="s">
        <v>84</v>
      </c>
      <c r="C114" s="10" t="s">
        <v>319</v>
      </c>
      <c r="D114" s="10" t="s">
        <v>86</v>
      </c>
      <c r="E114" s="46">
        <v>43671</v>
      </c>
      <c r="F114" s="45">
        <v>-263280</v>
      </c>
      <c r="G114" s="10" t="s">
        <v>318</v>
      </c>
      <c r="H114" s="10" t="s">
        <v>320</v>
      </c>
    </row>
    <row r="115" spans="1:8" x14ac:dyDescent="0.25">
      <c r="A115" s="10" t="s">
        <v>321</v>
      </c>
      <c r="B115" s="10" t="s">
        <v>84</v>
      </c>
      <c r="C115" s="10" t="s">
        <v>322</v>
      </c>
      <c r="D115" s="10" t="s">
        <v>89</v>
      </c>
      <c r="E115" s="46">
        <v>43815</v>
      </c>
      <c r="F115" s="45">
        <v>301101</v>
      </c>
      <c r="G115" s="10" t="s">
        <v>322</v>
      </c>
      <c r="H115" s="10" t="s">
        <v>284</v>
      </c>
    </row>
    <row r="116" spans="1:8" x14ac:dyDescent="0.25">
      <c r="A116" s="10" t="s">
        <v>321</v>
      </c>
      <c r="B116" s="10" t="s">
        <v>84</v>
      </c>
      <c r="C116" s="10" t="s">
        <v>323</v>
      </c>
      <c r="D116" s="10" t="s">
        <v>86</v>
      </c>
      <c r="E116" s="46">
        <v>43609</v>
      </c>
      <c r="F116" s="45">
        <v>-301101</v>
      </c>
      <c r="G116" s="10" t="s">
        <v>322</v>
      </c>
      <c r="H116" s="10" t="s">
        <v>324</v>
      </c>
    </row>
    <row r="117" spans="1:8" x14ac:dyDescent="0.25">
      <c r="A117" s="10" t="s">
        <v>325</v>
      </c>
      <c r="B117" s="10" t="s">
        <v>84</v>
      </c>
      <c r="C117" s="10" t="s">
        <v>326</v>
      </c>
      <c r="D117" s="10" t="s">
        <v>89</v>
      </c>
      <c r="E117" s="46">
        <v>43815</v>
      </c>
      <c r="F117" s="45">
        <v>490076</v>
      </c>
      <c r="G117" s="10" t="s">
        <v>326</v>
      </c>
      <c r="H117" s="10" t="s">
        <v>284</v>
      </c>
    </row>
    <row r="118" spans="1:8" x14ac:dyDescent="0.25">
      <c r="A118" s="10" t="s">
        <v>325</v>
      </c>
      <c r="B118" s="10" t="s">
        <v>84</v>
      </c>
      <c r="C118" s="10" t="s">
        <v>327</v>
      </c>
      <c r="D118" s="10" t="s">
        <v>86</v>
      </c>
      <c r="E118" s="46">
        <v>43666</v>
      </c>
      <c r="F118" s="45">
        <v>-490076</v>
      </c>
      <c r="G118" s="10" t="s">
        <v>326</v>
      </c>
      <c r="H118" s="10" t="s">
        <v>328</v>
      </c>
    </row>
    <row r="119" spans="1:8" x14ac:dyDescent="0.25">
      <c r="A119" s="10" t="s">
        <v>329</v>
      </c>
      <c r="B119" s="10" t="s">
        <v>84</v>
      </c>
      <c r="C119" s="10" t="s">
        <v>330</v>
      </c>
      <c r="D119" s="10" t="s">
        <v>86</v>
      </c>
      <c r="E119" s="46">
        <v>43717</v>
      </c>
      <c r="F119" s="45">
        <v>-849450</v>
      </c>
      <c r="G119" s="10" t="s">
        <v>331</v>
      </c>
      <c r="H119" s="10" t="s">
        <v>332</v>
      </c>
    </row>
    <row r="120" spans="1:8" x14ac:dyDescent="0.25">
      <c r="A120" s="10" t="s">
        <v>329</v>
      </c>
      <c r="B120" s="10" t="s">
        <v>84</v>
      </c>
      <c r="C120" s="10" t="s">
        <v>331</v>
      </c>
      <c r="D120" s="10" t="s">
        <v>89</v>
      </c>
      <c r="E120" s="46">
        <v>43815</v>
      </c>
      <c r="F120" s="45">
        <v>849450</v>
      </c>
      <c r="G120" s="10" t="s">
        <v>331</v>
      </c>
      <c r="H120" s="10" t="s">
        <v>284</v>
      </c>
    </row>
    <row r="121" spans="1:8" x14ac:dyDescent="0.25">
      <c r="A121" s="10" t="s">
        <v>333</v>
      </c>
      <c r="B121" s="10" t="s">
        <v>84</v>
      </c>
      <c r="C121" s="10" t="s">
        <v>334</v>
      </c>
      <c r="D121" s="10" t="s">
        <v>86</v>
      </c>
      <c r="E121" s="46">
        <v>43712</v>
      </c>
      <c r="F121" s="45">
        <v>-138679</v>
      </c>
      <c r="G121" s="10" t="s">
        <v>335</v>
      </c>
      <c r="H121" s="10" t="s">
        <v>336</v>
      </c>
    </row>
    <row r="122" spans="1:8" x14ac:dyDescent="0.25">
      <c r="A122" s="10" t="s">
        <v>333</v>
      </c>
      <c r="B122" s="10" t="s">
        <v>84</v>
      </c>
      <c r="C122" s="10" t="s">
        <v>335</v>
      </c>
      <c r="D122" s="10" t="s">
        <v>89</v>
      </c>
      <c r="E122" s="46">
        <v>43815</v>
      </c>
      <c r="F122" s="45">
        <v>138679</v>
      </c>
      <c r="G122" s="10" t="s">
        <v>335</v>
      </c>
      <c r="H122" s="10" t="s">
        <v>284</v>
      </c>
    </row>
    <row r="123" spans="1:8" x14ac:dyDescent="0.25">
      <c r="A123" s="10" t="s">
        <v>337</v>
      </c>
      <c r="B123" s="10" t="s">
        <v>84</v>
      </c>
      <c r="C123" s="10" t="s">
        <v>338</v>
      </c>
      <c r="D123" s="10" t="s">
        <v>86</v>
      </c>
      <c r="E123" s="46">
        <v>43725</v>
      </c>
      <c r="F123" s="45">
        <v>-2511889</v>
      </c>
      <c r="G123" s="10" t="s">
        <v>339</v>
      </c>
      <c r="H123" s="10" t="s">
        <v>340</v>
      </c>
    </row>
    <row r="124" spans="1:8" x14ac:dyDescent="0.25">
      <c r="A124" s="10" t="s">
        <v>337</v>
      </c>
      <c r="B124" s="10" t="s">
        <v>84</v>
      </c>
      <c r="C124" s="10" t="s">
        <v>339</v>
      </c>
      <c r="D124" s="10" t="s">
        <v>89</v>
      </c>
      <c r="E124" s="46">
        <v>43815</v>
      </c>
      <c r="F124" s="45">
        <v>2511889</v>
      </c>
      <c r="G124" s="10" t="s">
        <v>339</v>
      </c>
      <c r="H124" s="10" t="s">
        <v>284</v>
      </c>
    </row>
    <row r="125" spans="1:8" x14ac:dyDescent="0.25">
      <c r="A125" s="10" t="s">
        <v>341</v>
      </c>
      <c r="B125" s="10" t="s">
        <v>84</v>
      </c>
      <c r="C125" s="10" t="s">
        <v>342</v>
      </c>
      <c r="D125" s="10" t="s">
        <v>89</v>
      </c>
      <c r="E125" s="46">
        <v>43815</v>
      </c>
      <c r="F125" s="45">
        <v>66500</v>
      </c>
      <c r="G125" s="10" t="s">
        <v>342</v>
      </c>
      <c r="H125" s="10" t="s">
        <v>284</v>
      </c>
    </row>
    <row r="126" spans="1:8" x14ac:dyDescent="0.25">
      <c r="A126" s="10" t="s">
        <v>341</v>
      </c>
      <c r="B126" s="10" t="s">
        <v>84</v>
      </c>
      <c r="C126" s="10" t="s">
        <v>343</v>
      </c>
      <c r="D126" s="10" t="s">
        <v>86</v>
      </c>
      <c r="E126" s="46">
        <v>43646</v>
      </c>
      <c r="F126" s="45">
        <v>-66500</v>
      </c>
      <c r="G126" s="10" t="s">
        <v>342</v>
      </c>
      <c r="H126" s="10" t="s">
        <v>344</v>
      </c>
    </row>
    <row r="127" spans="1:8" x14ac:dyDescent="0.25">
      <c r="A127" s="10" t="s">
        <v>345</v>
      </c>
      <c r="B127" s="10" t="s">
        <v>84</v>
      </c>
      <c r="C127" s="10" t="s">
        <v>346</v>
      </c>
      <c r="D127" s="10" t="s">
        <v>89</v>
      </c>
      <c r="E127" s="46">
        <v>43815</v>
      </c>
      <c r="F127" s="45">
        <v>56400</v>
      </c>
      <c r="G127" s="10" t="s">
        <v>346</v>
      </c>
      <c r="H127" s="10" t="s">
        <v>284</v>
      </c>
    </row>
    <row r="128" spans="1:8" x14ac:dyDescent="0.25">
      <c r="A128" s="10" t="s">
        <v>345</v>
      </c>
      <c r="B128" s="10" t="s">
        <v>84</v>
      </c>
      <c r="C128" s="10" t="s">
        <v>347</v>
      </c>
      <c r="D128" s="10" t="s">
        <v>86</v>
      </c>
      <c r="E128" s="46">
        <v>43698</v>
      </c>
      <c r="F128" s="45">
        <v>-56400</v>
      </c>
      <c r="G128" s="10" t="s">
        <v>346</v>
      </c>
      <c r="H128" s="10" t="s">
        <v>348</v>
      </c>
    </row>
    <row r="129" spans="1:8" x14ac:dyDescent="0.25">
      <c r="A129" s="10" t="s">
        <v>349</v>
      </c>
      <c r="B129" s="10" t="s">
        <v>84</v>
      </c>
      <c r="C129" s="10" t="s">
        <v>350</v>
      </c>
      <c r="D129" s="10" t="s">
        <v>89</v>
      </c>
      <c r="E129" s="46">
        <v>43815</v>
      </c>
      <c r="F129" s="45">
        <v>45323</v>
      </c>
      <c r="G129" s="10" t="s">
        <v>350</v>
      </c>
      <c r="H129" s="10" t="s">
        <v>284</v>
      </c>
    </row>
    <row r="130" spans="1:8" x14ac:dyDescent="0.25">
      <c r="A130" s="10" t="s">
        <v>349</v>
      </c>
      <c r="B130" s="10" t="s">
        <v>84</v>
      </c>
      <c r="C130" s="10" t="s">
        <v>351</v>
      </c>
      <c r="D130" s="10" t="s">
        <v>86</v>
      </c>
      <c r="E130" s="46">
        <v>43683</v>
      </c>
      <c r="F130" s="45">
        <v>-45323</v>
      </c>
      <c r="G130" s="10" t="s">
        <v>350</v>
      </c>
      <c r="H130" s="10" t="s">
        <v>352</v>
      </c>
    </row>
    <row r="131" spans="1:8" x14ac:dyDescent="0.25">
      <c r="A131" s="10" t="s">
        <v>353</v>
      </c>
      <c r="B131" s="10" t="s">
        <v>84</v>
      </c>
      <c r="C131" s="10" t="s">
        <v>354</v>
      </c>
      <c r="D131" s="10" t="s">
        <v>89</v>
      </c>
      <c r="E131" s="46">
        <v>43815</v>
      </c>
      <c r="F131" s="45">
        <v>6400000</v>
      </c>
      <c r="G131" s="10" t="s">
        <v>354</v>
      </c>
      <c r="H131" s="10" t="s">
        <v>284</v>
      </c>
    </row>
    <row r="132" spans="1:8" x14ac:dyDescent="0.25">
      <c r="A132" s="10" t="s">
        <v>353</v>
      </c>
      <c r="B132" s="10" t="s">
        <v>84</v>
      </c>
      <c r="C132" s="10" t="s">
        <v>355</v>
      </c>
      <c r="D132" s="10" t="s">
        <v>86</v>
      </c>
      <c r="E132" s="46">
        <v>43661</v>
      </c>
      <c r="F132" s="45">
        <v>-6400000</v>
      </c>
      <c r="G132" s="10" t="s">
        <v>354</v>
      </c>
      <c r="H132" s="10" t="s">
        <v>356</v>
      </c>
    </row>
    <row r="133" spans="1:8" x14ac:dyDescent="0.25">
      <c r="A133" s="10" t="s">
        <v>357</v>
      </c>
      <c r="B133" s="10" t="s">
        <v>84</v>
      </c>
      <c r="C133" s="10" t="s">
        <v>358</v>
      </c>
      <c r="D133" s="10" t="s">
        <v>89</v>
      </c>
      <c r="E133" s="46">
        <v>43815</v>
      </c>
      <c r="F133" s="45">
        <v>10800</v>
      </c>
      <c r="G133" s="10" t="s">
        <v>358</v>
      </c>
      <c r="H133" s="10" t="s">
        <v>284</v>
      </c>
    </row>
    <row r="134" spans="1:8" x14ac:dyDescent="0.25">
      <c r="A134" s="10" t="s">
        <v>357</v>
      </c>
      <c r="B134" s="10" t="s">
        <v>84</v>
      </c>
      <c r="C134" s="10" t="s">
        <v>359</v>
      </c>
      <c r="D134" s="10" t="s">
        <v>86</v>
      </c>
      <c r="E134" s="46">
        <v>43633</v>
      </c>
      <c r="F134" s="45">
        <v>-10800</v>
      </c>
      <c r="G134" s="10" t="s">
        <v>358</v>
      </c>
      <c r="H134" s="10" t="s">
        <v>360</v>
      </c>
    </row>
    <row r="135" spans="1:8" x14ac:dyDescent="0.25">
      <c r="A135" s="10" t="s">
        <v>361</v>
      </c>
      <c r="B135" s="10" t="s">
        <v>104</v>
      </c>
      <c r="C135" s="10" t="s">
        <v>362</v>
      </c>
      <c r="D135" s="10" t="s">
        <v>89</v>
      </c>
      <c r="E135" s="46">
        <v>43815</v>
      </c>
      <c r="F135" s="45">
        <v>21300</v>
      </c>
      <c r="G135" s="10" t="s">
        <v>362</v>
      </c>
      <c r="H135" s="10" t="s">
        <v>284</v>
      </c>
    </row>
    <row r="136" spans="1:8" x14ac:dyDescent="0.25">
      <c r="A136" s="10" t="s">
        <v>361</v>
      </c>
      <c r="B136" s="10" t="s">
        <v>104</v>
      </c>
      <c r="C136" s="10" t="s">
        <v>363</v>
      </c>
      <c r="D136" s="10" t="s">
        <v>86</v>
      </c>
      <c r="E136" s="46">
        <v>43638</v>
      </c>
      <c r="F136" s="45">
        <v>-21300</v>
      </c>
      <c r="G136" s="10" t="s">
        <v>362</v>
      </c>
      <c r="H136" s="10" t="s">
        <v>364</v>
      </c>
    </row>
    <row r="137" spans="1:8" x14ac:dyDescent="0.25">
      <c r="A137" s="10" t="s">
        <v>365</v>
      </c>
      <c r="B137" s="10" t="s">
        <v>84</v>
      </c>
      <c r="C137" s="10" t="s">
        <v>366</v>
      </c>
      <c r="D137" s="10" t="s">
        <v>89</v>
      </c>
      <c r="E137" s="46">
        <v>43783</v>
      </c>
      <c r="F137" s="45">
        <v>64998</v>
      </c>
      <c r="G137" s="10" t="s">
        <v>366</v>
      </c>
      <c r="H137" s="10" t="s">
        <v>367</v>
      </c>
    </row>
    <row r="138" spans="1:8" x14ac:dyDescent="0.25">
      <c r="A138" s="10" t="s">
        <v>365</v>
      </c>
      <c r="B138" s="10" t="s">
        <v>84</v>
      </c>
      <c r="C138" s="10" t="s">
        <v>368</v>
      </c>
      <c r="D138" s="10" t="s">
        <v>86</v>
      </c>
      <c r="E138" s="46">
        <v>43643</v>
      </c>
      <c r="F138" s="45">
        <v>-64998</v>
      </c>
      <c r="G138" s="10" t="s">
        <v>366</v>
      </c>
      <c r="H138" s="10" t="s">
        <v>369</v>
      </c>
    </row>
    <row r="139" spans="1:8" x14ac:dyDescent="0.25">
      <c r="A139" s="10" t="s">
        <v>365</v>
      </c>
      <c r="B139" s="10" t="s">
        <v>84</v>
      </c>
      <c r="C139" s="10" t="s">
        <v>370</v>
      </c>
      <c r="D139" s="10" t="s">
        <v>89</v>
      </c>
      <c r="E139" s="46">
        <v>43815</v>
      </c>
      <c r="F139" s="45">
        <v>50833</v>
      </c>
      <c r="G139" s="10" t="s">
        <v>370</v>
      </c>
      <c r="H139" s="10" t="s">
        <v>151</v>
      </c>
    </row>
    <row r="140" spans="1:8" x14ac:dyDescent="0.25">
      <c r="A140" s="10" t="s">
        <v>365</v>
      </c>
      <c r="B140" s="10" t="s">
        <v>84</v>
      </c>
      <c r="C140" s="10" t="s">
        <v>366</v>
      </c>
      <c r="D140" s="10" t="s">
        <v>89</v>
      </c>
      <c r="E140" s="46">
        <v>43783</v>
      </c>
      <c r="F140" s="45">
        <v>-50833</v>
      </c>
      <c r="G140" s="10" t="s">
        <v>370</v>
      </c>
      <c r="H140" s="10" t="s">
        <v>371</v>
      </c>
    </row>
    <row r="141" spans="1:8" x14ac:dyDescent="0.25">
      <c r="A141" s="10" t="s">
        <v>372</v>
      </c>
      <c r="B141" s="10" t="s">
        <v>84</v>
      </c>
      <c r="C141" s="10" t="s">
        <v>373</v>
      </c>
      <c r="D141" s="10" t="s">
        <v>89</v>
      </c>
      <c r="E141" s="46">
        <v>43781</v>
      </c>
      <c r="F141" s="45">
        <v>9193595</v>
      </c>
      <c r="G141" s="10" t="s">
        <v>373</v>
      </c>
      <c r="H141" s="10" t="s">
        <v>374</v>
      </c>
    </row>
    <row r="142" spans="1:8" x14ac:dyDescent="0.25">
      <c r="A142" s="10" t="s">
        <v>372</v>
      </c>
      <c r="B142" s="10" t="s">
        <v>84</v>
      </c>
      <c r="C142" s="10" t="s">
        <v>375</v>
      </c>
      <c r="D142" s="10" t="s">
        <v>86</v>
      </c>
      <c r="E142" s="46">
        <v>43689</v>
      </c>
      <c r="F142" s="45">
        <v>-9193595</v>
      </c>
      <c r="G142" s="10" t="s">
        <v>373</v>
      </c>
      <c r="H142" s="10" t="s">
        <v>376</v>
      </c>
    </row>
    <row r="143" spans="1:8" x14ac:dyDescent="0.25">
      <c r="A143" s="10" t="s">
        <v>372</v>
      </c>
      <c r="B143" s="10" t="s">
        <v>84</v>
      </c>
      <c r="C143" s="10" t="s">
        <v>377</v>
      </c>
      <c r="D143" s="10" t="s">
        <v>89</v>
      </c>
      <c r="E143" s="46">
        <v>43815</v>
      </c>
      <c r="F143" s="45">
        <v>9040585</v>
      </c>
      <c r="G143" s="10" t="s">
        <v>377</v>
      </c>
      <c r="H143" s="10" t="s">
        <v>284</v>
      </c>
    </row>
    <row r="144" spans="1:8" x14ac:dyDescent="0.25">
      <c r="A144" s="10" t="s">
        <v>372</v>
      </c>
      <c r="B144" s="10" t="s">
        <v>84</v>
      </c>
      <c r="C144" s="10" t="s">
        <v>373</v>
      </c>
      <c r="D144" s="10" t="s">
        <v>89</v>
      </c>
      <c r="E144" s="46">
        <v>43781</v>
      </c>
      <c r="F144" s="45">
        <v>-9040585</v>
      </c>
      <c r="G144" s="10" t="s">
        <v>377</v>
      </c>
      <c r="H144" s="10" t="s">
        <v>378</v>
      </c>
    </row>
    <row r="145" spans="1:8" x14ac:dyDescent="0.25">
      <c r="A145" s="10" t="s">
        <v>379</v>
      </c>
      <c r="B145" s="10" t="s">
        <v>84</v>
      </c>
      <c r="C145" s="10" t="s">
        <v>380</v>
      </c>
      <c r="D145" s="10" t="s">
        <v>89</v>
      </c>
      <c r="E145" s="46">
        <v>43815</v>
      </c>
      <c r="F145" s="45">
        <v>69987</v>
      </c>
      <c r="G145" s="10" t="s">
        <v>380</v>
      </c>
      <c r="H145" s="10" t="s">
        <v>284</v>
      </c>
    </row>
    <row r="146" spans="1:8" x14ac:dyDescent="0.25">
      <c r="A146" s="10" t="s">
        <v>379</v>
      </c>
      <c r="B146" s="10" t="s">
        <v>84</v>
      </c>
      <c r="C146" s="10" t="s">
        <v>381</v>
      </c>
      <c r="D146" s="10" t="s">
        <v>86</v>
      </c>
      <c r="E146" s="46">
        <v>43692</v>
      </c>
      <c r="F146" s="45">
        <v>-69987</v>
      </c>
      <c r="G146" s="10" t="s">
        <v>380</v>
      </c>
      <c r="H146" s="10" t="s">
        <v>382</v>
      </c>
    </row>
    <row r="147" spans="1:8" x14ac:dyDescent="0.25">
      <c r="A147" s="10" t="s">
        <v>383</v>
      </c>
      <c r="B147" s="10" t="s">
        <v>84</v>
      </c>
      <c r="C147" s="10" t="s">
        <v>384</v>
      </c>
      <c r="D147" s="10" t="s">
        <v>86</v>
      </c>
      <c r="E147" s="46">
        <v>43718</v>
      </c>
      <c r="F147" s="45">
        <v>-2603016</v>
      </c>
      <c r="G147" s="10" t="s">
        <v>385</v>
      </c>
      <c r="H147" s="10" t="s">
        <v>386</v>
      </c>
    </row>
    <row r="148" spans="1:8" x14ac:dyDescent="0.25">
      <c r="A148" s="10" t="s">
        <v>383</v>
      </c>
      <c r="B148" s="10" t="s">
        <v>84</v>
      </c>
      <c r="C148" s="10" t="s">
        <v>385</v>
      </c>
      <c r="D148" s="10" t="s">
        <v>89</v>
      </c>
      <c r="E148" s="46">
        <v>43789</v>
      </c>
      <c r="F148" s="45">
        <v>2603016</v>
      </c>
      <c r="G148" s="10" t="s">
        <v>385</v>
      </c>
      <c r="H148" s="10" t="s">
        <v>374</v>
      </c>
    </row>
    <row r="149" spans="1:8" x14ac:dyDescent="0.25">
      <c r="A149" s="10" t="s">
        <v>383</v>
      </c>
      <c r="B149" s="10" t="s">
        <v>84</v>
      </c>
      <c r="C149" s="10" t="s">
        <v>387</v>
      </c>
      <c r="D149" s="10" t="s">
        <v>89</v>
      </c>
      <c r="E149" s="46">
        <v>43815</v>
      </c>
      <c r="F149" s="45">
        <v>1074645</v>
      </c>
      <c r="G149" s="10" t="s">
        <v>387</v>
      </c>
      <c r="H149" s="10" t="s">
        <v>284</v>
      </c>
    </row>
    <row r="150" spans="1:8" x14ac:dyDescent="0.25">
      <c r="A150" s="10" t="s">
        <v>383</v>
      </c>
      <c r="B150" s="10" t="s">
        <v>84</v>
      </c>
      <c r="C150" s="10" t="s">
        <v>385</v>
      </c>
      <c r="D150" s="10" t="s">
        <v>89</v>
      </c>
      <c r="E150" s="46">
        <v>43789</v>
      </c>
      <c r="F150" s="45">
        <v>-1074645</v>
      </c>
      <c r="G150" s="10" t="s">
        <v>387</v>
      </c>
      <c r="H150" s="10" t="s">
        <v>388</v>
      </c>
    </row>
    <row r="151" spans="1:8" x14ac:dyDescent="0.25">
      <c r="A151" s="10" t="s">
        <v>389</v>
      </c>
      <c r="B151" s="10" t="s">
        <v>84</v>
      </c>
      <c r="C151" s="10" t="s">
        <v>390</v>
      </c>
      <c r="D151" s="10" t="s">
        <v>89</v>
      </c>
      <c r="E151" s="46">
        <v>43777</v>
      </c>
      <c r="F151" s="45">
        <v>27783</v>
      </c>
      <c r="G151" s="10" t="s">
        <v>390</v>
      </c>
      <c r="H151" s="10" t="s">
        <v>374</v>
      </c>
    </row>
    <row r="152" spans="1:8" x14ac:dyDescent="0.25">
      <c r="A152" s="10" t="s">
        <v>389</v>
      </c>
      <c r="B152" s="10" t="s">
        <v>84</v>
      </c>
      <c r="C152" s="10" t="s">
        <v>391</v>
      </c>
      <c r="D152" s="10" t="s">
        <v>86</v>
      </c>
      <c r="E152" s="46">
        <v>43677</v>
      </c>
      <c r="F152" s="45">
        <v>-27783</v>
      </c>
      <c r="G152" s="10" t="s">
        <v>390</v>
      </c>
      <c r="H152" s="10" t="s">
        <v>392</v>
      </c>
    </row>
    <row r="153" spans="1:8" x14ac:dyDescent="0.25">
      <c r="A153" s="10" t="s">
        <v>389</v>
      </c>
      <c r="B153" s="10" t="s">
        <v>84</v>
      </c>
      <c r="C153" s="10" t="s">
        <v>393</v>
      </c>
      <c r="D153" s="10" t="s">
        <v>89</v>
      </c>
      <c r="E153" s="46">
        <v>43815</v>
      </c>
      <c r="F153" s="45">
        <v>26335</v>
      </c>
      <c r="G153" s="10" t="s">
        <v>393</v>
      </c>
      <c r="H153" s="10" t="s">
        <v>284</v>
      </c>
    </row>
    <row r="154" spans="1:8" x14ac:dyDescent="0.25">
      <c r="A154" s="10" t="s">
        <v>389</v>
      </c>
      <c r="B154" s="10" t="s">
        <v>84</v>
      </c>
      <c r="C154" s="10" t="s">
        <v>390</v>
      </c>
      <c r="D154" s="10" t="s">
        <v>89</v>
      </c>
      <c r="E154" s="46">
        <v>43777</v>
      </c>
      <c r="F154" s="45">
        <v>-26335</v>
      </c>
      <c r="G154" s="10" t="s">
        <v>393</v>
      </c>
      <c r="H154" s="10" t="s">
        <v>394</v>
      </c>
    </row>
    <row r="155" spans="1:8" x14ac:dyDescent="0.25">
      <c r="A155" s="10" t="s">
        <v>395</v>
      </c>
      <c r="B155" s="10" t="s">
        <v>104</v>
      </c>
      <c r="C155" s="10" t="s">
        <v>396</v>
      </c>
      <c r="D155" s="10" t="s">
        <v>89</v>
      </c>
      <c r="E155" s="46">
        <v>43762</v>
      </c>
      <c r="F155" s="45">
        <v>21300</v>
      </c>
      <c r="G155" s="10" t="s">
        <v>396</v>
      </c>
      <c r="H155" s="10" t="s">
        <v>397</v>
      </c>
    </row>
    <row r="156" spans="1:8" x14ac:dyDescent="0.25">
      <c r="A156" s="10" t="s">
        <v>395</v>
      </c>
      <c r="B156" s="10" t="s">
        <v>104</v>
      </c>
      <c r="C156" s="10" t="s">
        <v>398</v>
      </c>
      <c r="D156" s="10" t="s">
        <v>86</v>
      </c>
      <c r="E156" s="46">
        <v>43642</v>
      </c>
      <c r="F156" s="45">
        <v>-21300</v>
      </c>
      <c r="G156" s="10" t="s">
        <v>396</v>
      </c>
      <c r="H156" s="10" t="s">
        <v>399</v>
      </c>
    </row>
    <row r="157" spans="1:8" x14ac:dyDescent="0.25">
      <c r="A157" s="10" t="s">
        <v>400</v>
      </c>
      <c r="B157" s="10" t="s">
        <v>84</v>
      </c>
      <c r="C157" s="10" t="s">
        <v>401</v>
      </c>
      <c r="D157" s="10" t="s">
        <v>89</v>
      </c>
      <c r="E157" s="46">
        <v>43777</v>
      </c>
      <c r="F157" s="45">
        <v>626</v>
      </c>
      <c r="G157" s="10" t="s">
        <v>401</v>
      </c>
      <c r="H157" s="10" t="s">
        <v>402</v>
      </c>
    </row>
    <row r="158" spans="1:8" x14ac:dyDescent="0.25">
      <c r="A158" s="10" t="s">
        <v>400</v>
      </c>
      <c r="B158" s="10" t="s">
        <v>84</v>
      </c>
      <c r="C158" s="10" t="s">
        <v>403</v>
      </c>
      <c r="D158" s="10" t="s">
        <v>86</v>
      </c>
      <c r="E158" s="46">
        <v>43636</v>
      </c>
      <c r="F158" s="45">
        <v>-626</v>
      </c>
      <c r="G158" s="10" t="s">
        <v>401</v>
      </c>
      <c r="H158" s="10" t="s">
        <v>404</v>
      </c>
    </row>
    <row r="159" spans="1:8" x14ac:dyDescent="0.25">
      <c r="A159" s="10" t="s">
        <v>405</v>
      </c>
      <c r="B159" s="10" t="s">
        <v>84</v>
      </c>
      <c r="C159" s="10" t="s">
        <v>406</v>
      </c>
      <c r="D159" s="10" t="s">
        <v>89</v>
      </c>
      <c r="E159" s="46">
        <v>43706</v>
      </c>
      <c r="F159" s="45">
        <v>16540</v>
      </c>
      <c r="G159" s="10" t="s">
        <v>406</v>
      </c>
      <c r="H159" s="10" t="s">
        <v>402</v>
      </c>
    </row>
    <row r="160" spans="1:8" x14ac:dyDescent="0.25">
      <c r="A160" s="10" t="s">
        <v>405</v>
      </c>
      <c r="B160" s="10" t="s">
        <v>84</v>
      </c>
      <c r="C160" s="10" t="s">
        <v>407</v>
      </c>
      <c r="D160" s="10" t="s">
        <v>86</v>
      </c>
      <c r="E160" s="46">
        <v>43575</v>
      </c>
      <c r="F160" s="45">
        <v>-16540</v>
      </c>
      <c r="G160" s="10" t="s">
        <v>406</v>
      </c>
      <c r="H160" s="10" t="s">
        <v>408</v>
      </c>
    </row>
    <row r="161" spans="1:8" x14ac:dyDescent="0.25">
      <c r="A161" s="10" t="s">
        <v>409</v>
      </c>
      <c r="B161" s="10" t="s">
        <v>84</v>
      </c>
      <c r="C161" s="10" t="s">
        <v>410</v>
      </c>
      <c r="D161" s="10" t="s">
        <v>89</v>
      </c>
      <c r="E161" s="46">
        <v>43759</v>
      </c>
      <c r="F161" s="45">
        <v>4503</v>
      </c>
      <c r="G161" s="10" t="s">
        <v>410</v>
      </c>
      <c r="H161" s="10" t="s">
        <v>397</v>
      </c>
    </row>
    <row r="162" spans="1:8" x14ac:dyDescent="0.25">
      <c r="A162" s="10" t="s">
        <v>409</v>
      </c>
      <c r="B162" s="10" t="s">
        <v>84</v>
      </c>
      <c r="C162" s="10" t="s">
        <v>411</v>
      </c>
      <c r="D162" s="10" t="s">
        <v>86</v>
      </c>
      <c r="E162" s="46">
        <v>43654</v>
      </c>
      <c r="F162" s="45">
        <v>-4503</v>
      </c>
      <c r="G162" s="10" t="s">
        <v>410</v>
      </c>
      <c r="H162" s="10" t="s">
        <v>412</v>
      </c>
    </row>
    <row r="163" spans="1:8" x14ac:dyDescent="0.25">
      <c r="A163" s="10" t="s">
        <v>413</v>
      </c>
      <c r="B163" s="10" t="s">
        <v>84</v>
      </c>
      <c r="C163" s="10" t="s">
        <v>414</v>
      </c>
      <c r="D163" s="10" t="s">
        <v>89</v>
      </c>
      <c r="E163" s="46">
        <v>43760</v>
      </c>
      <c r="F163" s="45">
        <v>15000</v>
      </c>
      <c r="G163" s="10" t="s">
        <v>414</v>
      </c>
      <c r="H163" s="10" t="s">
        <v>397</v>
      </c>
    </row>
    <row r="164" spans="1:8" x14ac:dyDescent="0.25">
      <c r="A164" s="10" t="s">
        <v>413</v>
      </c>
      <c r="B164" s="10" t="s">
        <v>84</v>
      </c>
      <c r="C164" s="10" t="s">
        <v>415</v>
      </c>
      <c r="D164" s="10" t="s">
        <v>86</v>
      </c>
      <c r="E164" s="46">
        <v>43645</v>
      </c>
      <c r="F164" s="45">
        <v>-15000</v>
      </c>
      <c r="G164" s="10" t="s">
        <v>414</v>
      </c>
      <c r="H164" s="10" t="s">
        <v>416</v>
      </c>
    </row>
    <row r="165" spans="1:8" x14ac:dyDescent="0.25">
      <c r="A165" s="10" t="s">
        <v>417</v>
      </c>
      <c r="B165" s="10" t="s">
        <v>84</v>
      </c>
      <c r="C165" s="10" t="s">
        <v>418</v>
      </c>
      <c r="D165" s="10" t="s">
        <v>86</v>
      </c>
      <c r="E165" s="46">
        <v>43563</v>
      </c>
      <c r="F165" s="45">
        <v>-29035</v>
      </c>
      <c r="G165" s="10" t="s">
        <v>419</v>
      </c>
      <c r="H165" s="10" t="s">
        <v>420</v>
      </c>
    </row>
    <row r="166" spans="1:8" x14ac:dyDescent="0.25">
      <c r="A166" s="10" t="s">
        <v>417</v>
      </c>
      <c r="B166" s="10" t="s">
        <v>84</v>
      </c>
      <c r="C166" s="10" t="s">
        <v>419</v>
      </c>
      <c r="D166" s="10" t="s">
        <v>89</v>
      </c>
      <c r="E166" s="46">
        <v>43822</v>
      </c>
      <c r="F166" s="45">
        <v>29035</v>
      </c>
      <c r="G166" s="10" t="s">
        <v>419</v>
      </c>
      <c r="H166" s="10" t="s">
        <v>402</v>
      </c>
    </row>
    <row r="167" spans="1:8" x14ac:dyDescent="0.25">
      <c r="A167" s="10" t="s">
        <v>421</v>
      </c>
      <c r="B167" s="10" t="s">
        <v>84</v>
      </c>
      <c r="C167" s="10" t="s">
        <v>422</v>
      </c>
      <c r="D167" s="10" t="s">
        <v>86</v>
      </c>
      <c r="E167" s="46">
        <v>43569</v>
      </c>
      <c r="F167" s="45">
        <v>-60222</v>
      </c>
      <c r="G167" s="10" t="s">
        <v>423</v>
      </c>
      <c r="H167" s="10" t="s">
        <v>424</v>
      </c>
    </row>
    <row r="168" spans="1:8" x14ac:dyDescent="0.25">
      <c r="A168" s="10" t="s">
        <v>421</v>
      </c>
      <c r="B168" s="10" t="s">
        <v>84</v>
      </c>
      <c r="C168" s="10" t="s">
        <v>423</v>
      </c>
      <c r="D168" s="10" t="s">
        <v>89</v>
      </c>
      <c r="E168" s="46">
        <v>43787</v>
      </c>
      <c r="F168" s="45">
        <v>60222</v>
      </c>
      <c r="G168" s="10" t="s">
        <v>423</v>
      </c>
      <c r="H168" s="10" t="s">
        <v>402</v>
      </c>
    </row>
    <row r="169" spans="1:8" x14ac:dyDescent="0.25">
      <c r="A169" s="10" t="s">
        <v>425</v>
      </c>
      <c r="B169" s="10" t="s">
        <v>84</v>
      </c>
      <c r="C169" s="10" t="s">
        <v>426</v>
      </c>
      <c r="D169" s="10" t="s">
        <v>89</v>
      </c>
      <c r="E169" s="46">
        <v>43706</v>
      </c>
      <c r="F169" s="45">
        <v>1033</v>
      </c>
      <c r="G169" s="10" t="s">
        <v>426</v>
      </c>
      <c r="H169" s="10" t="s">
        <v>402</v>
      </c>
    </row>
    <row r="170" spans="1:8" x14ac:dyDescent="0.25">
      <c r="A170" s="10" t="s">
        <v>425</v>
      </c>
      <c r="B170" s="10" t="s">
        <v>84</v>
      </c>
      <c r="C170" s="10" t="s">
        <v>427</v>
      </c>
      <c r="D170" s="10" t="s">
        <v>86</v>
      </c>
      <c r="E170" s="46">
        <v>43572</v>
      </c>
      <c r="F170" s="45">
        <v>-1033</v>
      </c>
      <c r="G170" s="10" t="s">
        <v>426</v>
      </c>
      <c r="H170" s="10" t="s">
        <v>428</v>
      </c>
    </row>
    <row r="171" spans="1:8" x14ac:dyDescent="0.25">
      <c r="A171" s="10" t="s">
        <v>429</v>
      </c>
      <c r="B171" s="10" t="s">
        <v>84</v>
      </c>
      <c r="C171" s="10" t="s">
        <v>430</v>
      </c>
      <c r="D171" s="10" t="s">
        <v>89</v>
      </c>
      <c r="E171" s="46">
        <v>43706</v>
      </c>
      <c r="F171" s="45">
        <v>1397</v>
      </c>
      <c r="G171" s="10" t="s">
        <v>430</v>
      </c>
      <c r="H171" s="10" t="s">
        <v>402</v>
      </c>
    </row>
    <row r="172" spans="1:8" x14ac:dyDescent="0.25">
      <c r="A172" s="10" t="s">
        <v>429</v>
      </c>
      <c r="B172" s="10" t="s">
        <v>84</v>
      </c>
      <c r="C172" s="10" t="s">
        <v>431</v>
      </c>
      <c r="D172" s="10" t="s">
        <v>86</v>
      </c>
      <c r="E172" s="46">
        <v>43573</v>
      </c>
      <c r="F172" s="45">
        <v>-1397</v>
      </c>
      <c r="G172" s="10" t="s">
        <v>430</v>
      </c>
      <c r="H172" s="10" t="s">
        <v>432</v>
      </c>
    </row>
    <row r="173" spans="1:8" x14ac:dyDescent="0.25">
      <c r="A173" s="10" t="s">
        <v>433</v>
      </c>
      <c r="B173" s="10" t="s">
        <v>84</v>
      </c>
      <c r="C173" s="10" t="s">
        <v>434</v>
      </c>
      <c r="D173" s="10" t="s">
        <v>89</v>
      </c>
      <c r="E173" s="46">
        <v>43707</v>
      </c>
      <c r="F173" s="45">
        <v>6202</v>
      </c>
      <c r="G173" s="10" t="s">
        <v>434</v>
      </c>
      <c r="H173" s="10" t="s">
        <v>402</v>
      </c>
    </row>
    <row r="174" spans="1:8" x14ac:dyDescent="0.25">
      <c r="A174" s="10" t="s">
        <v>433</v>
      </c>
      <c r="B174" s="10" t="s">
        <v>84</v>
      </c>
      <c r="C174" s="10" t="s">
        <v>435</v>
      </c>
      <c r="D174" s="10" t="s">
        <v>86</v>
      </c>
      <c r="E174" s="46">
        <v>43616</v>
      </c>
      <c r="F174" s="45">
        <v>-6202</v>
      </c>
      <c r="G174" s="10" t="s">
        <v>434</v>
      </c>
      <c r="H174" s="10" t="s">
        <v>436</v>
      </c>
    </row>
    <row r="175" spans="1:8" x14ac:dyDescent="0.25">
      <c r="A175" s="10" t="s">
        <v>437</v>
      </c>
      <c r="B175" s="10" t="s">
        <v>84</v>
      </c>
      <c r="C175" s="10" t="s">
        <v>438</v>
      </c>
      <c r="D175" s="10" t="s">
        <v>89</v>
      </c>
      <c r="E175" s="46">
        <v>43707</v>
      </c>
      <c r="F175" s="45">
        <v>2877</v>
      </c>
      <c r="G175" s="10" t="s">
        <v>438</v>
      </c>
      <c r="H175" s="10" t="s">
        <v>402</v>
      </c>
    </row>
    <row r="176" spans="1:8" x14ac:dyDescent="0.25">
      <c r="A176" s="10" t="s">
        <v>437</v>
      </c>
      <c r="B176" s="10" t="s">
        <v>84</v>
      </c>
      <c r="C176" s="10" t="s">
        <v>439</v>
      </c>
      <c r="D176" s="10" t="s">
        <v>86</v>
      </c>
      <c r="E176" s="46">
        <v>43618</v>
      </c>
      <c r="F176" s="45">
        <v>-2877</v>
      </c>
      <c r="G176" s="10" t="s">
        <v>438</v>
      </c>
      <c r="H176" s="10" t="s">
        <v>440</v>
      </c>
    </row>
    <row r="177" spans="1:8" x14ac:dyDescent="0.25">
      <c r="A177" s="10" t="s">
        <v>441</v>
      </c>
      <c r="B177" s="10" t="s">
        <v>84</v>
      </c>
      <c r="C177" s="10" t="s">
        <v>442</v>
      </c>
      <c r="D177" s="10" t="s">
        <v>89</v>
      </c>
      <c r="E177" s="46">
        <v>43788</v>
      </c>
      <c r="F177" s="45">
        <v>25926</v>
      </c>
      <c r="G177" s="10" t="s">
        <v>442</v>
      </c>
      <c r="H177" s="10" t="s">
        <v>443</v>
      </c>
    </row>
    <row r="178" spans="1:8" x14ac:dyDescent="0.25">
      <c r="A178" s="10" t="s">
        <v>441</v>
      </c>
      <c r="B178" s="10" t="s">
        <v>84</v>
      </c>
      <c r="C178" s="10" t="s">
        <v>444</v>
      </c>
      <c r="D178" s="10" t="s">
        <v>86</v>
      </c>
      <c r="E178" s="46">
        <v>43655</v>
      </c>
      <c r="F178" s="45">
        <v>-25926</v>
      </c>
      <c r="G178" s="10" t="s">
        <v>442</v>
      </c>
      <c r="H178" s="10" t="s">
        <v>445</v>
      </c>
    </row>
    <row r="179" spans="1:8" x14ac:dyDescent="0.25">
      <c r="A179" s="10" t="s">
        <v>446</v>
      </c>
      <c r="B179" s="10" t="s">
        <v>104</v>
      </c>
      <c r="C179" s="10" t="s">
        <v>447</v>
      </c>
      <c r="D179" s="10" t="s">
        <v>86</v>
      </c>
      <c r="E179" s="46">
        <v>43781</v>
      </c>
      <c r="F179" s="45">
        <v>-507046</v>
      </c>
      <c r="G179" s="10" t="s">
        <v>448</v>
      </c>
      <c r="H179" s="10" t="s">
        <v>449</v>
      </c>
    </row>
    <row r="180" spans="1:8" x14ac:dyDescent="0.25">
      <c r="A180" s="10" t="s">
        <v>446</v>
      </c>
      <c r="B180" s="10" t="s">
        <v>104</v>
      </c>
      <c r="C180" s="10" t="s">
        <v>448</v>
      </c>
      <c r="D180" s="10" t="s">
        <v>89</v>
      </c>
      <c r="E180" s="46">
        <v>43843</v>
      </c>
      <c r="F180" s="45">
        <v>507046</v>
      </c>
      <c r="G180" s="10" t="s">
        <v>448</v>
      </c>
      <c r="H180" s="10" t="s">
        <v>397</v>
      </c>
    </row>
    <row r="181" spans="1:8" x14ac:dyDescent="0.25">
      <c r="A181" s="10" t="s">
        <v>450</v>
      </c>
      <c r="B181" s="10" t="s">
        <v>84</v>
      </c>
      <c r="C181" s="10" t="s">
        <v>451</v>
      </c>
      <c r="D181" s="10" t="s">
        <v>86</v>
      </c>
      <c r="E181" s="46">
        <v>43779</v>
      </c>
      <c r="F181" s="45">
        <v>-3298244</v>
      </c>
      <c r="G181" s="10" t="s">
        <v>452</v>
      </c>
      <c r="H181" s="10" t="s">
        <v>453</v>
      </c>
    </row>
    <row r="182" spans="1:8" x14ac:dyDescent="0.25">
      <c r="A182" s="10" t="s">
        <v>450</v>
      </c>
      <c r="B182" s="10" t="s">
        <v>84</v>
      </c>
      <c r="C182" s="10" t="s">
        <v>452</v>
      </c>
      <c r="D182" s="10" t="s">
        <v>89</v>
      </c>
      <c r="E182" s="46">
        <v>43850</v>
      </c>
      <c r="F182" s="45">
        <v>3298244</v>
      </c>
      <c r="G182" s="10" t="s">
        <v>452</v>
      </c>
      <c r="H182" s="10" t="s">
        <v>443</v>
      </c>
    </row>
    <row r="183" spans="1:8" x14ac:dyDescent="0.25">
      <c r="A183" s="10" t="s">
        <v>454</v>
      </c>
      <c r="B183" s="10" t="s">
        <v>84</v>
      </c>
      <c r="C183" s="10" t="s">
        <v>455</v>
      </c>
      <c r="D183" s="10" t="s">
        <v>86</v>
      </c>
      <c r="E183" s="46">
        <v>43733</v>
      </c>
      <c r="F183" s="45">
        <v>-45323</v>
      </c>
      <c r="G183" s="10" t="s">
        <v>456</v>
      </c>
      <c r="H183" s="10" t="s">
        <v>457</v>
      </c>
    </row>
    <row r="184" spans="1:8" x14ac:dyDescent="0.25">
      <c r="A184" s="10" t="s">
        <v>454</v>
      </c>
      <c r="B184" s="10" t="s">
        <v>84</v>
      </c>
      <c r="C184" s="10" t="s">
        <v>456</v>
      </c>
      <c r="D184" s="10" t="s">
        <v>89</v>
      </c>
      <c r="E184" s="46">
        <v>43811</v>
      </c>
      <c r="F184" s="45">
        <v>45323</v>
      </c>
      <c r="G184" s="10" t="s">
        <v>456</v>
      </c>
      <c r="H184" s="10" t="s">
        <v>397</v>
      </c>
    </row>
    <row r="185" spans="1:8" x14ac:dyDescent="0.25">
      <c r="A185" s="10" t="s">
        <v>458</v>
      </c>
      <c r="B185" s="10" t="s">
        <v>84</v>
      </c>
      <c r="C185" s="10" t="s">
        <v>459</v>
      </c>
      <c r="D185" s="10" t="s">
        <v>86</v>
      </c>
      <c r="E185" s="46">
        <v>43736</v>
      </c>
      <c r="F185" s="45">
        <v>-31561</v>
      </c>
      <c r="G185" s="10" t="s">
        <v>460</v>
      </c>
      <c r="H185" s="10" t="s">
        <v>461</v>
      </c>
    </row>
    <row r="186" spans="1:8" x14ac:dyDescent="0.25">
      <c r="A186" s="10" t="s">
        <v>458</v>
      </c>
      <c r="B186" s="10" t="s">
        <v>84</v>
      </c>
      <c r="C186" s="10" t="s">
        <v>460</v>
      </c>
      <c r="D186" s="10" t="s">
        <v>89</v>
      </c>
      <c r="E186" s="46">
        <v>43808</v>
      </c>
      <c r="F186" s="45">
        <v>31561</v>
      </c>
      <c r="G186" s="10" t="s">
        <v>460</v>
      </c>
      <c r="H186" s="10" t="s">
        <v>397</v>
      </c>
    </row>
    <row r="187" spans="1:8" x14ac:dyDescent="0.25">
      <c r="A187" s="10" t="s">
        <v>462</v>
      </c>
      <c r="B187" s="10" t="s">
        <v>84</v>
      </c>
      <c r="C187" s="10" t="s">
        <v>463</v>
      </c>
      <c r="D187" s="10" t="s">
        <v>89</v>
      </c>
      <c r="E187" s="46">
        <v>43781</v>
      </c>
      <c r="F187" s="45">
        <v>132650</v>
      </c>
      <c r="G187" s="10" t="s">
        <v>463</v>
      </c>
      <c r="H187" s="10" t="s">
        <v>443</v>
      </c>
    </row>
    <row r="188" spans="1:8" x14ac:dyDescent="0.25">
      <c r="A188" s="10" t="s">
        <v>462</v>
      </c>
      <c r="B188" s="10" t="s">
        <v>84</v>
      </c>
      <c r="C188" s="10" t="s">
        <v>464</v>
      </c>
      <c r="D188" s="10" t="s">
        <v>86</v>
      </c>
      <c r="E188" s="46">
        <v>43706</v>
      </c>
      <c r="F188" s="45">
        <v>-132650</v>
      </c>
      <c r="G188" s="10" t="s">
        <v>463</v>
      </c>
      <c r="H188" s="10" t="s">
        <v>465</v>
      </c>
    </row>
    <row r="189" spans="1:8" x14ac:dyDescent="0.25">
      <c r="A189" s="10" t="s">
        <v>466</v>
      </c>
      <c r="B189" s="10" t="s">
        <v>84</v>
      </c>
      <c r="C189" s="10" t="s">
        <v>467</v>
      </c>
      <c r="D189" s="10" t="s">
        <v>86</v>
      </c>
      <c r="E189" s="46">
        <v>43766</v>
      </c>
      <c r="F189" s="45">
        <v>-56200</v>
      </c>
      <c r="G189" s="10" t="s">
        <v>468</v>
      </c>
      <c r="H189" s="10" t="s">
        <v>469</v>
      </c>
    </row>
    <row r="190" spans="1:8" x14ac:dyDescent="0.25">
      <c r="A190" s="10" t="s">
        <v>466</v>
      </c>
      <c r="B190" s="10" t="s">
        <v>84</v>
      </c>
      <c r="C190" s="10" t="s">
        <v>468</v>
      </c>
      <c r="D190" s="10" t="s">
        <v>89</v>
      </c>
      <c r="E190" s="46">
        <v>43815</v>
      </c>
      <c r="F190" s="45">
        <v>56200</v>
      </c>
      <c r="G190" s="10" t="s">
        <v>468</v>
      </c>
      <c r="H190" s="10" t="s">
        <v>397</v>
      </c>
    </row>
    <row r="191" spans="1:8" x14ac:dyDescent="0.25">
      <c r="A191" s="10" t="s">
        <v>470</v>
      </c>
      <c r="B191" s="10" t="s">
        <v>84</v>
      </c>
      <c r="C191" s="10" t="s">
        <v>471</v>
      </c>
      <c r="D191" s="10" t="s">
        <v>86</v>
      </c>
      <c r="E191" s="46">
        <v>43740</v>
      </c>
      <c r="F191" s="45">
        <v>-508487</v>
      </c>
      <c r="G191" s="10" t="s">
        <v>472</v>
      </c>
      <c r="H191" s="10" t="s">
        <v>473</v>
      </c>
    </row>
    <row r="192" spans="1:8" x14ac:dyDescent="0.25">
      <c r="A192" s="10" t="s">
        <v>470</v>
      </c>
      <c r="B192" s="10" t="s">
        <v>84</v>
      </c>
      <c r="C192" s="10" t="s">
        <v>472</v>
      </c>
      <c r="D192" s="10" t="s">
        <v>89</v>
      </c>
      <c r="E192" s="46">
        <v>43811</v>
      </c>
      <c r="F192" s="45">
        <v>508487</v>
      </c>
      <c r="G192" s="10" t="s">
        <v>472</v>
      </c>
      <c r="H192" s="10" t="s">
        <v>443</v>
      </c>
    </row>
    <row r="193" spans="1:8" x14ac:dyDescent="0.25">
      <c r="A193" s="10" t="s">
        <v>474</v>
      </c>
      <c r="B193" s="10" t="s">
        <v>84</v>
      </c>
      <c r="C193" s="10" t="s">
        <v>475</v>
      </c>
      <c r="D193" s="10" t="s">
        <v>86</v>
      </c>
      <c r="E193" s="46">
        <v>43797</v>
      </c>
      <c r="F193" s="45">
        <v>-1005011</v>
      </c>
      <c r="G193" s="10" t="s">
        <v>476</v>
      </c>
      <c r="H193" s="10" t="s">
        <v>477</v>
      </c>
    </row>
    <row r="194" spans="1:8" x14ac:dyDescent="0.25">
      <c r="A194" s="10" t="s">
        <v>474</v>
      </c>
      <c r="B194" s="10" t="s">
        <v>84</v>
      </c>
      <c r="C194" s="10" t="s">
        <v>476</v>
      </c>
      <c r="D194" s="10" t="s">
        <v>89</v>
      </c>
      <c r="E194" s="46">
        <v>43853</v>
      </c>
      <c r="F194" s="45">
        <v>1005011</v>
      </c>
      <c r="G194" s="10" t="s">
        <v>476</v>
      </c>
      <c r="H194" s="10" t="s">
        <v>93</v>
      </c>
    </row>
    <row r="195" spans="1:8" x14ac:dyDescent="0.25">
      <c r="A195" s="10" t="s">
        <v>478</v>
      </c>
      <c r="B195" s="10" t="s">
        <v>104</v>
      </c>
      <c r="C195" s="10" t="s">
        <v>479</v>
      </c>
      <c r="D195" s="10" t="s">
        <v>86</v>
      </c>
      <c r="E195" s="46">
        <v>43742</v>
      </c>
      <c r="F195" s="45">
        <v>-3669612</v>
      </c>
      <c r="G195" s="10" t="s">
        <v>480</v>
      </c>
      <c r="H195" s="10" t="s">
        <v>481</v>
      </c>
    </row>
    <row r="196" spans="1:8" x14ac:dyDescent="0.25">
      <c r="A196" s="10" t="s">
        <v>478</v>
      </c>
      <c r="B196" s="10" t="s">
        <v>104</v>
      </c>
      <c r="C196" s="10" t="s">
        <v>480</v>
      </c>
      <c r="D196" s="10" t="s">
        <v>89</v>
      </c>
      <c r="E196" s="46">
        <v>43853</v>
      </c>
      <c r="F196" s="45">
        <v>3669612</v>
      </c>
      <c r="G196" s="10" t="s">
        <v>480</v>
      </c>
      <c r="H196" s="10" t="s">
        <v>93</v>
      </c>
    </row>
    <row r="197" spans="1:8" x14ac:dyDescent="0.25">
      <c r="A197" s="10" t="s">
        <v>482</v>
      </c>
      <c r="B197" s="10" t="s">
        <v>84</v>
      </c>
      <c r="C197" s="10" t="s">
        <v>483</v>
      </c>
      <c r="D197" s="10" t="s">
        <v>89</v>
      </c>
      <c r="E197" s="46">
        <v>43853</v>
      </c>
      <c r="F197" s="45">
        <v>47185</v>
      </c>
      <c r="G197" s="10" t="s">
        <v>483</v>
      </c>
      <c r="H197" s="10" t="s">
        <v>93</v>
      </c>
    </row>
    <row r="198" spans="1:8" x14ac:dyDescent="0.25">
      <c r="A198" s="10" t="s">
        <v>482</v>
      </c>
      <c r="B198" s="10" t="s">
        <v>84</v>
      </c>
      <c r="C198" s="10" t="s">
        <v>484</v>
      </c>
      <c r="D198" s="10" t="s">
        <v>86</v>
      </c>
      <c r="E198" s="46">
        <v>43626</v>
      </c>
      <c r="F198" s="45">
        <v>-47185</v>
      </c>
      <c r="G198" s="10" t="s">
        <v>483</v>
      </c>
      <c r="H198" s="10" t="s">
        <v>485</v>
      </c>
    </row>
    <row r="199" spans="1:8" x14ac:dyDescent="0.25">
      <c r="A199" s="10" t="s">
        <v>486</v>
      </c>
      <c r="B199" s="10" t="s">
        <v>84</v>
      </c>
      <c r="C199" s="10" t="s">
        <v>487</v>
      </c>
      <c r="D199" s="10" t="s">
        <v>89</v>
      </c>
      <c r="E199" s="46">
        <v>43853</v>
      </c>
      <c r="F199" s="45">
        <v>32348</v>
      </c>
      <c r="G199" s="10" t="s">
        <v>487</v>
      </c>
      <c r="H199" s="10" t="s">
        <v>93</v>
      </c>
    </row>
    <row r="200" spans="1:8" x14ac:dyDescent="0.25">
      <c r="A200" s="10" t="s">
        <v>486</v>
      </c>
      <c r="B200" s="10" t="s">
        <v>84</v>
      </c>
      <c r="C200" s="10" t="s">
        <v>488</v>
      </c>
      <c r="D200" s="10" t="s">
        <v>86</v>
      </c>
      <c r="E200" s="46">
        <v>43587</v>
      </c>
      <c r="F200" s="45">
        <v>-32348</v>
      </c>
      <c r="G200" s="10" t="s">
        <v>487</v>
      </c>
      <c r="H200" s="10" t="s">
        <v>489</v>
      </c>
    </row>
    <row r="201" spans="1:8" x14ac:dyDescent="0.25">
      <c r="A201" s="10" t="s">
        <v>490</v>
      </c>
      <c r="B201" s="10" t="s">
        <v>84</v>
      </c>
      <c r="C201" s="10" t="s">
        <v>491</v>
      </c>
      <c r="D201" s="10" t="s">
        <v>86</v>
      </c>
      <c r="E201" s="46">
        <v>43792</v>
      </c>
      <c r="F201" s="45">
        <v>-8498</v>
      </c>
      <c r="G201" s="10" t="s">
        <v>492</v>
      </c>
      <c r="H201" s="10" t="s">
        <v>493</v>
      </c>
    </row>
    <row r="202" spans="1:8" x14ac:dyDescent="0.25">
      <c r="A202" s="10" t="s">
        <v>490</v>
      </c>
      <c r="B202" s="10" t="s">
        <v>84</v>
      </c>
      <c r="C202" s="10" t="s">
        <v>492</v>
      </c>
      <c r="D202" s="10" t="s">
        <v>89</v>
      </c>
      <c r="E202" s="46">
        <v>43853</v>
      </c>
      <c r="F202" s="45">
        <v>8498</v>
      </c>
      <c r="G202" s="10" t="s">
        <v>492</v>
      </c>
      <c r="H202" s="10" t="s">
        <v>98</v>
      </c>
    </row>
    <row r="203" spans="1:8" x14ac:dyDescent="0.25">
      <c r="A203" s="10" t="s">
        <v>446</v>
      </c>
      <c r="B203" s="10" t="s">
        <v>115</v>
      </c>
      <c r="C203" s="10" t="s">
        <v>494</v>
      </c>
      <c r="D203" s="10" t="s">
        <v>89</v>
      </c>
      <c r="E203" s="46">
        <v>43853</v>
      </c>
      <c r="F203" s="45">
        <v>507046</v>
      </c>
      <c r="G203" s="10" t="s">
        <v>494</v>
      </c>
      <c r="H203" s="10" t="s">
        <v>98</v>
      </c>
    </row>
    <row r="204" spans="1:8" x14ac:dyDescent="0.25">
      <c r="A204" s="10" t="s">
        <v>446</v>
      </c>
      <c r="B204" s="10" t="s">
        <v>115</v>
      </c>
      <c r="C204" s="10" t="s">
        <v>448</v>
      </c>
      <c r="D204" s="10" t="s">
        <v>89</v>
      </c>
      <c r="E204" s="46">
        <v>43843</v>
      </c>
      <c r="F204" s="45">
        <v>-507046</v>
      </c>
      <c r="G204" s="10" t="s">
        <v>494</v>
      </c>
      <c r="H204" s="10" t="s">
        <v>495</v>
      </c>
    </row>
    <row r="205" spans="1:8" x14ac:dyDescent="0.25">
      <c r="A205" s="10" t="s">
        <v>496</v>
      </c>
      <c r="B205" s="10" t="s">
        <v>84</v>
      </c>
      <c r="C205" s="10" t="s">
        <v>497</v>
      </c>
      <c r="D205" s="10" t="s">
        <v>86</v>
      </c>
      <c r="E205" s="46">
        <v>43738</v>
      </c>
      <c r="F205" s="45">
        <v>-294738</v>
      </c>
      <c r="G205" s="10" t="s">
        <v>498</v>
      </c>
      <c r="H205" s="10" t="s">
        <v>499</v>
      </c>
    </row>
    <row r="206" spans="1:8" x14ac:dyDescent="0.25">
      <c r="A206" s="10" t="s">
        <v>496</v>
      </c>
      <c r="B206" s="10" t="s">
        <v>84</v>
      </c>
      <c r="C206" s="10" t="s">
        <v>498</v>
      </c>
      <c r="D206" s="10" t="s">
        <v>89</v>
      </c>
      <c r="E206" s="46">
        <v>43853</v>
      </c>
      <c r="F206" s="45">
        <v>294738</v>
      </c>
      <c r="G206" s="10" t="s">
        <v>498</v>
      </c>
      <c r="H206" s="10" t="s">
        <v>98</v>
      </c>
    </row>
    <row r="207" spans="1:8" x14ac:dyDescent="0.25">
      <c r="A207" s="10" t="s">
        <v>500</v>
      </c>
      <c r="B207" s="10" t="s">
        <v>104</v>
      </c>
      <c r="C207" s="10" t="s">
        <v>501</v>
      </c>
      <c r="D207" s="10" t="s">
        <v>86</v>
      </c>
      <c r="E207" s="46">
        <v>43747</v>
      </c>
      <c r="F207" s="45">
        <v>-136280</v>
      </c>
      <c r="G207" s="10" t="s">
        <v>502</v>
      </c>
      <c r="H207" s="10" t="s">
        <v>503</v>
      </c>
    </row>
    <row r="208" spans="1:8" x14ac:dyDescent="0.25">
      <c r="A208" s="10" t="s">
        <v>500</v>
      </c>
      <c r="B208" s="10" t="s">
        <v>104</v>
      </c>
      <c r="C208" s="10" t="s">
        <v>502</v>
      </c>
      <c r="D208" s="10" t="s">
        <v>89</v>
      </c>
      <c r="E208" s="46">
        <v>43853</v>
      </c>
      <c r="F208" s="45">
        <v>136280</v>
      </c>
      <c r="G208" s="10" t="s">
        <v>502</v>
      </c>
      <c r="H208" s="10" t="s">
        <v>93</v>
      </c>
    </row>
    <row r="209" spans="1:8" x14ac:dyDescent="0.25">
      <c r="A209" s="10" t="s">
        <v>504</v>
      </c>
      <c r="B209" s="10" t="s">
        <v>84</v>
      </c>
      <c r="C209" s="10" t="s">
        <v>505</v>
      </c>
      <c r="D209" s="10" t="s">
        <v>86</v>
      </c>
      <c r="E209" s="46">
        <v>43777</v>
      </c>
      <c r="F209" s="45">
        <v>-1586025</v>
      </c>
      <c r="G209" s="10" t="s">
        <v>506</v>
      </c>
      <c r="H209" s="10" t="s">
        <v>507</v>
      </c>
    </row>
    <row r="210" spans="1:8" x14ac:dyDescent="0.25">
      <c r="A210" s="10" t="s">
        <v>504</v>
      </c>
      <c r="B210" s="10" t="s">
        <v>84</v>
      </c>
      <c r="C210" s="10" t="s">
        <v>506</v>
      </c>
      <c r="D210" s="10" t="s">
        <v>89</v>
      </c>
      <c r="E210" s="46">
        <v>43853</v>
      </c>
      <c r="F210" s="45">
        <v>1586025</v>
      </c>
      <c r="G210" s="10" t="s">
        <v>506</v>
      </c>
      <c r="H210" s="10" t="s">
        <v>98</v>
      </c>
    </row>
    <row r="211" spans="1:8" x14ac:dyDescent="0.25">
      <c r="A211" s="10" t="s">
        <v>450</v>
      </c>
      <c r="B211" s="10" t="s">
        <v>115</v>
      </c>
      <c r="C211" s="10" t="s">
        <v>508</v>
      </c>
      <c r="D211" s="10" t="s">
        <v>89</v>
      </c>
      <c r="E211" s="46">
        <v>43853</v>
      </c>
      <c r="F211" s="45">
        <v>3186709</v>
      </c>
      <c r="G211" s="10" t="s">
        <v>508</v>
      </c>
      <c r="H211" s="10" t="s">
        <v>98</v>
      </c>
    </row>
    <row r="212" spans="1:8" x14ac:dyDescent="0.25">
      <c r="A212" s="10" t="s">
        <v>450</v>
      </c>
      <c r="B212" s="10" t="s">
        <v>115</v>
      </c>
      <c r="C212" s="10" t="s">
        <v>452</v>
      </c>
      <c r="D212" s="10" t="s">
        <v>89</v>
      </c>
      <c r="E212" s="46">
        <v>43850</v>
      </c>
      <c r="F212" s="45">
        <v>-3186709</v>
      </c>
      <c r="G212" s="10" t="s">
        <v>508</v>
      </c>
      <c r="H212" s="10" t="s">
        <v>509</v>
      </c>
    </row>
    <row r="213" spans="1:8" x14ac:dyDescent="0.25">
      <c r="A213" s="10" t="s">
        <v>510</v>
      </c>
      <c r="B213" s="10" t="s">
        <v>84</v>
      </c>
      <c r="C213" s="10" t="s">
        <v>511</v>
      </c>
      <c r="D213" s="10" t="s">
        <v>86</v>
      </c>
      <c r="E213" s="46">
        <v>43759</v>
      </c>
      <c r="F213" s="45">
        <v>-716430</v>
      </c>
      <c r="G213" s="10" t="s">
        <v>512</v>
      </c>
      <c r="H213" s="10" t="s">
        <v>513</v>
      </c>
    </row>
    <row r="214" spans="1:8" x14ac:dyDescent="0.25">
      <c r="A214" s="10" t="s">
        <v>510</v>
      </c>
      <c r="B214" s="10" t="s">
        <v>84</v>
      </c>
      <c r="C214" s="10" t="s">
        <v>512</v>
      </c>
      <c r="D214" s="10" t="s">
        <v>89</v>
      </c>
      <c r="E214" s="46">
        <v>43829</v>
      </c>
      <c r="F214" s="45">
        <v>716430</v>
      </c>
      <c r="G214" s="10" t="s">
        <v>512</v>
      </c>
      <c r="H214" s="10" t="s">
        <v>402</v>
      </c>
    </row>
    <row r="215" spans="1:8" x14ac:dyDescent="0.25">
      <c r="A215" s="10" t="s">
        <v>510</v>
      </c>
      <c r="B215" s="10" t="s">
        <v>84</v>
      </c>
      <c r="C215" s="10" t="s">
        <v>512</v>
      </c>
      <c r="D215" s="10" t="s">
        <v>89</v>
      </c>
      <c r="E215" s="46">
        <v>43829</v>
      </c>
      <c r="F215" s="45">
        <v>-358215</v>
      </c>
      <c r="G215" s="10" t="s">
        <v>514</v>
      </c>
      <c r="H215" s="10" t="s">
        <v>515</v>
      </c>
    </row>
    <row r="216" spans="1:8" x14ac:dyDescent="0.25">
      <c r="A216" s="10" t="s">
        <v>510</v>
      </c>
      <c r="B216" s="10" t="s">
        <v>84</v>
      </c>
      <c r="C216" s="10" t="s">
        <v>514</v>
      </c>
      <c r="D216" s="10" t="s">
        <v>89</v>
      </c>
      <c r="E216" s="46">
        <v>43853</v>
      </c>
      <c r="F216" s="45">
        <v>358215</v>
      </c>
      <c r="G216" s="10" t="s">
        <v>514</v>
      </c>
      <c r="H216" s="10" t="s">
        <v>98</v>
      </c>
    </row>
    <row r="217" spans="1:8" x14ac:dyDescent="0.25">
      <c r="A217" s="10" t="s">
        <v>516</v>
      </c>
      <c r="B217" s="10" t="s">
        <v>84</v>
      </c>
      <c r="C217" s="10" t="s">
        <v>517</v>
      </c>
      <c r="D217" s="10" t="s">
        <v>86</v>
      </c>
      <c r="E217" s="46">
        <v>43767</v>
      </c>
      <c r="F217" s="45">
        <v>-84166</v>
      </c>
      <c r="G217" s="10" t="s">
        <v>518</v>
      </c>
      <c r="H217" s="10" t="s">
        <v>519</v>
      </c>
    </row>
    <row r="218" spans="1:8" x14ac:dyDescent="0.25">
      <c r="A218" s="10" t="s">
        <v>516</v>
      </c>
      <c r="B218" s="10" t="s">
        <v>84</v>
      </c>
      <c r="C218" s="10" t="s">
        <v>518</v>
      </c>
      <c r="D218" s="10" t="s">
        <v>89</v>
      </c>
      <c r="E218" s="46">
        <v>43829</v>
      </c>
      <c r="F218" s="45">
        <v>84166</v>
      </c>
      <c r="G218" s="10" t="s">
        <v>518</v>
      </c>
      <c r="H218" s="10" t="s">
        <v>402</v>
      </c>
    </row>
    <row r="219" spans="1:8" x14ac:dyDescent="0.25">
      <c r="A219" s="10" t="s">
        <v>520</v>
      </c>
      <c r="B219" s="10" t="s">
        <v>84</v>
      </c>
      <c r="C219" s="10" t="s">
        <v>521</v>
      </c>
      <c r="D219" s="10" t="s">
        <v>86</v>
      </c>
      <c r="E219" s="46">
        <v>43747</v>
      </c>
      <c r="F219" s="45">
        <v>-4260793</v>
      </c>
      <c r="G219" s="10" t="s">
        <v>522</v>
      </c>
      <c r="H219" s="10" t="s">
        <v>523</v>
      </c>
    </row>
    <row r="220" spans="1:8" x14ac:dyDescent="0.25">
      <c r="A220" s="10" t="s">
        <v>520</v>
      </c>
      <c r="B220" s="10" t="s">
        <v>84</v>
      </c>
      <c r="C220" s="10" t="s">
        <v>522</v>
      </c>
      <c r="D220" s="10" t="s">
        <v>89</v>
      </c>
      <c r="E220" s="46">
        <v>43811</v>
      </c>
      <c r="F220" s="45">
        <v>4260793</v>
      </c>
      <c r="G220" s="10" t="s">
        <v>522</v>
      </c>
      <c r="H220" s="10" t="s">
        <v>402</v>
      </c>
    </row>
    <row r="221" spans="1:8" x14ac:dyDescent="0.25">
      <c r="A221" s="10" t="s">
        <v>516</v>
      </c>
      <c r="B221" s="10" t="s">
        <v>84</v>
      </c>
      <c r="C221" s="10" t="s">
        <v>518</v>
      </c>
      <c r="D221" s="10" t="s">
        <v>89</v>
      </c>
      <c r="E221" s="46">
        <v>43829</v>
      </c>
      <c r="F221" s="45">
        <v>-71956</v>
      </c>
      <c r="G221" s="10" t="s">
        <v>524</v>
      </c>
      <c r="H221" s="10" t="s">
        <v>525</v>
      </c>
    </row>
    <row r="222" spans="1:8" x14ac:dyDescent="0.25">
      <c r="A222" s="10" t="s">
        <v>516</v>
      </c>
      <c r="B222" s="10" t="s">
        <v>84</v>
      </c>
      <c r="C222" s="10" t="s">
        <v>524</v>
      </c>
      <c r="D222" s="10" t="s">
        <v>89</v>
      </c>
      <c r="E222" s="46">
        <v>43853</v>
      </c>
      <c r="F222" s="45">
        <v>71956</v>
      </c>
      <c r="G222" s="10" t="s">
        <v>524</v>
      </c>
      <c r="H222" s="10" t="s">
        <v>98</v>
      </c>
    </row>
    <row r="223" spans="1:8" x14ac:dyDescent="0.25">
      <c r="A223" s="10" t="s">
        <v>526</v>
      </c>
      <c r="B223" s="10" t="s">
        <v>84</v>
      </c>
      <c r="C223" s="10" t="s">
        <v>527</v>
      </c>
      <c r="D223" s="10" t="s">
        <v>86</v>
      </c>
      <c r="E223" s="46">
        <v>43707</v>
      </c>
      <c r="F223" s="45">
        <v>-3516307</v>
      </c>
      <c r="G223" s="10" t="s">
        <v>528</v>
      </c>
      <c r="H223" s="10" t="s">
        <v>529</v>
      </c>
    </row>
    <row r="224" spans="1:8" x14ac:dyDescent="0.25">
      <c r="A224" s="10" t="s">
        <v>526</v>
      </c>
      <c r="B224" s="10" t="s">
        <v>84</v>
      </c>
      <c r="C224" s="10" t="s">
        <v>528</v>
      </c>
      <c r="D224" s="10" t="s">
        <v>89</v>
      </c>
      <c r="E224" s="46">
        <v>43853</v>
      </c>
      <c r="F224" s="45">
        <v>3516307</v>
      </c>
      <c r="G224" s="10" t="s">
        <v>528</v>
      </c>
      <c r="H224" s="10" t="s">
        <v>93</v>
      </c>
    </row>
    <row r="225" spans="1:8" x14ac:dyDescent="0.25">
      <c r="A225" s="10" t="s">
        <v>520</v>
      </c>
      <c r="B225" s="10" t="s">
        <v>84</v>
      </c>
      <c r="C225" s="10" t="s">
        <v>522</v>
      </c>
      <c r="D225" s="10" t="s">
        <v>89</v>
      </c>
      <c r="E225" s="46">
        <v>43811</v>
      </c>
      <c r="F225" s="45">
        <v>-3662990</v>
      </c>
      <c r="G225" s="10" t="s">
        <v>530</v>
      </c>
      <c r="H225" s="10" t="s">
        <v>531</v>
      </c>
    </row>
    <row r="226" spans="1:8" x14ac:dyDescent="0.25">
      <c r="A226" s="10" t="s">
        <v>520</v>
      </c>
      <c r="B226" s="10" t="s">
        <v>84</v>
      </c>
      <c r="C226" s="10" t="s">
        <v>530</v>
      </c>
      <c r="D226" s="10" t="s">
        <v>89</v>
      </c>
      <c r="E226" s="46">
        <v>43853</v>
      </c>
      <c r="F226" s="45">
        <v>3662990</v>
      </c>
      <c r="G226" s="10" t="s">
        <v>530</v>
      </c>
      <c r="H226" s="10" t="s">
        <v>93</v>
      </c>
    </row>
    <row r="227" spans="1:8" x14ac:dyDescent="0.25">
      <c r="A227" s="10" t="s">
        <v>532</v>
      </c>
      <c r="B227" s="10" t="s">
        <v>84</v>
      </c>
      <c r="C227" s="10" t="s">
        <v>533</v>
      </c>
      <c r="D227" s="10" t="s">
        <v>86</v>
      </c>
      <c r="E227" s="46">
        <v>43623</v>
      </c>
      <c r="F227" s="45">
        <v>-269989</v>
      </c>
      <c r="G227" s="10" t="s">
        <v>534</v>
      </c>
      <c r="H227" s="10" t="s">
        <v>535</v>
      </c>
    </row>
    <row r="228" spans="1:8" x14ac:dyDescent="0.25">
      <c r="A228" s="10" t="s">
        <v>532</v>
      </c>
      <c r="B228" s="10" t="s">
        <v>84</v>
      </c>
      <c r="C228" s="10" t="s">
        <v>534</v>
      </c>
      <c r="D228" s="10" t="s">
        <v>89</v>
      </c>
      <c r="E228" s="46">
        <v>43853</v>
      </c>
      <c r="F228" s="45">
        <v>269989</v>
      </c>
      <c r="G228" s="10" t="s">
        <v>534</v>
      </c>
      <c r="H228" s="10" t="s">
        <v>98</v>
      </c>
    </row>
    <row r="229" spans="1:8" x14ac:dyDescent="0.25">
      <c r="A229" s="10" t="s">
        <v>536</v>
      </c>
      <c r="B229" s="10" t="s">
        <v>84</v>
      </c>
      <c r="C229" s="10" t="s">
        <v>537</v>
      </c>
      <c r="D229" s="10" t="s">
        <v>86</v>
      </c>
      <c r="E229" s="46">
        <v>43791</v>
      </c>
      <c r="F229" s="45">
        <v>-2234589</v>
      </c>
      <c r="G229" s="10" t="s">
        <v>538</v>
      </c>
      <c r="H229" s="10" t="s">
        <v>539</v>
      </c>
    </row>
    <row r="230" spans="1:8" x14ac:dyDescent="0.25">
      <c r="A230" s="10" t="s">
        <v>536</v>
      </c>
      <c r="B230" s="10" t="s">
        <v>84</v>
      </c>
      <c r="C230" s="10" t="s">
        <v>538</v>
      </c>
      <c r="D230" s="10" t="s">
        <v>89</v>
      </c>
      <c r="E230" s="46">
        <v>43853</v>
      </c>
      <c r="F230" s="45">
        <v>2234589</v>
      </c>
      <c r="G230" s="10" t="s">
        <v>538</v>
      </c>
      <c r="H230" s="10" t="s">
        <v>93</v>
      </c>
    </row>
    <row r="231" spans="1:8" x14ac:dyDescent="0.25">
      <c r="A231" s="10" t="s">
        <v>540</v>
      </c>
      <c r="B231" s="10" t="s">
        <v>84</v>
      </c>
      <c r="C231" s="10" t="s">
        <v>541</v>
      </c>
      <c r="D231" s="10" t="s">
        <v>86</v>
      </c>
      <c r="E231" s="46">
        <v>43787</v>
      </c>
      <c r="F231" s="45">
        <v>-2751527</v>
      </c>
      <c r="G231" s="10" t="s">
        <v>542</v>
      </c>
      <c r="H231" s="10" t="s">
        <v>543</v>
      </c>
    </row>
    <row r="232" spans="1:8" x14ac:dyDescent="0.25">
      <c r="A232" s="10" t="s">
        <v>540</v>
      </c>
      <c r="B232" s="10" t="s">
        <v>84</v>
      </c>
      <c r="C232" s="10" t="s">
        <v>542</v>
      </c>
      <c r="D232" s="10" t="s">
        <v>89</v>
      </c>
      <c r="E232" s="46">
        <v>43853</v>
      </c>
      <c r="F232" s="45">
        <v>2751527</v>
      </c>
      <c r="G232" s="10" t="s">
        <v>542</v>
      </c>
      <c r="H232" s="10" t="s">
        <v>93</v>
      </c>
    </row>
    <row r="233" spans="1:8" x14ac:dyDescent="0.25">
      <c r="A233" s="10" t="s">
        <v>544</v>
      </c>
      <c r="B233" s="10" t="s">
        <v>84</v>
      </c>
      <c r="C233" s="10" t="s">
        <v>545</v>
      </c>
      <c r="D233" s="10" t="s">
        <v>86</v>
      </c>
      <c r="E233" s="46">
        <v>43749</v>
      </c>
      <c r="F233" s="45">
        <v>-476433</v>
      </c>
      <c r="G233" s="10" t="s">
        <v>546</v>
      </c>
      <c r="H233" s="10" t="s">
        <v>547</v>
      </c>
    </row>
    <row r="234" spans="1:8" x14ac:dyDescent="0.25">
      <c r="A234" s="10" t="s">
        <v>544</v>
      </c>
      <c r="B234" s="10" t="s">
        <v>84</v>
      </c>
      <c r="C234" s="10" t="s">
        <v>546</v>
      </c>
      <c r="D234" s="10" t="s">
        <v>89</v>
      </c>
      <c r="E234" s="46">
        <v>43853</v>
      </c>
      <c r="F234" s="45">
        <v>476433</v>
      </c>
      <c r="G234" s="10" t="s">
        <v>546</v>
      </c>
      <c r="H234" s="10" t="s">
        <v>98</v>
      </c>
    </row>
    <row r="235" spans="1:8" x14ac:dyDescent="0.25">
      <c r="A235" s="10" t="s">
        <v>548</v>
      </c>
      <c r="B235" s="10" t="s">
        <v>84</v>
      </c>
      <c r="C235" s="10" t="s">
        <v>549</v>
      </c>
      <c r="D235" s="10" t="s">
        <v>86</v>
      </c>
      <c r="E235" s="46">
        <v>43779</v>
      </c>
      <c r="F235" s="45">
        <v>-1740207</v>
      </c>
      <c r="G235" s="10" t="s">
        <v>550</v>
      </c>
      <c r="H235" s="10" t="s">
        <v>551</v>
      </c>
    </row>
    <row r="236" spans="1:8" x14ac:dyDescent="0.25">
      <c r="A236" s="10" t="s">
        <v>548</v>
      </c>
      <c r="B236" s="10" t="s">
        <v>84</v>
      </c>
      <c r="C236" s="10" t="s">
        <v>550</v>
      </c>
      <c r="D236" s="10" t="s">
        <v>89</v>
      </c>
      <c r="E236" s="46">
        <v>43853</v>
      </c>
      <c r="F236" s="45">
        <v>1740207</v>
      </c>
      <c r="G236" s="10" t="s">
        <v>550</v>
      </c>
      <c r="H236" s="10" t="s">
        <v>98</v>
      </c>
    </row>
    <row r="237" spans="1:8" x14ac:dyDescent="0.25">
      <c r="A237" s="10" t="s">
        <v>552</v>
      </c>
      <c r="B237" s="10" t="s">
        <v>84</v>
      </c>
      <c r="C237" s="10" t="s">
        <v>553</v>
      </c>
      <c r="D237" s="10" t="s">
        <v>86</v>
      </c>
      <c r="E237" s="46">
        <v>43731</v>
      </c>
      <c r="F237" s="45">
        <v>-2304202</v>
      </c>
      <c r="G237" s="10" t="s">
        <v>554</v>
      </c>
      <c r="H237" s="10" t="s">
        <v>555</v>
      </c>
    </row>
    <row r="238" spans="1:8" x14ac:dyDescent="0.25">
      <c r="A238" s="10" t="s">
        <v>552</v>
      </c>
      <c r="B238" s="10" t="s">
        <v>84</v>
      </c>
      <c r="C238" s="10" t="s">
        <v>554</v>
      </c>
      <c r="D238" s="10" t="s">
        <v>89</v>
      </c>
      <c r="E238" s="46">
        <v>43853</v>
      </c>
      <c r="F238" s="45">
        <v>2304202</v>
      </c>
      <c r="G238" s="10" t="s">
        <v>554</v>
      </c>
      <c r="H238" s="10" t="s">
        <v>93</v>
      </c>
    </row>
    <row r="239" spans="1:8" x14ac:dyDescent="0.25">
      <c r="A239" s="10" t="s">
        <v>556</v>
      </c>
      <c r="B239" s="10" t="s">
        <v>84</v>
      </c>
      <c r="C239" s="10" t="s">
        <v>557</v>
      </c>
      <c r="D239" s="10" t="s">
        <v>86</v>
      </c>
      <c r="E239" s="46">
        <v>43623</v>
      </c>
      <c r="F239" s="45">
        <v>-34006</v>
      </c>
      <c r="G239" s="10" t="s">
        <v>558</v>
      </c>
      <c r="H239" s="10" t="s">
        <v>559</v>
      </c>
    </row>
    <row r="240" spans="1:8" x14ac:dyDescent="0.25">
      <c r="A240" s="10" t="s">
        <v>556</v>
      </c>
      <c r="B240" s="10" t="s">
        <v>84</v>
      </c>
      <c r="C240" s="10" t="s">
        <v>558</v>
      </c>
      <c r="D240" s="10" t="s">
        <v>89</v>
      </c>
      <c r="E240" s="46">
        <v>43853</v>
      </c>
      <c r="F240" s="45">
        <v>34006</v>
      </c>
      <c r="G240" s="10" t="s">
        <v>558</v>
      </c>
      <c r="H240" s="10" t="s">
        <v>93</v>
      </c>
    </row>
    <row r="241" spans="1:8" x14ac:dyDescent="0.25">
      <c r="A241" s="10" t="s">
        <v>560</v>
      </c>
      <c r="B241" s="10" t="s">
        <v>84</v>
      </c>
      <c r="C241" s="10" t="s">
        <v>561</v>
      </c>
      <c r="D241" s="10" t="s">
        <v>86</v>
      </c>
      <c r="E241" s="46">
        <v>43768</v>
      </c>
      <c r="F241" s="45">
        <v>-319223</v>
      </c>
      <c r="G241" s="10" t="s">
        <v>562</v>
      </c>
      <c r="H241" s="10" t="s">
        <v>563</v>
      </c>
    </row>
    <row r="242" spans="1:8" x14ac:dyDescent="0.25">
      <c r="A242" s="10" t="s">
        <v>560</v>
      </c>
      <c r="B242" s="10" t="s">
        <v>84</v>
      </c>
      <c r="C242" s="10" t="s">
        <v>562</v>
      </c>
      <c r="D242" s="10" t="s">
        <v>89</v>
      </c>
      <c r="E242" s="46">
        <v>43853</v>
      </c>
      <c r="F242" s="45">
        <v>319223</v>
      </c>
      <c r="G242" s="10" t="s">
        <v>562</v>
      </c>
      <c r="H242" s="10" t="s">
        <v>98</v>
      </c>
    </row>
    <row r="243" spans="1:8" x14ac:dyDescent="0.25">
      <c r="A243" s="10" t="s">
        <v>564</v>
      </c>
      <c r="B243" s="10" t="s">
        <v>104</v>
      </c>
      <c r="C243" s="10" t="s">
        <v>565</v>
      </c>
      <c r="D243" s="10" t="s">
        <v>86</v>
      </c>
      <c r="E243" s="46">
        <v>43683</v>
      </c>
      <c r="F243" s="45">
        <v>-39522106</v>
      </c>
      <c r="G243" s="10" t="s">
        <v>566</v>
      </c>
      <c r="H243" s="10" t="s">
        <v>567</v>
      </c>
    </row>
    <row r="244" spans="1:8" x14ac:dyDescent="0.25">
      <c r="A244" s="10" t="s">
        <v>564</v>
      </c>
      <c r="B244" s="10" t="s">
        <v>104</v>
      </c>
      <c r="C244" s="10" t="s">
        <v>566</v>
      </c>
      <c r="D244" s="10" t="s">
        <v>89</v>
      </c>
      <c r="E244" s="46">
        <v>43853</v>
      </c>
      <c r="F244" s="45">
        <v>39522106</v>
      </c>
      <c r="G244" s="10" t="s">
        <v>566</v>
      </c>
      <c r="H244" s="10" t="s">
        <v>93</v>
      </c>
    </row>
    <row r="245" spans="1:8" x14ac:dyDescent="0.25">
      <c r="A245" s="10" t="s">
        <v>568</v>
      </c>
      <c r="B245" s="10" t="s">
        <v>84</v>
      </c>
      <c r="C245" s="10" t="s">
        <v>569</v>
      </c>
      <c r="D245" s="10" t="s">
        <v>86</v>
      </c>
      <c r="E245" s="46">
        <v>43745</v>
      </c>
      <c r="F245" s="45">
        <v>-126812</v>
      </c>
      <c r="G245" s="10" t="s">
        <v>570</v>
      </c>
      <c r="H245" s="10" t="s">
        <v>571</v>
      </c>
    </row>
    <row r="246" spans="1:8" x14ac:dyDescent="0.25">
      <c r="A246" s="10" t="s">
        <v>568</v>
      </c>
      <c r="B246" s="10" t="s">
        <v>84</v>
      </c>
      <c r="C246" s="10" t="s">
        <v>570</v>
      </c>
      <c r="D246" s="10" t="s">
        <v>89</v>
      </c>
      <c r="E246" s="46">
        <v>43853</v>
      </c>
      <c r="F246" s="45">
        <v>126812</v>
      </c>
      <c r="G246" s="10" t="s">
        <v>570</v>
      </c>
      <c r="H246" s="10" t="s">
        <v>572</v>
      </c>
    </row>
    <row r="247" spans="1:8" x14ac:dyDescent="0.25">
      <c r="A247" s="10" t="s">
        <v>573</v>
      </c>
      <c r="B247" s="10" t="s">
        <v>84</v>
      </c>
      <c r="C247" s="10" t="s">
        <v>574</v>
      </c>
      <c r="D247" s="10" t="s">
        <v>86</v>
      </c>
      <c r="E247" s="46">
        <v>43734</v>
      </c>
      <c r="F247" s="45">
        <v>-86051</v>
      </c>
      <c r="G247" s="10" t="s">
        <v>575</v>
      </c>
      <c r="H247" s="10" t="s">
        <v>576</v>
      </c>
    </row>
    <row r="248" spans="1:8" x14ac:dyDescent="0.25">
      <c r="A248" s="10" t="s">
        <v>573</v>
      </c>
      <c r="B248" s="10" t="s">
        <v>84</v>
      </c>
      <c r="C248" s="10" t="s">
        <v>575</v>
      </c>
      <c r="D248" s="10" t="s">
        <v>89</v>
      </c>
      <c r="E248" s="46">
        <v>43853</v>
      </c>
      <c r="F248" s="45">
        <v>86051</v>
      </c>
      <c r="G248" s="10" t="s">
        <v>575</v>
      </c>
      <c r="H248" s="10" t="s">
        <v>572</v>
      </c>
    </row>
    <row r="249" spans="1:8" x14ac:dyDescent="0.25">
      <c r="A249" s="10" t="s">
        <v>577</v>
      </c>
      <c r="B249" s="10" t="s">
        <v>84</v>
      </c>
      <c r="C249" s="10" t="s">
        <v>578</v>
      </c>
      <c r="D249" s="10" t="s">
        <v>89</v>
      </c>
      <c r="E249" s="46">
        <v>43853</v>
      </c>
      <c r="F249" s="45">
        <v>4718</v>
      </c>
      <c r="G249" s="10" t="s">
        <v>578</v>
      </c>
      <c r="H249" s="10" t="s">
        <v>572</v>
      </c>
    </row>
    <row r="250" spans="1:8" x14ac:dyDescent="0.25">
      <c r="A250" s="10" t="s">
        <v>577</v>
      </c>
      <c r="B250" s="10" t="s">
        <v>84</v>
      </c>
      <c r="C250" s="10" t="s">
        <v>579</v>
      </c>
      <c r="D250" s="10" t="s">
        <v>86</v>
      </c>
      <c r="E250" s="46">
        <v>43615</v>
      </c>
      <c r="F250" s="45">
        <v>-4718</v>
      </c>
      <c r="G250" s="10" t="s">
        <v>578</v>
      </c>
      <c r="H250" s="10" t="s">
        <v>580</v>
      </c>
    </row>
    <row r="251" spans="1:8" x14ac:dyDescent="0.25">
      <c r="A251" s="10" t="s">
        <v>581</v>
      </c>
      <c r="B251" s="10" t="s">
        <v>84</v>
      </c>
      <c r="C251" s="10" t="s">
        <v>582</v>
      </c>
      <c r="D251" s="10" t="s">
        <v>89</v>
      </c>
      <c r="E251" s="46">
        <v>43853</v>
      </c>
      <c r="F251" s="45">
        <v>5373</v>
      </c>
      <c r="G251" s="10" t="s">
        <v>582</v>
      </c>
      <c r="H251" s="10" t="s">
        <v>572</v>
      </c>
    </row>
    <row r="252" spans="1:8" x14ac:dyDescent="0.25">
      <c r="A252" s="10" t="s">
        <v>581</v>
      </c>
      <c r="B252" s="10" t="s">
        <v>84</v>
      </c>
      <c r="C252" s="10" t="s">
        <v>583</v>
      </c>
      <c r="D252" s="10" t="s">
        <v>86</v>
      </c>
      <c r="E252" s="46">
        <v>43616</v>
      </c>
      <c r="F252" s="45">
        <v>-5373</v>
      </c>
      <c r="G252" s="10" t="s">
        <v>582</v>
      </c>
      <c r="H252" s="10" t="s">
        <v>584</v>
      </c>
    </row>
    <row r="253" spans="1:8" x14ac:dyDescent="0.25">
      <c r="A253" s="10" t="s">
        <v>585</v>
      </c>
      <c r="B253" s="10" t="s">
        <v>84</v>
      </c>
      <c r="C253" s="10" t="s">
        <v>586</v>
      </c>
      <c r="D253" s="10" t="s">
        <v>89</v>
      </c>
      <c r="E253" s="46">
        <v>43853</v>
      </c>
      <c r="F253" s="45">
        <v>5326</v>
      </c>
      <c r="G253" s="10" t="s">
        <v>586</v>
      </c>
      <c r="H253" s="10" t="s">
        <v>572</v>
      </c>
    </row>
    <row r="254" spans="1:8" x14ac:dyDescent="0.25">
      <c r="A254" s="10" t="s">
        <v>585</v>
      </c>
      <c r="B254" s="10" t="s">
        <v>84</v>
      </c>
      <c r="C254" s="10" t="s">
        <v>587</v>
      </c>
      <c r="D254" s="10" t="s">
        <v>86</v>
      </c>
      <c r="E254" s="46">
        <v>43617</v>
      </c>
      <c r="F254" s="45">
        <v>-5326</v>
      </c>
      <c r="G254" s="10" t="s">
        <v>586</v>
      </c>
      <c r="H254" s="10" t="s">
        <v>588</v>
      </c>
    </row>
    <row r="255" spans="1:8" x14ac:dyDescent="0.25">
      <c r="A255" s="10" t="s">
        <v>589</v>
      </c>
      <c r="B255" s="10" t="s">
        <v>84</v>
      </c>
      <c r="C255" s="10" t="s">
        <v>590</v>
      </c>
      <c r="D255" s="10" t="s">
        <v>89</v>
      </c>
      <c r="E255" s="46">
        <v>43853</v>
      </c>
      <c r="F255" s="45">
        <v>5209</v>
      </c>
      <c r="G255" s="10" t="s">
        <v>590</v>
      </c>
      <c r="H255" s="10" t="s">
        <v>572</v>
      </c>
    </row>
    <row r="256" spans="1:8" x14ac:dyDescent="0.25">
      <c r="A256" s="10" t="s">
        <v>589</v>
      </c>
      <c r="B256" s="10" t="s">
        <v>84</v>
      </c>
      <c r="C256" s="10" t="s">
        <v>591</v>
      </c>
      <c r="D256" s="10" t="s">
        <v>86</v>
      </c>
      <c r="E256" s="46">
        <v>43631</v>
      </c>
      <c r="F256" s="45">
        <v>-5209</v>
      </c>
      <c r="G256" s="10" t="s">
        <v>590</v>
      </c>
      <c r="H256" s="10" t="s">
        <v>592</v>
      </c>
    </row>
    <row r="257" spans="1:8" x14ac:dyDescent="0.25">
      <c r="A257" s="10" t="s">
        <v>593</v>
      </c>
      <c r="B257" s="10" t="s">
        <v>84</v>
      </c>
      <c r="C257" s="10" t="s">
        <v>594</v>
      </c>
      <c r="D257" s="10" t="s">
        <v>89</v>
      </c>
      <c r="E257" s="46">
        <v>43853</v>
      </c>
      <c r="F257" s="45">
        <v>6777</v>
      </c>
      <c r="G257" s="10" t="s">
        <v>594</v>
      </c>
      <c r="H257" s="10" t="s">
        <v>572</v>
      </c>
    </row>
    <row r="258" spans="1:8" x14ac:dyDescent="0.25">
      <c r="A258" s="10" t="s">
        <v>593</v>
      </c>
      <c r="B258" s="10" t="s">
        <v>84</v>
      </c>
      <c r="C258" s="10" t="s">
        <v>595</v>
      </c>
      <c r="D258" s="10" t="s">
        <v>86</v>
      </c>
      <c r="E258" s="46">
        <v>43633</v>
      </c>
      <c r="F258" s="45">
        <v>-6777</v>
      </c>
      <c r="G258" s="10" t="s">
        <v>594</v>
      </c>
      <c r="H258" s="10" t="s">
        <v>596</v>
      </c>
    </row>
    <row r="259" spans="1:8" x14ac:dyDescent="0.25">
      <c r="A259" s="10" t="s">
        <v>597</v>
      </c>
      <c r="B259" s="10" t="s">
        <v>84</v>
      </c>
      <c r="C259" s="10" t="s">
        <v>598</v>
      </c>
      <c r="D259" s="10" t="s">
        <v>89</v>
      </c>
      <c r="E259" s="46">
        <v>43853</v>
      </c>
      <c r="F259" s="45">
        <v>5756</v>
      </c>
      <c r="G259" s="10" t="s">
        <v>598</v>
      </c>
      <c r="H259" s="10" t="s">
        <v>572</v>
      </c>
    </row>
    <row r="260" spans="1:8" x14ac:dyDescent="0.25">
      <c r="A260" s="10" t="s">
        <v>597</v>
      </c>
      <c r="B260" s="10" t="s">
        <v>84</v>
      </c>
      <c r="C260" s="10" t="s">
        <v>599</v>
      </c>
      <c r="D260" s="10" t="s">
        <v>86</v>
      </c>
      <c r="E260" s="46">
        <v>43633</v>
      </c>
      <c r="F260" s="45">
        <v>-5756</v>
      </c>
      <c r="G260" s="10" t="s">
        <v>598</v>
      </c>
      <c r="H260" s="10" t="s">
        <v>600</v>
      </c>
    </row>
    <row r="261" spans="1:8" x14ac:dyDescent="0.25">
      <c r="A261" s="10" t="s">
        <v>601</v>
      </c>
      <c r="B261" s="10" t="s">
        <v>84</v>
      </c>
      <c r="C261" s="10" t="s">
        <v>602</v>
      </c>
      <c r="D261" s="10" t="s">
        <v>89</v>
      </c>
      <c r="E261" s="46">
        <v>43853</v>
      </c>
      <c r="F261" s="45">
        <v>18301</v>
      </c>
      <c r="G261" s="10" t="s">
        <v>602</v>
      </c>
      <c r="H261" s="10" t="s">
        <v>572</v>
      </c>
    </row>
    <row r="262" spans="1:8" x14ac:dyDescent="0.25">
      <c r="A262" s="10" t="s">
        <v>601</v>
      </c>
      <c r="B262" s="10" t="s">
        <v>84</v>
      </c>
      <c r="C262" s="10" t="s">
        <v>603</v>
      </c>
      <c r="D262" s="10" t="s">
        <v>86</v>
      </c>
      <c r="E262" s="46">
        <v>43633</v>
      </c>
      <c r="F262" s="45">
        <v>-18301</v>
      </c>
      <c r="G262" s="10" t="s">
        <v>602</v>
      </c>
      <c r="H262" s="10" t="s">
        <v>604</v>
      </c>
    </row>
    <row r="263" spans="1:8" x14ac:dyDescent="0.25">
      <c r="A263" s="10" t="s">
        <v>605</v>
      </c>
      <c r="B263" s="10" t="s">
        <v>84</v>
      </c>
      <c r="C263" s="10" t="s">
        <v>606</v>
      </c>
      <c r="D263" s="10" t="s">
        <v>89</v>
      </c>
      <c r="E263" s="46">
        <v>43853</v>
      </c>
      <c r="F263" s="45">
        <v>2369</v>
      </c>
      <c r="G263" s="10" t="s">
        <v>606</v>
      </c>
      <c r="H263" s="10" t="s">
        <v>572</v>
      </c>
    </row>
    <row r="264" spans="1:8" x14ac:dyDescent="0.25">
      <c r="A264" s="10" t="s">
        <v>605</v>
      </c>
      <c r="B264" s="10" t="s">
        <v>84</v>
      </c>
      <c r="C264" s="10" t="s">
        <v>607</v>
      </c>
      <c r="D264" s="10" t="s">
        <v>86</v>
      </c>
      <c r="E264" s="46">
        <v>43583</v>
      </c>
      <c r="F264" s="45">
        <v>-2369</v>
      </c>
      <c r="G264" s="10" t="s">
        <v>606</v>
      </c>
      <c r="H264" s="10" t="s">
        <v>608</v>
      </c>
    </row>
    <row r="265" spans="1:8" x14ac:dyDescent="0.25">
      <c r="A265" s="10" t="s">
        <v>609</v>
      </c>
      <c r="B265" s="10" t="s">
        <v>84</v>
      </c>
      <c r="C265" s="10" t="s">
        <v>610</v>
      </c>
      <c r="D265" s="10" t="s">
        <v>89</v>
      </c>
      <c r="E265" s="46">
        <v>43853</v>
      </c>
      <c r="F265" s="45">
        <v>2796</v>
      </c>
      <c r="G265" s="10" t="s">
        <v>610</v>
      </c>
      <c r="H265" s="10" t="s">
        <v>572</v>
      </c>
    </row>
    <row r="266" spans="1:8" x14ac:dyDescent="0.25">
      <c r="A266" s="10" t="s">
        <v>609</v>
      </c>
      <c r="B266" s="10" t="s">
        <v>84</v>
      </c>
      <c r="C266" s="10" t="s">
        <v>611</v>
      </c>
      <c r="D266" s="10" t="s">
        <v>86</v>
      </c>
      <c r="E266" s="46">
        <v>43585</v>
      </c>
      <c r="F266" s="45">
        <v>-2796</v>
      </c>
      <c r="G266" s="10" t="s">
        <v>610</v>
      </c>
      <c r="H266" s="10" t="s">
        <v>612</v>
      </c>
    </row>
    <row r="267" spans="1:8" x14ac:dyDescent="0.25">
      <c r="A267" s="10" t="s">
        <v>613</v>
      </c>
      <c r="B267" s="10" t="s">
        <v>84</v>
      </c>
      <c r="C267" s="10" t="s">
        <v>614</v>
      </c>
      <c r="D267" s="10" t="s">
        <v>89</v>
      </c>
      <c r="E267" s="46">
        <v>43853</v>
      </c>
      <c r="F267" s="45">
        <v>15484</v>
      </c>
      <c r="G267" s="10" t="s">
        <v>614</v>
      </c>
      <c r="H267" s="10" t="s">
        <v>572</v>
      </c>
    </row>
    <row r="268" spans="1:8" x14ac:dyDescent="0.25">
      <c r="A268" s="10" t="s">
        <v>613</v>
      </c>
      <c r="B268" s="10" t="s">
        <v>84</v>
      </c>
      <c r="C268" s="10" t="s">
        <v>615</v>
      </c>
      <c r="D268" s="10" t="s">
        <v>86</v>
      </c>
      <c r="E268" s="46">
        <v>43589</v>
      </c>
      <c r="F268" s="45">
        <v>-15484</v>
      </c>
      <c r="G268" s="10" t="s">
        <v>614</v>
      </c>
      <c r="H268" s="10" t="s">
        <v>616</v>
      </c>
    </row>
    <row r="269" spans="1:8" x14ac:dyDescent="0.25">
      <c r="A269" s="10" t="s">
        <v>617</v>
      </c>
      <c r="B269" s="10" t="s">
        <v>84</v>
      </c>
      <c r="C269" s="10" t="s">
        <v>618</v>
      </c>
      <c r="D269" s="10" t="s">
        <v>89</v>
      </c>
      <c r="E269" s="46">
        <v>43853</v>
      </c>
      <c r="F269" s="45">
        <v>15484</v>
      </c>
      <c r="G269" s="10" t="s">
        <v>618</v>
      </c>
      <c r="H269" s="10" t="s">
        <v>572</v>
      </c>
    </row>
    <row r="270" spans="1:8" x14ac:dyDescent="0.25">
      <c r="A270" s="10" t="s">
        <v>617</v>
      </c>
      <c r="B270" s="10" t="s">
        <v>84</v>
      </c>
      <c r="C270" s="10" t="s">
        <v>619</v>
      </c>
      <c r="D270" s="10" t="s">
        <v>86</v>
      </c>
      <c r="E270" s="46">
        <v>43593</v>
      </c>
      <c r="F270" s="45">
        <v>-15484</v>
      </c>
      <c r="G270" s="10" t="s">
        <v>618</v>
      </c>
      <c r="H270" s="10" t="s">
        <v>620</v>
      </c>
    </row>
    <row r="271" spans="1:8" x14ac:dyDescent="0.25">
      <c r="A271" s="10" t="s">
        <v>621</v>
      </c>
      <c r="B271" s="10" t="s">
        <v>84</v>
      </c>
      <c r="C271" s="10" t="s">
        <v>622</v>
      </c>
      <c r="D271" s="10" t="s">
        <v>89</v>
      </c>
      <c r="E271" s="46">
        <v>43853</v>
      </c>
      <c r="F271" s="45">
        <v>2369</v>
      </c>
      <c r="G271" s="10" t="s">
        <v>622</v>
      </c>
      <c r="H271" s="10" t="s">
        <v>572</v>
      </c>
    </row>
    <row r="272" spans="1:8" x14ac:dyDescent="0.25">
      <c r="A272" s="10" t="s">
        <v>621</v>
      </c>
      <c r="B272" s="10" t="s">
        <v>84</v>
      </c>
      <c r="C272" s="10" t="s">
        <v>623</v>
      </c>
      <c r="D272" s="10" t="s">
        <v>86</v>
      </c>
      <c r="E272" s="46">
        <v>43594</v>
      </c>
      <c r="F272" s="45">
        <v>-2369</v>
      </c>
      <c r="G272" s="10" t="s">
        <v>622</v>
      </c>
      <c r="H272" s="10" t="s">
        <v>624</v>
      </c>
    </row>
    <row r="273" spans="1:8" x14ac:dyDescent="0.25">
      <c r="A273" s="10" t="s">
        <v>625</v>
      </c>
      <c r="B273" s="10" t="s">
        <v>84</v>
      </c>
      <c r="C273" s="10" t="s">
        <v>626</v>
      </c>
      <c r="D273" s="10" t="s">
        <v>89</v>
      </c>
      <c r="E273" s="46">
        <v>43853</v>
      </c>
      <c r="F273" s="45">
        <v>18302</v>
      </c>
      <c r="G273" s="10" t="s">
        <v>626</v>
      </c>
      <c r="H273" s="10" t="s">
        <v>572</v>
      </c>
    </row>
    <row r="274" spans="1:8" x14ac:dyDescent="0.25">
      <c r="A274" s="10" t="s">
        <v>625</v>
      </c>
      <c r="B274" s="10" t="s">
        <v>84</v>
      </c>
      <c r="C274" s="10" t="s">
        <v>627</v>
      </c>
      <c r="D274" s="10" t="s">
        <v>86</v>
      </c>
      <c r="E274" s="46">
        <v>43594</v>
      </c>
      <c r="F274" s="45">
        <v>-18302</v>
      </c>
      <c r="G274" s="10" t="s">
        <v>626</v>
      </c>
      <c r="H274" s="10" t="s">
        <v>628</v>
      </c>
    </row>
    <row r="275" spans="1:8" x14ac:dyDescent="0.25">
      <c r="A275" s="10" t="s">
        <v>629</v>
      </c>
      <c r="B275" s="10" t="s">
        <v>84</v>
      </c>
      <c r="C275" s="10" t="s">
        <v>630</v>
      </c>
      <c r="D275" s="10" t="s">
        <v>89</v>
      </c>
      <c r="E275" s="46">
        <v>43853</v>
      </c>
      <c r="F275" s="45">
        <v>18302</v>
      </c>
      <c r="G275" s="10" t="s">
        <v>630</v>
      </c>
      <c r="H275" s="10" t="s">
        <v>572</v>
      </c>
    </row>
    <row r="276" spans="1:8" x14ac:dyDescent="0.25">
      <c r="A276" s="10" t="s">
        <v>629</v>
      </c>
      <c r="B276" s="10" t="s">
        <v>84</v>
      </c>
      <c r="C276" s="10" t="s">
        <v>631</v>
      </c>
      <c r="D276" s="10" t="s">
        <v>86</v>
      </c>
      <c r="E276" s="46">
        <v>43600</v>
      </c>
      <c r="F276" s="45">
        <v>-18302</v>
      </c>
      <c r="G276" s="10" t="s">
        <v>630</v>
      </c>
      <c r="H276" s="10" t="s">
        <v>632</v>
      </c>
    </row>
    <row r="277" spans="1:8" x14ac:dyDescent="0.25">
      <c r="A277" s="10" t="s">
        <v>633</v>
      </c>
      <c r="B277" s="10" t="s">
        <v>84</v>
      </c>
      <c r="C277" s="10" t="s">
        <v>634</v>
      </c>
      <c r="D277" s="10" t="s">
        <v>89</v>
      </c>
      <c r="E277" s="46">
        <v>43853</v>
      </c>
      <c r="F277" s="45">
        <v>5124</v>
      </c>
      <c r="G277" s="10" t="s">
        <v>634</v>
      </c>
      <c r="H277" s="10" t="s">
        <v>572</v>
      </c>
    </row>
    <row r="278" spans="1:8" x14ac:dyDescent="0.25">
      <c r="A278" s="10" t="s">
        <v>633</v>
      </c>
      <c r="B278" s="10" t="s">
        <v>84</v>
      </c>
      <c r="C278" s="10" t="s">
        <v>635</v>
      </c>
      <c r="D278" s="10" t="s">
        <v>86</v>
      </c>
      <c r="E278" s="46">
        <v>43597</v>
      </c>
      <c r="F278" s="45">
        <v>-5124</v>
      </c>
      <c r="G278" s="10" t="s">
        <v>634</v>
      </c>
      <c r="H278" s="10" t="s">
        <v>636</v>
      </c>
    </row>
    <row r="279" spans="1:8" x14ac:dyDescent="0.25">
      <c r="A279" s="10" t="s">
        <v>637</v>
      </c>
      <c r="B279" s="10" t="s">
        <v>84</v>
      </c>
      <c r="C279" s="10" t="s">
        <v>638</v>
      </c>
      <c r="D279" s="10" t="s">
        <v>86</v>
      </c>
      <c r="E279" s="46">
        <v>43785</v>
      </c>
      <c r="F279" s="45">
        <v>-2409</v>
      </c>
      <c r="G279" s="10" t="s">
        <v>639</v>
      </c>
      <c r="H279" s="10" t="s">
        <v>640</v>
      </c>
    </row>
    <row r="280" spans="1:8" x14ac:dyDescent="0.25">
      <c r="A280" s="10" t="s">
        <v>637</v>
      </c>
      <c r="B280" s="10" t="s">
        <v>84</v>
      </c>
      <c r="C280" s="10" t="s">
        <v>639</v>
      </c>
      <c r="D280" s="10" t="s">
        <v>89</v>
      </c>
      <c r="E280" s="46">
        <v>43853</v>
      </c>
      <c r="F280" s="45">
        <v>2409</v>
      </c>
      <c r="G280" s="10" t="s">
        <v>639</v>
      </c>
      <c r="H280" s="10" t="s">
        <v>572</v>
      </c>
    </row>
    <row r="281" spans="1:8" x14ac:dyDescent="0.25">
      <c r="A281" s="10" t="s">
        <v>641</v>
      </c>
      <c r="B281" s="10" t="s">
        <v>84</v>
      </c>
      <c r="C281" s="10" t="s">
        <v>642</v>
      </c>
      <c r="D281" s="10" t="s">
        <v>86</v>
      </c>
      <c r="E281" s="46">
        <v>43793</v>
      </c>
      <c r="F281" s="45">
        <v>-195116</v>
      </c>
      <c r="G281" s="10" t="s">
        <v>643</v>
      </c>
      <c r="H281" s="10" t="s">
        <v>644</v>
      </c>
    </row>
    <row r="282" spans="1:8" x14ac:dyDescent="0.25">
      <c r="A282" s="10" t="s">
        <v>641</v>
      </c>
      <c r="B282" s="10" t="s">
        <v>84</v>
      </c>
      <c r="C282" s="10" t="s">
        <v>643</v>
      </c>
      <c r="D282" s="10" t="s">
        <v>89</v>
      </c>
      <c r="E282" s="46">
        <v>43853</v>
      </c>
      <c r="F282" s="45">
        <v>195116</v>
      </c>
      <c r="G282" s="10" t="s">
        <v>643</v>
      </c>
      <c r="H282" s="10" t="s">
        <v>572</v>
      </c>
    </row>
    <row r="283" spans="1:8" x14ac:dyDescent="0.25">
      <c r="A283" s="10" t="s">
        <v>645</v>
      </c>
      <c r="B283" s="10" t="s">
        <v>84</v>
      </c>
      <c r="C283" s="10" t="s">
        <v>646</v>
      </c>
      <c r="D283" s="10" t="s">
        <v>86</v>
      </c>
      <c r="E283" s="46">
        <v>43778</v>
      </c>
      <c r="F283" s="45">
        <v>-165158</v>
      </c>
      <c r="G283" s="10" t="s">
        <v>647</v>
      </c>
      <c r="H283" s="10" t="s">
        <v>648</v>
      </c>
    </row>
    <row r="284" spans="1:8" x14ac:dyDescent="0.25">
      <c r="A284" s="10" t="s">
        <v>645</v>
      </c>
      <c r="B284" s="10" t="s">
        <v>84</v>
      </c>
      <c r="C284" s="10" t="s">
        <v>647</v>
      </c>
      <c r="D284" s="10" t="s">
        <v>89</v>
      </c>
      <c r="E284" s="46">
        <v>43853</v>
      </c>
      <c r="F284" s="45">
        <v>165158</v>
      </c>
      <c r="G284" s="10" t="s">
        <v>647</v>
      </c>
      <c r="H284" s="10" t="s">
        <v>572</v>
      </c>
    </row>
    <row r="285" spans="1:8" x14ac:dyDescent="0.25">
      <c r="A285" s="10" t="s">
        <v>649</v>
      </c>
      <c r="B285" s="10" t="s">
        <v>84</v>
      </c>
      <c r="C285" s="10" t="s">
        <v>650</v>
      </c>
      <c r="D285" s="10" t="s">
        <v>86</v>
      </c>
      <c r="E285" s="46">
        <v>43699</v>
      </c>
      <c r="F285" s="45">
        <v>-109485</v>
      </c>
      <c r="G285" s="10" t="s">
        <v>651</v>
      </c>
      <c r="H285" s="10" t="s">
        <v>652</v>
      </c>
    </row>
    <row r="286" spans="1:8" x14ac:dyDescent="0.25">
      <c r="A286" s="10" t="s">
        <v>649</v>
      </c>
      <c r="B286" s="10" t="s">
        <v>84</v>
      </c>
      <c r="C286" s="10" t="s">
        <v>651</v>
      </c>
      <c r="D286" s="10" t="s">
        <v>89</v>
      </c>
      <c r="E286" s="46">
        <v>43853</v>
      </c>
      <c r="F286" s="45">
        <v>109485</v>
      </c>
      <c r="G286" s="10" t="s">
        <v>651</v>
      </c>
      <c r="H286" s="10" t="s">
        <v>572</v>
      </c>
    </row>
    <row r="287" spans="1:8" x14ac:dyDescent="0.25">
      <c r="A287" s="10" t="s">
        <v>653</v>
      </c>
      <c r="B287" s="10" t="s">
        <v>84</v>
      </c>
      <c r="C287" s="10" t="s">
        <v>654</v>
      </c>
      <c r="D287" s="10" t="s">
        <v>86</v>
      </c>
      <c r="E287" s="46">
        <v>43630</v>
      </c>
      <c r="F287" s="45">
        <v>-1000</v>
      </c>
      <c r="G287" s="10" t="s">
        <v>655</v>
      </c>
      <c r="H287" s="10" t="s">
        <v>656</v>
      </c>
    </row>
    <row r="288" spans="1:8" x14ac:dyDescent="0.25">
      <c r="A288" s="10" t="s">
        <v>653</v>
      </c>
      <c r="B288" s="10" t="s">
        <v>84</v>
      </c>
      <c r="C288" s="10" t="s">
        <v>655</v>
      </c>
      <c r="D288" s="10" t="s">
        <v>89</v>
      </c>
      <c r="E288" s="46">
        <v>43853</v>
      </c>
      <c r="F288" s="45">
        <v>1000</v>
      </c>
      <c r="G288" s="10" t="s">
        <v>655</v>
      </c>
      <c r="H288" s="10" t="s">
        <v>572</v>
      </c>
    </row>
    <row r="289" spans="1:8" x14ac:dyDescent="0.25">
      <c r="A289" s="10" t="s">
        <v>657</v>
      </c>
      <c r="B289" s="10" t="s">
        <v>84</v>
      </c>
      <c r="C289" s="10" t="s">
        <v>658</v>
      </c>
      <c r="D289" s="10" t="s">
        <v>86</v>
      </c>
      <c r="E289" s="46">
        <v>43797</v>
      </c>
      <c r="F289" s="45">
        <v>-63735</v>
      </c>
      <c r="G289" s="10" t="s">
        <v>659</v>
      </c>
      <c r="H289" s="10" t="s">
        <v>660</v>
      </c>
    </row>
    <row r="290" spans="1:8" x14ac:dyDescent="0.25">
      <c r="A290" s="10" t="s">
        <v>657</v>
      </c>
      <c r="B290" s="10" t="s">
        <v>84</v>
      </c>
      <c r="C290" s="10" t="s">
        <v>659</v>
      </c>
      <c r="D290" s="10" t="s">
        <v>89</v>
      </c>
      <c r="E290" s="46">
        <v>43853</v>
      </c>
      <c r="F290" s="45">
        <v>63735</v>
      </c>
      <c r="G290" s="10" t="s">
        <v>659</v>
      </c>
      <c r="H290" s="10" t="s">
        <v>572</v>
      </c>
    </row>
    <row r="291" spans="1:8" x14ac:dyDescent="0.25">
      <c r="A291" s="10" t="s">
        <v>661</v>
      </c>
      <c r="B291" s="10" t="s">
        <v>84</v>
      </c>
      <c r="C291" s="10" t="s">
        <v>662</v>
      </c>
      <c r="D291" s="10" t="s">
        <v>86</v>
      </c>
      <c r="E291" s="46">
        <v>43808</v>
      </c>
      <c r="F291" s="45">
        <v>-1621867</v>
      </c>
      <c r="G291" s="10" t="s">
        <v>663</v>
      </c>
      <c r="H291" s="10" t="s">
        <v>664</v>
      </c>
    </row>
    <row r="292" spans="1:8" x14ac:dyDescent="0.25">
      <c r="A292" s="10" t="s">
        <v>661</v>
      </c>
      <c r="B292" s="10" t="s">
        <v>84</v>
      </c>
      <c r="C292" s="10" t="s">
        <v>663</v>
      </c>
      <c r="D292" s="10" t="s">
        <v>89</v>
      </c>
      <c r="E292" s="46">
        <v>43860</v>
      </c>
      <c r="F292" s="45">
        <v>1621867</v>
      </c>
      <c r="G292" s="10" t="s">
        <v>663</v>
      </c>
      <c r="H292" s="10" t="s">
        <v>402</v>
      </c>
    </row>
    <row r="293" spans="1:8" x14ac:dyDescent="0.25">
      <c r="A293" s="10" t="s">
        <v>665</v>
      </c>
      <c r="B293" s="10" t="s">
        <v>84</v>
      </c>
      <c r="C293" s="10" t="s">
        <v>666</v>
      </c>
      <c r="D293" s="10" t="s">
        <v>86</v>
      </c>
      <c r="E293" s="46">
        <v>43808</v>
      </c>
      <c r="F293" s="45">
        <v>-1621867</v>
      </c>
      <c r="G293" s="10" t="s">
        <v>667</v>
      </c>
      <c r="H293" s="10" t="s">
        <v>668</v>
      </c>
    </row>
    <row r="294" spans="1:8" x14ac:dyDescent="0.25">
      <c r="A294" s="10" t="s">
        <v>665</v>
      </c>
      <c r="B294" s="10" t="s">
        <v>84</v>
      </c>
      <c r="C294" s="10" t="s">
        <v>667</v>
      </c>
      <c r="D294" s="10" t="s">
        <v>89</v>
      </c>
      <c r="E294" s="46">
        <v>43860</v>
      </c>
      <c r="F294" s="45">
        <v>1621867</v>
      </c>
      <c r="G294" s="10" t="s">
        <v>667</v>
      </c>
      <c r="H294" s="10" t="s">
        <v>402</v>
      </c>
    </row>
    <row r="295" spans="1:8" x14ac:dyDescent="0.25">
      <c r="A295" s="10" t="s">
        <v>669</v>
      </c>
      <c r="B295" s="10" t="s">
        <v>84</v>
      </c>
      <c r="C295" s="10" t="s">
        <v>670</v>
      </c>
      <c r="D295" s="10" t="s">
        <v>86</v>
      </c>
      <c r="E295" s="46">
        <v>43803</v>
      </c>
      <c r="F295" s="45">
        <v>-4840262</v>
      </c>
      <c r="G295" s="10" t="s">
        <v>671</v>
      </c>
      <c r="H295" s="10" t="s">
        <v>672</v>
      </c>
    </row>
    <row r="296" spans="1:8" x14ac:dyDescent="0.25">
      <c r="A296" s="10" t="s">
        <v>669</v>
      </c>
      <c r="B296" s="10" t="s">
        <v>84</v>
      </c>
      <c r="C296" s="10" t="s">
        <v>671</v>
      </c>
      <c r="D296" s="10" t="s">
        <v>89</v>
      </c>
      <c r="E296" s="46">
        <v>43860</v>
      </c>
      <c r="F296" s="45">
        <v>4840262</v>
      </c>
      <c r="G296" s="10" t="s">
        <v>671</v>
      </c>
      <c r="H296" s="10" t="s">
        <v>402</v>
      </c>
    </row>
    <row r="297" spans="1:8" x14ac:dyDescent="0.25">
      <c r="A297" s="10" t="s">
        <v>673</v>
      </c>
      <c r="B297" s="10" t="s">
        <v>84</v>
      </c>
      <c r="C297" s="10" t="s">
        <v>674</v>
      </c>
      <c r="D297" s="10" t="s">
        <v>89</v>
      </c>
      <c r="E297" s="46">
        <v>43788</v>
      </c>
      <c r="F297" s="45">
        <v>11709</v>
      </c>
      <c r="G297" s="10" t="s">
        <v>674</v>
      </c>
      <c r="H297" s="10" t="s">
        <v>402</v>
      </c>
    </row>
    <row r="298" spans="1:8" x14ac:dyDescent="0.25">
      <c r="A298" s="10" t="s">
        <v>673</v>
      </c>
      <c r="B298" s="10" t="s">
        <v>84</v>
      </c>
      <c r="C298" s="10" t="s">
        <v>675</v>
      </c>
      <c r="D298" s="10" t="s">
        <v>86</v>
      </c>
      <c r="E298" s="46">
        <v>43654</v>
      </c>
      <c r="F298" s="45">
        <v>-11709</v>
      </c>
      <c r="G298" s="10" t="s">
        <v>674</v>
      </c>
      <c r="H298" s="10" t="s">
        <v>676</v>
      </c>
    </row>
    <row r="299" spans="1:8" x14ac:dyDescent="0.25">
      <c r="A299" s="10" t="s">
        <v>677</v>
      </c>
      <c r="B299" s="10" t="s">
        <v>84</v>
      </c>
      <c r="C299" s="10" t="s">
        <v>678</v>
      </c>
      <c r="D299" s="10" t="s">
        <v>89</v>
      </c>
      <c r="E299" s="46">
        <v>43706</v>
      </c>
      <c r="F299" s="45">
        <v>2340</v>
      </c>
      <c r="G299" s="10" t="s">
        <v>678</v>
      </c>
      <c r="H299" s="10" t="s">
        <v>402</v>
      </c>
    </row>
    <row r="300" spans="1:8" x14ac:dyDescent="0.25">
      <c r="A300" s="10" t="s">
        <v>677</v>
      </c>
      <c r="B300" s="10" t="s">
        <v>84</v>
      </c>
      <c r="C300" s="10" t="s">
        <v>679</v>
      </c>
      <c r="D300" s="10" t="s">
        <v>86</v>
      </c>
      <c r="E300" s="46">
        <v>43575</v>
      </c>
      <c r="F300" s="45">
        <v>-2340</v>
      </c>
      <c r="G300" s="10" t="s">
        <v>678</v>
      </c>
      <c r="H300" s="10" t="s">
        <v>680</v>
      </c>
    </row>
    <row r="301" spans="1:8" x14ac:dyDescent="0.25">
      <c r="A301" s="10" t="s">
        <v>681</v>
      </c>
      <c r="B301" s="10" t="s">
        <v>84</v>
      </c>
      <c r="C301" s="10" t="s">
        <v>682</v>
      </c>
      <c r="D301" s="10" t="s">
        <v>89</v>
      </c>
      <c r="E301" s="46">
        <v>43794</v>
      </c>
      <c r="F301" s="45">
        <v>18301</v>
      </c>
      <c r="G301" s="10" t="s">
        <v>682</v>
      </c>
      <c r="H301" s="10" t="s">
        <v>402</v>
      </c>
    </row>
    <row r="302" spans="1:8" x14ac:dyDescent="0.25">
      <c r="A302" s="10" t="s">
        <v>681</v>
      </c>
      <c r="B302" s="10" t="s">
        <v>84</v>
      </c>
      <c r="C302" s="10" t="s">
        <v>683</v>
      </c>
      <c r="D302" s="10" t="s">
        <v>86</v>
      </c>
      <c r="E302" s="46">
        <v>43625</v>
      </c>
      <c r="F302" s="45">
        <v>-18301</v>
      </c>
      <c r="G302" s="10" t="s">
        <v>682</v>
      </c>
      <c r="H302" s="10" t="s">
        <v>684</v>
      </c>
    </row>
    <row r="303" spans="1:8" x14ac:dyDescent="0.25">
      <c r="A303" s="10" t="s">
        <v>685</v>
      </c>
      <c r="B303" s="10" t="s">
        <v>84</v>
      </c>
      <c r="C303" s="10" t="s">
        <v>686</v>
      </c>
      <c r="D303" s="10" t="s">
        <v>89</v>
      </c>
      <c r="E303" s="46">
        <v>43794</v>
      </c>
      <c r="F303" s="45">
        <v>626</v>
      </c>
      <c r="G303" s="10" t="s">
        <v>686</v>
      </c>
      <c r="H303" s="10" t="s">
        <v>402</v>
      </c>
    </row>
    <row r="304" spans="1:8" x14ac:dyDescent="0.25">
      <c r="A304" s="10" t="s">
        <v>685</v>
      </c>
      <c r="B304" s="10" t="s">
        <v>84</v>
      </c>
      <c r="C304" s="10" t="s">
        <v>687</v>
      </c>
      <c r="D304" s="10" t="s">
        <v>86</v>
      </c>
      <c r="E304" s="46">
        <v>43633</v>
      </c>
      <c r="F304" s="45">
        <v>-626</v>
      </c>
      <c r="G304" s="10" t="s">
        <v>686</v>
      </c>
      <c r="H304" s="10" t="s">
        <v>688</v>
      </c>
    </row>
    <row r="305" spans="1:8" x14ac:dyDescent="0.25">
      <c r="A305" s="10" t="s">
        <v>689</v>
      </c>
      <c r="B305" s="10" t="s">
        <v>104</v>
      </c>
      <c r="C305" s="10" t="s">
        <v>690</v>
      </c>
      <c r="D305" s="10" t="s">
        <v>86</v>
      </c>
      <c r="E305" s="46">
        <v>43759</v>
      </c>
      <c r="F305" s="45">
        <v>-36630</v>
      </c>
      <c r="G305" s="10" t="s">
        <v>691</v>
      </c>
      <c r="H305" s="10" t="s">
        <v>692</v>
      </c>
    </row>
    <row r="306" spans="1:8" x14ac:dyDescent="0.25">
      <c r="A306" s="10" t="s">
        <v>689</v>
      </c>
      <c r="B306" s="10" t="s">
        <v>104</v>
      </c>
      <c r="C306" s="10" t="s">
        <v>691</v>
      </c>
      <c r="D306" s="10" t="s">
        <v>89</v>
      </c>
      <c r="E306" s="46">
        <v>43794</v>
      </c>
      <c r="F306" s="45">
        <v>36630</v>
      </c>
      <c r="G306" s="10" t="s">
        <v>691</v>
      </c>
      <c r="H306" s="10" t="s">
        <v>402</v>
      </c>
    </row>
    <row r="307" spans="1:8" x14ac:dyDescent="0.25">
      <c r="A307" s="10" t="s">
        <v>693</v>
      </c>
      <c r="B307" s="10" t="s">
        <v>84</v>
      </c>
      <c r="C307" s="10" t="s">
        <v>694</v>
      </c>
      <c r="D307" s="10" t="s">
        <v>86</v>
      </c>
      <c r="E307" s="46">
        <v>43760</v>
      </c>
      <c r="F307" s="45">
        <v>-86928</v>
      </c>
      <c r="G307" s="10" t="s">
        <v>695</v>
      </c>
      <c r="H307" s="10" t="s">
        <v>696</v>
      </c>
    </row>
    <row r="308" spans="1:8" x14ac:dyDescent="0.25">
      <c r="A308" s="10" t="s">
        <v>693</v>
      </c>
      <c r="B308" s="10" t="s">
        <v>84</v>
      </c>
      <c r="C308" s="10" t="s">
        <v>695</v>
      </c>
      <c r="D308" s="10" t="s">
        <v>89</v>
      </c>
      <c r="E308" s="46">
        <v>43829</v>
      </c>
      <c r="F308" s="45">
        <v>86928</v>
      </c>
      <c r="G308" s="10" t="s">
        <v>695</v>
      </c>
      <c r="H308" s="10" t="s">
        <v>402</v>
      </c>
    </row>
    <row r="309" spans="1:8" x14ac:dyDescent="0.25">
      <c r="A309" s="10" t="s">
        <v>697</v>
      </c>
      <c r="B309" s="10" t="s">
        <v>84</v>
      </c>
      <c r="C309" s="10" t="s">
        <v>698</v>
      </c>
      <c r="D309" s="10" t="s">
        <v>86</v>
      </c>
      <c r="E309" s="46">
        <v>43658</v>
      </c>
      <c r="F309" s="45">
        <v>-18301</v>
      </c>
      <c r="G309" s="10" t="s">
        <v>699</v>
      </c>
      <c r="H309" s="10" t="s">
        <v>700</v>
      </c>
    </row>
    <row r="310" spans="1:8" x14ac:dyDescent="0.25">
      <c r="A310" s="10" t="s">
        <v>697</v>
      </c>
      <c r="B310" s="10" t="s">
        <v>84</v>
      </c>
      <c r="C310" s="10" t="s">
        <v>699</v>
      </c>
      <c r="D310" s="10" t="s">
        <v>89</v>
      </c>
      <c r="E310" s="46">
        <v>43822</v>
      </c>
      <c r="F310" s="45">
        <v>18301</v>
      </c>
      <c r="G310" s="10" t="s">
        <v>699</v>
      </c>
      <c r="H310" s="10" t="s">
        <v>402</v>
      </c>
    </row>
    <row r="311" spans="1:8" x14ac:dyDescent="0.25">
      <c r="A311" s="10" t="s">
        <v>701</v>
      </c>
      <c r="B311" s="10" t="s">
        <v>104</v>
      </c>
      <c r="C311" s="10" t="s">
        <v>702</v>
      </c>
      <c r="D311" s="10" t="s">
        <v>86</v>
      </c>
      <c r="E311" s="46">
        <v>43733</v>
      </c>
      <c r="F311" s="45">
        <v>-17695</v>
      </c>
      <c r="G311" s="10" t="s">
        <v>703</v>
      </c>
      <c r="H311" s="10" t="s">
        <v>704</v>
      </c>
    </row>
    <row r="312" spans="1:8" x14ac:dyDescent="0.25">
      <c r="A312" s="10" t="s">
        <v>701</v>
      </c>
      <c r="B312" s="10" t="s">
        <v>104</v>
      </c>
      <c r="C312" s="10" t="s">
        <v>703</v>
      </c>
      <c r="D312" s="10" t="s">
        <v>89</v>
      </c>
      <c r="E312" s="46">
        <v>43811</v>
      </c>
      <c r="F312" s="45">
        <v>17695</v>
      </c>
      <c r="G312" s="10" t="s">
        <v>703</v>
      </c>
      <c r="H312" s="10" t="s">
        <v>402</v>
      </c>
    </row>
    <row r="313" spans="1:8" x14ac:dyDescent="0.25">
      <c r="A313" s="10" t="s">
        <v>705</v>
      </c>
      <c r="B313" s="10" t="s">
        <v>84</v>
      </c>
      <c r="C313" s="10" t="s">
        <v>706</v>
      </c>
      <c r="D313" s="10" t="s">
        <v>86</v>
      </c>
      <c r="E313" s="46">
        <v>43095</v>
      </c>
      <c r="F313" s="45">
        <v>-5893</v>
      </c>
      <c r="G313" s="10" t="s">
        <v>707</v>
      </c>
      <c r="H313" s="10" t="s">
        <v>708</v>
      </c>
    </row>
    <row r="314" spans="1:8" x14ac:dyDescent="0.25">
      <c r="A314" s="10" t="s">
        <v>705</v>
      </c>
      <c r="B314" s="10" t="s">
        <v>84</v>
      </c>
      <c r="C314" s="10" t="s">
        <v>707</v>
      </c>
      <c r="D314" s="10" t="s">
        <v>89</v>
      </c>
      <c r="E314" s="46">
        <v>43160</v>
      </c>
      <c r="F314" s="45">
        <v>5893</v>
      </c>
      <c r="G314" s="10" t="s">
        <v>707</v>
      </c>
      <c r="H314" s="10" t="s">
        <v>402</v>
      </c>
    </row>
    <row r="315" spans="1:8" x14ac:dyDescent="0.25">
      <c r="A315" s="10" t="s">
        <v>709</v>
      </c>
      <c r="B315" s="10" t="s">
        <v>84</v>
      </c>
      <c r="C315" s="10" t="s">
        <v>710</v>
      </c>
      <c r="D315" s="10" t="s">
        <v>89</v>
      </c>
      <c r="E315" s="46">
        <v>43755</v>
      </c>
      <c r="F315" s="45">
        <v>8622</v>
      </c>
      <c r="G315" s="10" t="s">
        <v>710</v>
      </c>
      <c r="H315" s="10" t="s">
        <v>402</v>
      </c>
    </row>
    <row r="316" spans="1:8" x14ac:dyDescent="0.25">
      <c r="A316" s="10" t="s">
        <v>709</v>
      </c>
      <c r="B316" s="10" t="s">
        <v>84</v>
      </c>
      <c r="C316" s="10" t="s">
        <v>711</v>
      </c>
      <c r="D316" s="10" t="s">
        <v>86</v>
      </c>
      <c r="E316" s="46">
        <v>43655</v>
      </c>
      <c r="F316" s="45">
        <v>-8622</v>
      </c>
      <c r="G316" s="10" t="s">
        <v>710</v>
      </c>
      <c r="H316" s="10" t="s">
        <v>712</v>
      </c>
    </row>
    <row r="317" spans="1:8" x14ac:dyDescent="0.25">
      <c r="A317" s="10" t="s">
        <v>713</v>
      </c>
      <c r="B317" s="10" t="s">
        <v>84</v>
      </c>
      <c r="C317" s="10" t="s">
        <v>714</v>
      </c>
      <c r="D317" s="10" t="s">
        <v>89</v>
      </c>
      <c r="E317" s="46">
        <v>43755</v>
      </c>
      <c r="F317" s="45">
        <v>6093</v>
      </c>
      <c r="G317" s="10" t="s">
        <v>714</v>
      </c>
      <c r="H317" s="10" t="s">
        <v>402</v>
      </c>
    </row>
    <row r="318" spans="1:8" x14ac:dyDescent="0.25">
      <c r="A318" s="10" t="s">
        <v>713</v>
      </c>
      <c r="B318" s="10" t="s">
        <v>84</v>
      </c>
      <c r="C318" s="10" t="s">
        <v>715</v>
      </c>
      <c r="D318" s="10" t="s">
        <v>86</v>
      </c>
      <c r="E318" s="46">
        <v>43669</v>
      </c>
      <c r="F318" s="45">
        <v>-6093</v>
      </c>
      <c r="G318" s="10" t="s">
        <v>714</v>
      </c>
      <c r="H318" s="10" t="s">
        <v>716</v>
      </c>
    </row>
    <row r="319" spans="1:8" x14ac:dyDescent="0.25">
      <c r="A319" s="10" t="s">
        <v>717</v>
      </c>
      <c r="B319" s="10" t="s">
        <v>104</v>
      </c>
      <c r="C319" s="10" t="s">
        <v>718</v>
      </c>
      <c r="D319" s="10" t="s">
        <v>86</v>
      </c>
      <c r="E319" s="46">
        <v>43769</v>
      </c>
      <c r="F319" s="45">
        <v>-63735</v>
      </c>
      <c r="G319" s="10" t="s">
        <v>719</v>
      </c>
      <c r="H319" s="10" t="s">
        <v>720</v>
      </c>
    </row>
    <row r="320" spans="1:8" x14ac:dyDescent="0.25">
      <c r="A320" s="10" t="s">
        <v>717</v>
      </c>
      <c r="B320" s="10" t="s">
        <v>104</v>
      </c>
      <c r="C320" s="10" t="s">
        <v>719</v>
      </c>
      <c r="D320" s="10" t="s">
        <v>89</v>
      </c>
      <c r="E320" s="46">
        <v>43833</v>
      </c>
      <c r="F320" s="45">
        <v>63735</v>
      </c>
      <c r="G320" s="10" t="s">
        <v>719</v>
      </c>
      <c r="H320" s="10" t="s">
        <v>402</v>
      </c>
    </row>
    <row r="321" spans="1:8" x14ac:dyDescent="0.25">
      <c r="A321" s="10" t="s">
        <v>721</v>
      </c>
      <c r="B321" s="10" t="s">
        <v>84</v>
      </c>
      <c r="C321" s="10" t="s">
        <v>722</v>
      </c>
      <c r="D321" s="10" t="s">
        <v>89</v>
      </c>
      <c r="E321" s="46">
        <v>43755</v>
      </c>
      <c r="F321" s="45">
        <v>7196</v>
      </c>
      <c r="G321" s="10" t="s">
        <v>722</v>
      </c>
      <c r="H321" s="10" t="s">
        <v>402</v>
      </c>
    </row>
    <row r="322" spans="1:8" x14ac:dyDescent="0.25">
      <c r="A322" s="10" t="s">
        <v>721</v>
      </c>
      <c r="B322" s="10" t="s">
        <v>84</v>
      </c>
      <c r="C322" s="10" t="s">
        <v>723</v>
      </c>
      <c r="D322" s="10" t="s">
        <v>86</v>
      </c>
      <c r="E322" s="46">
        <v>43628</v>
      </c>
      <c r="F322" s="45">
        <v>-7196</v>
      </c>
      <c r="G322" s="10" t="s">
        <v>722</v>
      </c>
      <c r="H322" s="10" t="s">
        <v>724</v>
      </c>
    </row>
    <row r="323" spans="1:8" x14ac:dyDescent="0.25">
      <c r="A323" s="10" t="s">
        <v>725</v>
      </c>
      <c r="B323" s="10" t="s">
        <v>84</v>
      </c>
      <c r="C323" s="10" t="s">
        <v>726</v>
      </c>
      <c r="D323" s="10" t="s">
        <v>89</v>
      </c>
      <c r="E323" s="46">
        <v>43755</v>
      </c>
      <c r="F323" s="45">
        <v>626</v>
      </c>
      <c r="G323" s="10" t="s">
        <v>726</v>
      </c>
      <c r="H323" s="10" t="s">
        <v>402</v>
      </c>
    </row>
    <row r="324" spans="1:8" x14ac:dyDescent="0.25">
      <c r="A324" s="10" t="s">
        <v>725</v>
      </c>
      <c r="B324" s="10" t="s">
        <v>84</v>
      </c>
      <c r="C324" s="10" t="s">
        <v>727</v>
      </c>
      <c r="D324" s="10" t="s">
        <v>86</v>
      </c>
      <c r="E324" s="46">
        <v>43635</v>
      </c>
      <c r="F324" s="45">
        <v>-626</v>
      </c>
      <c r="G324" s="10" t="s">
        <v>726</v>
      </c>
      <c r="H324" s="10" t="s">
        <v>728</v>
      </c>
    </row>
    <row r="325" spans="1:8" x14ac:dyDescent="0.25">
      <c r="A325" s="10" t="s">
        <v>729</v>
      </c>
      <c r="B325" s="10" t="s">
        <v>84</v>
      </c>
      <c r="C325" s="10" t="s">
        <v>730</v>
      </c>
      <c r="D325" s="10" t="s">
        <v>89</v>
      </c>
      <c r="E325" s="46">
        <v>43774</v>
      </c>
      <c r="F325" s="45">
        <v>12652</v>
      </c>
      <c r="G325" s="10" t="s">
        <v>730</v>
      </c>
      <c r="H325" s="10" t="s">
        <v>402</v>
      </c>
    </row>
    <row r="326" spans="1:8" x14ac:dyDescent="0.25">
      <c r="A326" s="10" t="s">
        <v>729</v>
      </c>
      <c r="B326" s="10" t="s">
        <v>84</v>
      </c>
      <c r="C326" s="10" t="s">
        <v>731</v>
      </c>
      <c r="D326" s="10" t="s">
        <v>86</v>
      </c>
      <c r="E326" s="46">
        <v>43631</v>
      </c>
      <c r="F326" s="45">
        <v>-12652</v>
      </c>
      <c r="G326" s="10" t="s">
        <v>730</v>
      </c>
      <c r="H326" s="10" t="s">
        <v>732</v>
      </c>
    </row>
    <row r="327" spans="1:8" x14ac:dyDescent="0.25">
      <c r="A327" s="10" t="s">
        <v>733</v>
      </c>
      <c r="B327" s="10" t="s">
        <v>84</v>
      </c>
      <c r="C327" s="10" t="s">
        <v>734</v>
      </c>
      <c r="D327" s="10" t="s">
        <v>89</v>
      </c>
      <c r="E327" s="46">
        <v>43774</v>
      </c>
      <c r="F327" s="45">
        <v>682</v>
      </c>
      <c r="G327" s="10" t="s">
        <v>734</v>
      </c>
      <c r="H327" s="10" t="s">
        <v>402</v>
      </c>
    </row>
    <row r="328" spans="1:8" x14ac:dyDescent="0.25">
      <c r="A328" s="10" t="s">
        <v>733</v>
      </c>
      <c r="B328" s="10" t="s">
        <v>84</v>
      </c>
      <c r="C328" s="10" t="s">
        <v>735</v>
      </c>
      <c r="D328" s="10" t="s">
        <v>86</v>
      </c>
      <c r="E328" s="46">
        <v>43636</v>
      </c>
      <c r="F328" s="45">
        <v>-682</v>
      </c>
      <c r="G328" s="10" t="s">
        <v>734</v>
      </c>
      <c r="H328" s="10" t="s">
        <v>736</v>
      </c>
    </row>
    <row r="329" spans="1:8" x14ac:dyDescent="0.25">
      <c r="A329" s="10" t="s">
        <v>737</v>
      </c>
      <c r="B329" s="10" t="s">
        <v>84</v>
      </c>
      <c r="C329" s="10" t="s">
        <v>738</v>
      </c>
      <c r="D329" s="10" t="s">
        <v>89</v>
      </c>
      <c r="E329" s="46">
        <v>43755</v>
      </c>
      <c r="F329" s="45">
        <v>3266</v>
      </c>
      <c r="G329" s="10" t="s">
        <v>738</v>
      </c>
      <c r="H329" s="10" t="s">
        <v>402</v>
      </c>
    </row>
    <row r="330" spans="1:8" x14ac:dyDescent="0.25">
      <c r="A330" s="10" t="s">
        <v>737</v>
      </c>
      <c r="B330" s="10" t="s">
        <v>84</v>
      </c>
      <c r="C330" s="10" t="s">
        <v>739</v>
      </c>
      <c r="D330" s="10" t="s">
        <v>86</v>
      </c>
      <c r="E330" s="46">
        <v>43633</v>
      </c>
      <c r="F330" s="45">
        <v>-3266</v>
      </c>
      <c r="G330" s="10" t="s">
        <v>738</v>
      </c>
      <c r="H330" s="10" t="s">
        <v>740</v>
      </c>
    </row>
    <row r="331" spans="1:8" x14ac:dyDescent="0.25">
      <c r="A331" s="10" t="s">
        <v>741</v>
      </c>
      <c r="B331" s="10" t="s">
        <v>84</v>
      </c>
      <c r="C331" s="10" t="s">
        <v>742</v>
      </c>
      <c r="D331" s="10" t="s">
        <v>89</v>
      </c>
      <c r="E331" s="46">
        <v>43755</v>
      </c>
      <c r="F331" s="45">
        <v>1920</v>
      </c>
      <c r="G331" s="10" t="s">
        <v>742</v>
      </c>
      <c r="H331" s="10" t="s">
        <v>402</v>
      </c>
    </row>
    <row r="332" spans="1:8" x14ac:dyDescent="0.25">
      <c r="A332" s="10" t="s">
        <v>741</v>
      </c>
      <c r="B332" s="10" t="s">
        <v>84</v>
      </c>
      <c r="C332" s="10" t="s">
        <v>743</v>
      </c>
      <c r="D332" s="10" t="s">
        <v>86</v>
      </c>
      <c r="E332" s="46">
        <v>43635</v>
      </c>
      <c r="F332" s="45">
        <v>-1920</v>
      </c>
      <c r="G332" s="10" t="s">
        <v>742</v>
      </c>
      <c r="H332" s="10" t="s">
        <v>744</v>
      </c>
    </row>
    <row r="333" spans="1:8" x14ac:dyDescent="0.25">
      <c r="A333" s="10" t="s">
        <v>745</v>
      </c>
      <c r="B333" s="10" t="s">
        <v>84</v>
      </c>
      <c r="C333" s="10" t="s">
        <v>746</v>
      </c>
      <c r="D333" s="10" t="s">
        <v>89</v>
      </c>
      <c r="E333" s="46">
        <v>43755</v>
      </c>
      <c r="F333" s="45">
        <v>626</v>
      </c>
      <c r="G333" s="10" t="s">
        <v>746</v>
      </c>
      <c r="H333" s="10" t="s">
        <v>402</v>
      </c>
    </row>
    <row r="334" spans="1:8" x14ac:dyDescent="0.25">
      <c r="A334" s="10" t="s">
        <v>745</v>
      </c>
      <c r="B334" s="10" t="s">
        <v>84</v>
      </c>
      <c r="C334" s="10" t="s">
        <v>747</v>
      </c>
      <c r="D334" s="10" t="s">
        <v>86</v>
      </c>
      <c r="E334" s="46">
        <v>43635</v>
      </c>
      <c r="F334" s="45">
        <v>-626</v>
      </c>
      <c r="G334" s="10" t="s">
        <v>746</v>
      </c>
      <c r="H334" s="10" t="s">
        <v>748</v>
      </c>
    </row>
    <row r="335" spans="1:8" x14ac:dyDescent="0.25">
      <c r="A335" s="10" t="s">
        <v>749</v>
      </c>
      <c r="B335" s="10" t="s">
        <v>84</v>
      </c>
      <c r="C335" s="10" t="s">
        <v>750</v>
      </c>
      <c r="D335" s="10" t="s">
        <v>89</v>
      </c>
      <c r="E335" s="46">
        <v>43755</v>
      </c>
      <c r="F335" s="45">
        <v>4853</v>
      </c>
      <c r="G335" s="10" t="s">
        <v>750</v>
      </c>
      <c r="H335" s="10" t="s">
        <v>402</v>
      </c>
    </row>
    <row r="336" spans="1:8" x14ac:dyDescent="0.25">
      <c r="A336" s="10" t="s">
        <v>749</v>
      </c>
      <c r="B336" s="10" t="s">
        <v>84</v>
      </c>
      <c r="C336" s="10" t="s">
        <v>751</v>
      </c>
      <c r="D336" s="10" t="s">
        <v>86</v>
      </c>
      <c r="E336" s="46">
        <v>43634</v>
      </c>
      <c r="F336" s="45">
        <v>-4853</v>
      </c>
      <c r="G336" s="10" t="s">
        <v>750</v>
      </c>
      <c r="H336" s="10" t="s">
        <v>752</v>
      </c>
    </row>
    <row r="337" spans="1:8" x14ac:dyDescent="0.25">
      <c r="A337" s="10" t="s">
        <v>753</v>
      </c>
      <c r="B337" s="10" t="s">
        <v>84</v>
      </c>
      <c r="C337" s="10" t="s">
        <v>754</v>
      </c>
      <c r="D337" s="10" t="s">
        <v>89</v>
      </c>
      <c r="E337" s="46">
        <v>43755</v>
      </c>
      <c r="F337" s="45">
        <v>1799</v>
      </c>
      <c r="G337" s="10" t="s">
        <v>754</v>
      </c>
      <c r="H337" s="10" t="s">
        <v>402</v>
      </c>
    </row>
    <row r="338" spans="1:8" x14ac:dyDescent="0.25">
      <c r="A338" s="10" t="s">
        <v>753</v>
      </c>
      <c r="B338" s="10" t="s">
        <v>84</v>
      </c>
      <c r="C338" s="10" t="s">
        <v>755</v>
      </c>
      <c r="D338" s="10" t="s">
        <v>86</v>
      </c>
      <c r="E338" s="46">
        <v>43643</v>
      </c>
      <c r="F338" s="45">
        <v>-1799</v>
      </c>
      <c r="G338" s="10" t="s">
        <v>754</v>
      </c>
      <c r="H338" s="10" t="s">
        <v>756</v>
      </c>
    </row>
    <row r="339" spans="1:8" x14ac:dyDescent="0.25">
      <c r="A339" s="10" t="s">
        <v>757</v>
      </c>
      <c r="B339" s="10" t="s">
        <v>84</v>
      </c>
      <c r="C339" s="10" t="s">
        <v>758</v>
      </c>
      <c r="D339" s="10" t="s">
        <v>89</v>
      </c>
      <c r="E339" s="46">
        <v>43755</v>
      </c>
      <c r="F339" s="45">
        <v>1033</v>
      </c>
      <c r="G339" s="10" t="s">
        <v>758</v>
      </c>
      <c r="H339" s="10" t="s">
        <v>402</v>
      </c>
    </row>
    <row r="340" spans="1:8" x14ac:dyDescent="0.25">
      <c r="A340" s="10" t="s">
        <v>757</v>
      </c>
      <c r="B340" s="10" t="s">
        <v>84</v>
      </c>
      <c r="C340" s="10" t="s">
        <v>759</v>
      </c>
      <c r="D340" s="10" t="s">
        <v>86</v>
      </c>
      <c r="E340" s="46">
        <v>43641</v>
      </c>
      <c r="F340" s="45">
        <v>-1033</v>
      </c>
      <c r="G340" s="10" t="s">
        <v>758</v>
      </c>
      <c r="H340" s="10" t="s">
        <v>760</v>
      </c>
    </row>
    <row r="341" spans="1:8" x14ac:dyDescent="0.25">
      <c r="A341" s="10" t="s">
        <v>761</v>
      </c>
      <c r="B341" s="10" t="s">
        <v>84</v>
      </c>
      <c r="C341" s="10" t="s">
        <v>762</v>
      </c>
      <c r="D341" s="10" t="s">
        <v>89</v>
      </c>
      <c r="E341" s="46">
        <v>43755</v>
      </c>
      <c r="F341" s="45">
        <v>8957</v>
      </c>
      <c r="G341" s="10" t="s">
        <v>762</v>
      </c>
      <c r="H341" s="10" t="s">
        <v>402</v>
      </c>
    </row>
    <row r="342" spans="1:8" x14ac:dyDescent="0.25">
      <c r="A342" s="10" t="s">
        <v>761</v>
      </c>
      <c r="B342" s="10" t="s">
        <v>84</v>
      </c>
      <c r="C342" s="10" t="s">
        <v>763</v>
      </c>
      <c r="D342" s="10" t="s">
        <v>86</v>
      </c>
      <c r="E342" s="46">
        <v>43632</v>
      </c>
      <c r="F342" s="45">
        <v>-8957</v>
      </c>
      <c r="G342" s="10" t="s">
        <v>762</v>
      </c>
      <c r="H342" s="10" t="s">
        <v>764</v>
      </c>
    </row>
    <row r="343" spans="1:8" x14ac:dyDescent="0.25">
      <c r="A343" s="10" t="s">
        <v>765</v>
      </c>
      <c r="B343" s="10" t="s">
        <v>84</v>
      </c>
      <c r="C343" s="10" t="s">
        <v>766</v>
      </c>
      <c r="D343" s="10" t="s">
        <v>89</v>
      </c>
      <c r="E343" s="46">
        <v>43774</v>
      </c>
      <c r="F343" s="45">
        <v>161135</v>
      </c>
      <c r="G343" s="10" t="s">
        <v>766</v>
      </c>
      <c r="H343" s="10" t="s">
        <v>402</v>
      </c>
    </row>
    <row r="344" spans="1:8" x14ac:dyDescent="0.25">
      <c r="A344" s="10" t="s">
        <v>765</v>
      </c>
      <c r="B344" s="10" t="s">
        <v>84</v>
      </c>
      <c r="C344" s="10" t="s">
        <v>767</v>
      </c>
      <c r="D344" s="10" t="s">
        <v>86</v>
      </c>
      <c r="E344" s="46">
        <v>43689</v>
      </c>
      <c r="F344" s="45">
        <v>-161135</v>
      </c>
      <c r="G344" s="10" t="s">
        <v>766</v>
      </c>
      <c r="H344" s="10" t="s">
        <v>768</v>
      </c>
    </row>
    <row r="345" spans="1:8" x14ac:dyDescent="0.25">
      <c r="A345" s="10" t="s">
        <v>769</v>
      </c>
      <c r="B345" s="10" t="s">
        <v>84</v>
      </c>
      <c r="C345" s="10" t="s">
        <v>770</v>
      </c>
      <c r="D345" s="10" t="s">
        <v>89</v>
      </c>
      <c r="E345" s="46">
        <v>43774</v>
      </c>
      <c r="F345" s="45">
        <v>622</v>
      </c>
      <c r="G345" s="10" t="s">
        <v>770</v>
      </c>
      <c r="H345" s="10" t="s">
        <v>402</v>
      </c>
    </row>
    <row r="346" spans="1:8" x14ac:dyDescent="0.25">
      <c r="A346" s="10" t="s">
        <v>769</v>
      </c>
      <c r="B346" s="10" t="s">
        <v>84</v>
      </c>
      <c r="C346" s="10" t="s">
        <v>771</v>
      </c>
      <c r="D346" s="10" t="s">
        <v>86</v>
      </c>
      <c r="E346" s="46">
        <v>43640</v>
      </c>
      <c r="F346" s="45">
        <v>-622</v>
      </c>
      <c r="G346" s="10" t="s">
        <v>770</v>
      </c>
      <c r="H346" s="10" t="s">
        <v>772</v>
      </c>
    </row>
    <row r="347" spans="1:8" x14ac:dyDescent="0.25">
      <c r="A347" s="10" t="s">
        <v>773</v>
      </c>
      <c r="B347" s="10" t="s">
        <v>84</v>
      </c>
      <c r="C347" s="10" t="s">
        <v>774</v>
      </c>
      <c r="D347" s="10" t="s">
        <v>89</v>
      </c>
      <c r="E347" s="46">
        <v>43774</v>
      </c>
      <c r="F347" s="45">
        <v>626</v>
      </c>
      <c r="G347" s="10" t="s">
        <v>774</v>
      </c>
      <c r="H347" s="10" t="s">
        <v>402</v>
      </c>
    </row>
    <row r="348" spans="1:8" x14ac:dyDescent="0.25">
      <c r="A348" s="10" t="s">
        <v>773</v>
      </c>
      <c r="B348" s="10" t="s">
        <v>84</v>
      </c>
      <c r="C348" s="10" t="s">
        <v>775</v>
      </c>
      <c r="D348" s="10" t="s">
        <v>86</v>
      </c>
      <c r="E348" s="46">
        <v>43644</v>
      </c>
      <c r="F348" s="45">
        <v>-626</v>
      </c>
      <c r="G348" s="10" t="s">
        <v>774</v>
      </c>
      <c r="H348" s="10" t="s">
        <v>776</v>
      </c>
    </row>
    <row r="349" spans="1:8" x14ac:dyDescent="0.25">
      <c r="A349" s="10" t="s">
        <v>777</v>
      </c>
      <c r="B349" s="10" t="s">
        <v>84</v>
      </c>
      <c r="C349" s="10" t="s">
        <v>778</v>
      </c>
      <c r="D349" s="10" t="s">
        <v>89</v>
      </c>
      <c r="E349" s="46">
        <v>43710</v>
      </c>
      <c r="F349" s="45">
        <v>14030</v>
      </c>
      <c r="G349" s="10" t="s">
        <v>778</v>
      </c>
      <c r="H349" s="10" t="s">
        <v>402</v>
      </c>
    </row>
    <row r="350" spans="1:8" x14ac:dyDescent="0.25">
      <c r="A350" s="10" t="s">
        <v>777</v>
      </c>
      <c r="B350" s="10" t="s">
        <v>84</v>
      </c>
      <c r="C350" s="10" t="s">
        <v>779</v>
      </c>
      <c r="D350" s="10" t="s">
        <v>86</v>
      </c>
      <c r="E350" s="46">
        <v>43596</v>
      </c>
      <c r="F350" s="45">
        <v>-14030</v>
      </c>
      <c r="G350" s="10" t="s">
        <v>778</v>
      </c>
      <c r="H350" s="10" t="s">
        <v>780</v>
      </c>
    </row>
    <row r="351" spans="1:8" x14ac:dyDescent="0.25">
      <c r="A351" s="10" t="s">
        <v>781</v>
      </c>
      <c r="B351" s="10" t="s">
        <v>84</v>
      </c>
      <c r="C351" s="10" t="s">
        <v>782</v>
      </c>
      <c r="D351" s="10" t="s">
        <v>89</v>
      </c>
      <c r="E351" s="46">
        <v>43710</v>
      </c>
      <c r="F351" s="45">
        <v>14476</v>
      </c>
      <c r="G351" s="10" t="s">
        <v>782</v>
      </c>
      <c r="H351" s="10" t="s">
        <v>402</v>
      </c>
    </row>
    <row r="352" spans="1:8" x14ac:dyDescent="0.25">
      <c r="A352" s="10" t="s">
        <v>781</v>
      </c>
      <c r="B352" s="10" t="s">
        <v>84</v>
      </c>
      <c r="C352" s="10" t="s">
        <v>783</v>
      </c>
      <c r="D352" s="10" t="s">
        <v>86</v>
      </c>
      <c r="E352" s="46">
        <v>43588</v>
      </c>
      <c r="F352" s="45">
        <v>-14476</v>
      </c>
      <c r="G352" s="10" t="s">
        <v>782</v>
      </c>
      <c r="H352" s="10" t="s">
        <v>784</v>
      </c>
    </row>
    <row r="353" spans="1:8" x14ac:dyDescent="0.25">
      <c r="A353" s="10" t="s">
        <v>785</v>
      </c>
      <c r="B353" s="10" t="s">
        <v>84</v>
      </c>
      <c r="C353" s="10" t="s">
        <v>786</v>
      </c>
      <c r="D353" s="10" t="s">
        <v>89</v>
      </c>
      <c r="E353" s="46">
        <v>43710</v>
      </c>
      <c r="F353" s="45">
        <v>5756</v>
      </c>
      <c r="G353" s="10" t="s">
        <v>786</v>
      </c>
      <c r="H353" s="10" t="s">
        <v>402</v>
      </c>
    </row>
    <row r="354" spans="1:8" x14ac:dyDescent="0.25">
      <c r="A354" s="10" t="s">
        <v>785</v>
      </c>
      <c r="B354" s="10" t="s">
        <v>84</v>
      </c>
      <c r="C354" s="10" t="s">
        <v>787</v>
      </c>
      <c r="D354" s="10" t="s">
        <v>86</v>
      </c>
      <c r="E354" s="46">
        <v>43612</v>
      </c>
      <c r="F354" s="45">
        <v>-5756</v>
      </c>
      <c r="G354" s="10" t="s">
        <v>786</v>
      </c>
      <c r="H354" s="10" t="s">
        <v>788</v>
      </c>
    </row>
    <row r="355" spans="1:8" x14ac:dyDescent="0.25">
      <c r="A355" s="10" t="s">
        <v>789</v>
      </c>
      <c r="B355" s="10" t="s">
        <v>84</v>
      </c>
      <c r="C355" s="10" t="s">
        <v>790</v>
      </c>
      <c r="D355" s="10" t="s">
        <v>89</v>
      </c>
      <c r="E355" s="46">
        <v>43710</v>
      </c>
      <c r="F355" s="45">
        <v>18301</v>
      </c>
      <c r="G355" s="10" t="s">
        <v>790</v>
      </c>
      <c r="H355" s="10" t="s">
        <v>402</v>
      </c>
    </row>
    <row r="356" spans="1:8" x14ac:dyDescent="0.25">
      <c r="A356" s="10" t="s">
        <v>789</v>
      </c>
      <c r="B356" s="10" t="s">
        <v>84</v>
      </c>
      <c r="C356" s="10" t="s">
        <v>791</v>
      </c>
      <c r="D356" s="10" t="s">
        <v>86</v>
      </c>
      <c r="E356" s="46">
        <v>43593</v>
      </c>
      <c r="F356" s="45">
        <v>-18301</v>
      </c>
      <c r="G356" s="10" t="s">
        <v>790</v>
      </c>
      <c r="H356" s="10" t="s">
        <v>792</v>
      </c>
    </row>
    <row r="357" spans="1:8" x14ac:dyDescent="0.25">
      <c r="A357" s="10" t="s">
        <v>793</v>
      </c>
      <c r="B357" s="10" t="s">
        <v>84</v>
      </c>
      <c r="C357" s="10" t="s">
        <v>794</v>
      </c>
      <c r="D357" s="10" t="s">
        <v>89</v>
      </c>
      <c r="E357" s="46">
        <v>43710</v>
      </c>
      <c r="F357" s="45">
        <v>18301</v>
      </c>
      <c r="G357" s="10" t="s">
        <v>794</v>
      </c>
      <c r="H357" s="10" t="s">
        <v>402</v>
      </c>
    </row>
    <row r="358" spans="1:8" x14ac:dyDescent="0.25">
      <c r="A358" s="10" t="s">
        <v>793</v>
      </c>
      <c r="B358" s="10" t="s">
        <v>84</v>
      </c>
      <c r="C358" s="10" t="s">
        <v>795</v>
      </c>
      <c r="D358" s="10" t="s">
        <v>86</v>
      </c>
      <c r="E358" s="46">
        <v>43603</v>
      </c>
      <c r="F358" s="45">
        <v>-18301</v>
      </c>
      <c r="G358" s="10" t="s">
        <v>794</v>
      </c>
      <c r="H358" s="10" t="s">
        <v>796</v>
      </c>
    </row>
    <row r="359" spans="1:8" x14ac:dyDescent="0.25">
      <c r="A359" s="10" t="s">
        <v>797</v>
      </c>
      <c r="B359" s="10" t="s">
        <v>84</v>
      </c>
      <c r="C359" s="10" t="s">
        <v>798</v>
      </c>
      <c r="D359" s="10" t="s">
        <v>89</v>
      </c>
      <c r="E359" s="46">
        <v>43710</v>
      </c>
      <c r="F359" s="45">
        <v>16208</v>
      </c>
      <c r="G359" s="10" t="s">
        <v>798</v>
      </c>
      <c r="H359" s="10" t="s">
        <v>402</v>
      </c>
    </row>
    <row r="360" spans="1:8" x14ac:dyDescent="0.25">
      <c r="A360" s="10" t="s">
        <v>797</v>
      </c>
      <c r="B360" s="10" t="s">
        <v>84</v>
      </c>
      <c r="C360" s="10" t="s">
        <v>799</v>
      </c>
      <c r="D360" s="10" t="s">
        <v>86</v>
      </c>
      <c r="E360" s="46">
        <v>43595</v>
      </c>
      <c r="F360" s="45">
        <v>-16208</v>
      </c>
      <c r="G360" s="10" t="s">
        <v>798</v>
      </c>
      <c r="H360" s="10" t="s">
        <v>800</v>
      </c>
    </row>
    <row r="361" spans="1:8" x14ac:dyDescent="0.25">
      <c r="A361" s="10" t="s">
        <v>801</v>
      </c>
      <c r="B361" s="10" t="s">
        <v>84</v>
      </c>
      <c r="C361" s="10" t="s">
        <v>802</v>
      </c>
      <c r="D361" s="10" t="s">
        <v>89</v>
      </c>
      <c r="E361" s="46">
        <v>43710</v>
      </c>
      <c r="F361" s="45">
        <v>1040</v>
      </c>
      <c r="G361" s="10" t="s">
        <v>802</v>
      </c>
      <c r="H361" s="10" t="s">
        <v>402</v>
      </c>
    </row>
    <row r="362" spans="1:8" x14ac:dyDescent="0.25">
      <c r="A362" s="10" t="s">
        <v>801</v>
      </c>
      <c r="B362" s="10" t="s">
        <v>84</v>
      </c>
      <c r="C362" s="10" t="s">
        <v>803</v>
      </c>
      <c r="D362" s="10" t="s">
        <v>86</v>
      </c>
      <c r="E362" s="46">
        <v>43588</v>
      </c>
      <c r="F362" s="45">
        <v>-1040</v>
      </c>
      <c r="G362" s="10" t="s">
        <v>802</v>
      </c>
      <c r="H362" s="10" t="s">
        <v>804</v>
      </c>
    </row>
    <row r="363" spans="1:8" x14ac:dyDescent="0.25">
      <c r="A363" s="10" t="s">
        <v>805</v>
      </c>
      <c r="B363" s="10" t="s">
        <v>84</v>
      </c>
      <c r="C363" s="10" t="s">
        <v>806</v>
      </c>
      <c r="D363" s="10" t="s">
        <v>89</v>
      </c>
      <c r="E363" s="46">
        <v>43710</v>
      </c>
      <c r="F363" s="45">
        <v>1033</v>
      </c>
      <c r="G363" s="10" t="s">
        <v>806</v>
      </c>
      <c r="H363" s="10" t="s">
        <v>402</v>
      </c>
    </row>
    <row r="364" spans="1:8" x14ac:dyDescent="0.25">
      <c r="A364" s="10" t="s">
        <v>805</v>
      </c>
      <c r="B364" s="10" t="s">
        <v>84</v>
      </c>
      <c r="C364" s="10" t="s">
        <v>807</v>
      </c>
      <c r="D364" s="10" t="s">
        <v>86</v>
      </c>
      <c r="E364" s="46">
        <v>43601</v>
      </c>
      <c r="F364" s="45">
        <v>-1033</v>
      </c>
      <c r="G364" s="10" t="s">
        <v>806</v>
      </c>
      <c r="H364" s="10" t="s">
        <v>808</v>
      </c>
    </row>
    <row r="365" spans="1:8" x14ac:dyDescent="0.25">
      <c r="A365" s="10" t="s">
        <v>809</v>
      </c>
      <c r="B365" s="10" t="s">
        <v>84</v>
      </c>
      <c r="C365" s="10" t="s">
        <v>810</v>
      </c>
      <c r="D365" s="10" t="s">
        <v>89</v>
      </c>
      <c r="E365" s="46">
        <v>43788</v>
      </c>
      <c r="F365" s="45">
        <v>64130</v>
      </c>
      <c r="G365" s="10" t="s">
        <v>810</v>
      </c>
      <c r="H365" s="10" t="s">
        <v>402</v>
      </c>
    </row>
    <row r="366" spans="1:8" x14ac:dyDescent="0.25">
      <c r="A366" s="10" t="s">
        <v>809</v>
      </c>
      <c r="B366" s="10" t="s">
        <v>84</v>
      </c>
      <c r="C366" s="10" t="s">
        <v>811</v>
      </c>
      <c r="D366" s="10" t="s">
        <v>86</v>
      </c>
      <c r="E366" s="46">
        <v>43679</v>
      </c>
      <c r="F366" s="45">
        <v>-64130</v>
      </c>
      <c r="G366" s="10" t="s">
        <v>810</v>
      </c>
      <c r="H366" s="10" t="s">
        <v>812</v>
      </c>
    </row>
    <row r="367" spans="1:8" x14ac:dyDescent="0.25">
      <c r="A367" s="10" t="s">
        <v>813</v>
      </c>
      <c r="B367" s="10" t="s">
        <v>84</v>
      </c>
      <c r="C367" s="10" t="s">
        <v>814</v>
      </c>
      <c r="D367" s="10" t="s">
        <v>89</v>
      </c>
      <c r="E367" s="46">
        <v>43774</v>
      </c>
      <c r="F367" s="45">
        <v>18301</v>
      </c>
      <c r="G367" s="10" t="s">
        <v>814</v>
      </c>
      <c r="H367" s="10" t="s">
        <v>402</v>
      </c>
    </row>
    <row r="368" spans="1:8" x14ac:dyDescent="0.25">
      <c r="A368" s="10" t="s">
        <v>813</v>
      </c>
      <c r="B368" s="10" t="s">
        <v>84</v>
      </c>
      <c r="C368" s="10" t="s">
        <v>815</v>
      </c>
      <c r="D368" s="10" t="s">
        <v>86</v>
      </c>
      <c r="E368" s="46">
        <v>43591</v>
      </c>
      <c r="F368" s="45">
        <v>-18301</v>
      </c>
      <c r="G368" s="10" t="s">
        <v>814</v>
      </c>
      <c r="H368" s="10" t="s">
        <v>816</v>
      </c>
    </row>
    <row r="369" spans="1:8" x14ac:dyDescent="0.25">
      <c r="A369" s="10" t="s">
        <v>817</v>
      </c>
      <c r="B369" s="10" t="s">
        <v>84</v>
      </c>
      <c r="C369" s="10" t="s">
        <v>818</v>
      </c>
      <c r="D369" s="10" t="s">
        <v>89</v>
      </c>
      <c r="E369" s="46">
        <v>43710</v>
      </c>
      <c r="F369" s="45">
        <v>35763</v>
      </c>
      <c r="G369" s="10" t="s">
        <v>818</v>
      </c>
      <c r="H369" s="10" t="s">
        <v>402</v>
      </c>
    </row>
    <row r="370" spans="1:8" x14ac:dyDescent="0.25">
      <c r="A370" s="10" t="s">
        <v>817</v>
      </c>
      <c r="B370" s="10" t="s">
        <v>84</v>
      </c>
      <c r="C370" s="10" t="s">
        <v>819</v>
      </c>
      <c r="D370" s="10" t="s">
        <v>86</v>
      </c>
      <c r="E370" s="46">
        <v>43586</v>
      </c>
      <c r="F370" s="45">
        <v>-35763</v>
      </c>
      <c r="G370" s="10" t="s">
        <v>818</v>
      </c>
      <c r="H370" s="10" t="s">
        <v>820</v>
      </c>
    </row>
    <row r="371" spans="1:8" x14ac:dyDescent="0.25">
      <c r="A371" s="10" t="s">
        <v>821</v>
      </c>
      <c r="B371" s="10" t="s">
        <v>84</v>
      </c>
      <c r="C371" s="10" t="s">
        <v>822</v>
      </c>
      <c r="D371" s="10" t="s">
        <v>86</v>
      </c>
      <c r="E371" s="46">
        <v>43738</v>
      </c>
      <c r="F371" s="45">
        <v>-63735</v>
      </c>
      <c r="G371" s="10" t="s">
        <v>823</v>
      </c>
      <c r="H371" s="10" t="s">
        <v>824</v>
      </c>
    </row>
    <row r="372" spans="1:8" x14ac:dyDescent="0.25">
      <c r="A372" s="10" t="s">
        <v>821</v>
      </c>
      <c r="B372" s="10" t="s">
        <v>84</v>
      </c>
      <c r="C372" s="10" t="s">
        <v>823</v>
      </c>
      <c r="D372" s="10" t="s">
        <v>89</v>
      </c>
      <c r="E372" s="46">
        <v>43788</v>
      </c>
      <c r="F372" s="45">
        <v>63735</v>
      </c>
      <c r="G372" s="10" t="s">
        <v>823</v>
      </c>
      <c r="H372" s="10" t="s">
        <v>402</v>
      </c>
    </row>
    <row r="373" spans="1:8" x14ac:dyDescent="0.25">
      <c r="A373" s="10" t="s">
        <v>825</v>
      </c>
      <c r="B373" s="10" t="s">
        <v>84</v>
      </c>
      <c r="C373" s="10" t="s">
        <v>826</v>
      </c>
      <c r="D373" s="10" t="s">
        <v>86</v>
      </c>
      <c r="E373" s="46">
        <v>43722</v>
      </c>
      <c r="F373" s="45">
        <v>-63735</v>
      </c>
      <c r="G373" s="10" t="s">
        <v>827</v>
      </c>
      <c r="H373" s="10" t="s">
        <v>828</v>
      </c>
    </row>
    <row r="374" spans="1:8" x14ac:dyDescent="0.25">
      <c r="A374" s="10" t="s">
        <v>825</v>
      </c>
      <c r="B374" s="10" t="s">
        <v>84</v>
      </c>
      <c r="C374" s="10" t="s">
        <v>827</v>
      </c>
      <c r="D374" s="10" t="s">
        <v>89</v>
      </c>
      <c r="E374" s="46">
        <v>43788</v>
      </c>
      <c r="F374" s="45">
        <v>63735</v>
      </c>
      <c r="G374" s="10" t="s">
        <v>827</v>
      </c>
      <c r="H374" s="10" t="s">
        <v>402</v>
      </c>
    </row>
    <row r="375" spans="1:8" x14ac:dyDescent="0.25">
      <c r="A375" s="10" t="s">
        <v>829</v>
      </c>
      <c r="B375" s="10" t="s">
        <v>84</v>
      </c>
      <c r="C375" s="10" t="s">
        <v>830</v>
      </c>
      <c r="D375" s="10" t="s">
        <v>89</v>
      </c>
      <c r="E375" s="46">
        <v>43710</v>
      </c>
      <c r="F375" s="45">
        <v>1873</v>
      </c>
      <c r="G375" s="10" t="s">
        <v>830</v>
      </c>
      <c r="H375" s="10" t="s">
        <v>402</v>
      </c>
    </row>
    <row r="376" spans="1:8" x14ac:dyDescent="0.25">
      <c r="A376" s="10" t="s">
        <v>829</v>
      </c>
      <c r="B376" s="10" t="s">
        <v>84</v>
      </c>
      <c r="C376" s="10" t="s">
        <v>831</v>
      </c>
      <c r="D376" s="10" t="s">
        <v>86</v>
      </c>
      <c r="E376" s="46">
        <v>43616</v>
      </c>
      <c r="F376" s="45">
        <v>-1873</v>
      </c>
      <c r="G376" s="10" t="s">
        <v>830</v>
      </c>
      <c r="H376" s="10" t="s">
        <v>832</v>
      </c>
    </row>
    <row r="377" spans="1:8" x14ac:dyDescent="0.25">
      <c r="A377" s="10" t="s">
        <v>833</v>
      </c>
      <c r="B377" s="10" t="s">
        <v>84</v>
      </c>
      <c r="C377" s="10" t="s">
        <v>834</v>
      </c>
      <c r="D377" s="10" t="s">
        <v>89</v>
      </c>
      <c r="E377" s="46">
        <v>43710</v>
      </c>
      <c r="F377" s="45">
        <v>6328</v>
      </c>
      <c r="G377" s="10" t="s">
        <v>834</v>
      </c>
      <c r="H377" s="10" t="s">
        <v>402</v>
      </c>
    </row>
    <row r="378" spans="1:8" x14ac:dyDescent="0.25">
      <c r="A378" s="10" t="s">
        <v>833</v>
      </c>
      <c r="B378" s="10" t="s">
        <v>84</v>
      </c>
      <c r="C378" s="10" t="s">
        <v>835</v>
      </c>
      <c r="D378" s="10" t="s">
        <v>86</v>
      </c>
      <c r="E378" s="46">
        <v>43622</v>
      </c>
      <c r="F378" s="45">
        <v>-6328</v>
      </c>
      <c r="G378" s="10" t="s">
        <v>834</v>
      </c>
      <c r="H378" s="10" t="s">
        <v>836</v>
      </c>
    </row>
    <row r="379" spans="1:8" x14ac:dyDescent="0.25">
      <c r="A379" s="10" t="s">
        <v>837</v>
      </c>
      <c r="B379" s="10" t="s">
        <v>84</v>
      </c>
      <c r="C379" s="10" t="s">
        <v>838</v>
      </c>
      <c r="D379" s="10" t="s">
        <v>89</v>
      </c>
      <c r="E379" s="46">
        <v>43788</v>
      </c>
      <c r="F379" s="45">
        <v>64130</v>
      </c>
      <c r="G379" s="10" t="s">
        <v>838</v>
      </c>
      <c r="H379" s="10" t="s">
        <v>402</v>
      </c>
    </row>
    <row r="380" spans="1:8" x14ac:dyDescent="0.25">
      <c r="A380" s="10" t="s">
        <v>837</v>
      </c>
      <c r="B380" s="10" t="s">
        <v>84</v>
      </c>
      <c r="C380" s="10" t="s">
        <v>839</v>
      </c>
      <c r="D380" s="10" t="s">
        <v>86</v>
      </c>
      <c r="E380" s="46">
        <v>43645</v>
      </c>
      <c r="F380" s="45">
        <v>-64130</v>
      </c>
      <c r="G380" s="10" t="s">
        <v>838</v>
      </c>
      <c r="H380" s="10" t="s">
        <v>840</v>
      </c>
    </row>
    <row r="381" spans="1:8" x14ac:dyDescent="0.25">
      <c r="A381" s="10" t="s">
        <v>841</v>
      </c>
      <c r="B381" s="10" t="s">
        <v>84</v>
      </c>
      <c r="C381" s="10" t="s">
        <v>842</v>
      </c>
      <c r="D381" s="10" t="s">
        <v>86</v>
      </c>
      <c r="E381" s="46">
        <v>43727</v>
      </c>
      <c r="F381" s="45">
        <v>-8285</v>
      </c>
      <c r="G381" s="10" t="s">
        <v>843</v>
      </c>
      <c r="H381" s="10" t="s">
        <v>844</v>
      </c>
    </row>
    <row r="382" spans="1:8" x14ac:dyDescent="0.25">
      <c r="A382" s="10" t="s">
        <v>841</v>
      </c>
      <c r="B382" s="10" t="s">
        <v>84</v>
      </c>
      <c r="C382" s="10" t="s">
        <v>843</v>
      </c>
      <c r="D382" s="10" t="s">
        <v>89</v>
      </c>
      <c r="E382" s="46">
        <v>43788</v>
      </c>
      <c r="F382" s="45">
        <v>8285</v>
      </c>
      <c r="G382" s="10" t="s">
        <v>843</v>
      </c>
      <c r="H382" s="10" t="s">
        <v>402</v>
      </c>
    </row>
    <row r="383" spans="1:8" x14ac:dyDescent="0.25">
      <c r="A383" s="10" t="s">
        <v>845</v>
      </c>
      <c r="B383" s="10" t="s">
        <v>84</v>
      </c>
      <c r="C383" s="10" t="s">
        <v>846</v>
      </c>
      <c r="D383" s="10" t="s">
        <v>86</v>
      </c>
      <c r="E383" s="46">
        <v>43716</v>
      </c>
      <c r="F383" s="45">
        <v>-63735</v>
      </c>
      <c r="G383" s="10" t="s">
        <v>847</v>
      </c>
      <c r="H383" s="10" t="s">
        <v>848</v>
      </c>
    </row>
    <row r="384" spans="1:8" x14ac:dyDescent="0.25">
      <c r="A384" s="10" t="s">
        <v>845</v>
      </c>
      <c r="B384" s="10" t="s">
        <v>84</v>
      </c>
      <c r="C384" s="10" t="s">
        <v>847</v>
      </c>
      <c r="D384" s="10" t="s">
        <v>89</v>
      </c>
      <c r="E384" s="46">
        <v>43788</v>
      </c>
      <c r="F384" s="45">
        <v>63735</v>
      </c>
      <c r="G384" s="10" t="s">
        <v>847</v>
      </c>
      <c r="H384" s="10" t="s">
        <v>402</v>
      </c>
    </row>
    <row r="385" spans="1:8" x14ac:dyDescent="0.25">
      <c r="A385" s="10" t="s">
        <v>849</v>
      </c>
      <c r="B385" s="10" t="s">
        <v>84</v>
      </c>
      <c r="C385" s="10" t="s">
        <v>850</v>
      </c>
      <c r="D385" s="10" t="s">
        <v>89</v>
      </c>
      <c r="E385" s="46">
        <v>43788</v>
      </c>
      <c r="F385" s="45">
        <v>2795</v>
      </c>
      <c r="G385" s="10" t="s">
        <v>850</v>
      </c>
      <c r="H385" s="10" t="s">
        <v>402</v>
      </c>
    </row>
    <row r="386" spans="1:8" x14ac:dyDescent="0.25">
      <c r="A386" s="10" t="s">
        <v>849</v>
      </c>
      <c r="B386" s="10" t="s">
        <v>84</v>
      </c>
      <c r="C386" s="10" t="s">
        <v>851</v>
      </c>
      <c r="D386" s="10" t="s">
        <v>86</v>
      </c>
      <c r="E386" s="46">
        <v>43581</v>
      </c>
      <c r="F386" s="45">
        <v>-2795</v>
      </c>
      <c r="G386" s="10" t="s">
        <v>850</v>
      </c>
      <c r="H386" s="10" t="s">
        <v>852</v>
      </c>
    </row>
    <row r="387" spans="1:8" x14ac:dyDescent="0.25">
      <c r="A387" s="10" t="s">
        <v>103</v>
      </c>
      <c r="B387" s="10" t="s">
        <v>115</v>
      </c>
      <c r="C387" s="10" t="s">
        <v>853</v>
      </c>
      <c r="D387" s="10" t="s">
        <v>86</v>
      </c>
      <c r="E387" s="46">
        <v>43258</v>
      </c>
      <c r="F387" s="45">
        <v>54900</v>
      </c>
      <c r="G387" s="10" t="s">
        <v>853</v>
      </c>
      <c r="H387" s="10"/>
    </row>
    <row r="388" spans="1:8" x14ac:dyDescent="0.25">
      <c r="A388" s="10" t="s">
        <v>854</v>
      </c>
      <c r="B388" s="10" t="s">
        <v>115</v>
      </c>
      <c r="C388" s="10" t="s">
        <v>23</v>
      </c>
      <c r="D388" s="10" t="s">
        <v>855</v>
      </c>
      <c r="E388" s="46">
        <v>43258</v>
      </c>
      <c r="F388" s="45">
        <v>-54900</v>
      </c>
      <c r="G388" s="10" t="s">
        <v>853</v>
      </c>
      <c r="H388" s="10" t="s">
        <v>856</v>
      </c>
    </row>
    <row r="389" spans="1:8" x14ac:dyDescent="0.25">
      <c r="A389" s="10" t="s">
        <v>857</v>
      </c>
      <c r="B389" s="10" t="s">
        <v>115</v>
      </c>
      <c r="C389" s="10" t="s">
        <v>858</v>
      </c>
      <c r="D389" s="10" t="s">
        <v>86</v>
      </c>
      <c r="E389" s="46">
        <v>43464</v>
      </c>
      <c r="F389" s="45">
        <v>54900</v>
      </c>
      <c r="G389" s="10" t="s">
        <v>858</v>
      </c>
      <c r="H389" s="10" t="s">
        <v>859</v>
      </c>
    </row>
    <row r="390" spans="1:8" x14ac:dyDescent="0.25">
      <c r="A390" s="10" t="s">
        <v>857</v>
      </c>
      <c r="B390" s="10" t="s">
        <v>860</v>
      </c>
      <c r="C390" s="10" t="s">
        <v>858</v>
      </c>
      <c r="D390" s="10" t="s">
        <v>86</v>
      </c>
      <c r="E390" s="46">
        <v>43464</v>
      </c>
      <c r="F390" s="45">
        <v>-54900</v>
      </c>
      <c r="G390" s="10" t="s">
        <v>858</v>
      </c>
      <c r="H390" s="10" t="s">
        <v>859</v>
      </c>
    </row>
    <row r="391" spans="1:8" x14ac:dyDescent="0.25">
      <c r="A391" s="10" t="s">
        <v>103</v>
      </c>
      <c r="B391" s="10" t="s">
        <v>115</v>
      </c>
      <c r="C391" s="10" t="s">
        <v>853</v>
      </c>
      <c r="D391" s="10" t="s">
        <v>86</v>
      </c>
      <c r="E391" s="46">
        <v>43258</v>
      </c>
      <c r="F391" s="45">
        <v>-54900</v>
      </c>
      <c r="G391" s="10" t="s">
        <v>858</v>
      </c>
      <c r="H391" s="10" t="s">
        <v>856</v>
      </c>
    </row>
    <row r="392" spans="1:8" x14ac:dyDescent="0.25">
      <c r="A392" s="10" t="s">
        <v>857</v>
      </c>
      <c r="B392" s="10" t="s">
        <v>860</v>
      </c>
      <c r="C392" s="10" t="s">
        <v>21</v>
      </c>
      <c r="D392" s="10" t="s">
        <v>855</v>
      </c>
      <c r="E392" s="46">
        <v>43402</v>
      </c>
      <c r="F392" s="45">
        <v>54900</v>
      </c>
      <c r="G392" s="10" t="s">
        <v>858</v>
      </c>
      <c r="H392" s="10" t="s">
        <v>861</v>
      </c>
    </row>
    <row r="393" spans="1:8" x14ac:dyDescent="0.25">
      <c r="A393" s="10" t="s">
        <v>83</v>
      </c>
      <c r="B393" s="10" t="s">
        <v>115</v>
      </c>
      <c r="C393" s="10" t="s">
        <v>85</v>
      </c>
      <c r="D393" s="10" t="s">
        <v>86</v>
      </c>
      <c r="E393" s="46">
        <v>43368</v>
      </c>
      <c r="F393" s="45">
        <v>-9148692</v>
      </c>
      <c r="G393" s="10" t="s">
        <v>862</v>
      </c>
      <c r="H393" s="10" t="s">
        <v>863</v>
      </c>
    </row>
    <row r="394" spans="1:8" x14ac:dyDescent="0.25">
      <c r="A394" s="10" t="s">
        <v>83</v>
      </c>
      <c r="B394" s="10" t="s">
        <v>115</v>
      </c>
      <c r="C394" s="10" t="s">
        <v>862</v>
      </c>
      <c r="D394" s="10" t="s">
        <v>86</v>
      </c>
      <c r="E394" s="46">
        <v>43369</v>
      </c>
      <c r="F394" s="45">
        <v>9148692</v>
      </c>
      <c r="G394" s="10" t="s">
        <v>862</v>
      </c>
      <c r="H394" s="10" t="s">
        <v>864</v>
      </c>
    </row>
    <row r="395" spans="1:8" x14ac:dyDescent="0.25">
      <c r="A395" s="10" t="s">
        <v>865</v>
      </c>
      <c r="B395" s="10" t="s">
        <v>115</v>
      </c>
      <c r="C395" s="10" t="s">
        <v>866</v>
      </c>
      <c r="D395" s="10" t="s">
        <v>86</v>
      </c>
      <c r="E395" s="46">
        <v>43769</v>
      </c>
      <c r="F395" s="45">
        <v>58053</v>
      </c>
      <c r="G395" s="10" t="s">
        <v>866</v>
      </c>
      <c r="H395" s="10" t="s">
        <v>867</v>
      </c>
    </row>
    <row r="396" spans="1:8" x14ac:dyDescent="0.25">
      <c r="A396" s="10" t="s">
        <v>865</v>
      </c>
      <c r="B396" s="10" t="s">
        <v>115</v>
      </c>
      <c r="C396" s="10" t="s">
        <v>868</v>
      </c>
      <c r="D396" s="10" t="s">
        <v>86</v>
      </c>
      <c r="E396" s="46">
        <v>43650</v>
      </c>
      <c r="F396" s="45">
        <v>-58053</v>
      </c>
      <c r="G396" s="10" t="s">
        <v>866</v>
      </c>
      <c r="H396" s="10" t="s">
        <v>869</v>
      </c>
    </row>
    <row r="397" spans="1:8" x14ac:dyDescent="0.25">
      <c r="A397" s="10" t="s">
        <v>870</v>
      </c>
      <c r="B397" s="10" t="s">
        <v>871</v>
      </c>
      <c r="C397" s="10" t="s">
        <v>18</v>
      </c>
      <c r="D397" s="10" t="s">
        <v>855</v>
      </c>
      <c r="E397" s="46">
        <v>43354</v>
      </c>
      <c r="F397" s="45">
        <v>5680524</v>
      </c>
      <c r="G397" s="10" t="s">
        <v>18</v>
      </c>
      <c r="H397" s="10" t="s">
        <v>872</v>
      </c>
    </row>
    <row r="398" spans="1:8" x14ac:dyDescent="0.25">
      <c r="A398" s="10" t="s">
        <v>870</v>
      </c>
      <c r="B398" s="10" t="s">
        <v>873</v>
      </c>
      <c r="C398" s="10" t="s">
        <v>18</v>
      </c>
      <c r="D398" s="10" t="s">
        <v>855</v>
      </c>
      <c r="E398" s="46">
        <v>43354</v>
      </c>
      <c r="F398" s="45">
        <v>-5680524</v>
      </c>
      <c r="G398" s="10" t="s">
        <v>18</v>
      </c>
      <c r="H398" s="10" t="s">
        <v>872</v>
      </c>
    </row>
    <row r="399" spans="1:8" x14ac:dyDescent="0.25">
      <c r="A399" s="10" t="s">
        <v>874</v>
      </c>
      <c r="B399" s="10" t="s">
        <v>871</v>
      </c>
      <c r="C399" s="10" t="s">
        <v>875</v>
      </c>
      <c r="D399" s="10" t="s">
        <v>86</v>
      </c>
      <c r="E399" s="46">
        <v>43141</v>
      </c>
      <c r="F399" s="45">
        <v>-5680524</v>
      </c>
      <c r="G399" s="10" t="s">
        <v>18</v>
      </c>
      <c r="H399" s="10" t="s">
        <v>876</v>
      </c>
    </row>
    <row r="400" spans="1:8" x14ac:dyDescent="0.25">
      <c r="A400" s="10" t="s">
        <v>870</v>
      </c>
      <c r="B400" s="10" t="s">
        <v>873</v>
      </c>
      <c r="C400" s="10" t="s">
        <v>877</v>
      </c>
      <c r="D400" s="10" t="s">
        <v>878</v>
      </c>
      <c r="E400" s="46">
        <v>43354</v>
      </c>
      <c r="F400" s="45">
        <v>5680524</v>
      </c>
      <c r="G400" s="10" t="s">
        <v>18</v>
      </c>
      <c r="H400" s="10" t="s">
        <v>879</v>
      </c>
    </row>
    <row r="401" spans="1:8" x14ac:dyDescent="0.25">
      <c r="A401" s="10" t="s">
        <v>880</v>
      </c>
      <c r="B401" s="10" t="s">
        <v>115</v>
      </c>
      <c r="C401" s="10" t="s">
        <v>881</v>
      </c>
      <c r="D401" s="10" t="s">
        <v>86</v>
      </c>
      <c r="E401" s="46">
        <v>43095</v>
      </c>
      <c r="F401" s="45">
        <v>-430625</v>
      </c>
      <c r="G401" s="10" t="s">
        <v>19</v>
      </c>
      <c r="H401" s="10" t="s">
        <v>882</v>
      </c>
    </row>
    <row r="402" spans="1:8" x14ac:dyDescent="0.25">
      <c r="A402" s="10" t="s">
        <v>883</v>
      </c>
      <c r="B402" s="10" t="s">
        <v>115</v>
      </c>
      <c r="C402" s="10" t="s">
        <v>19</v>
      </c>
      <c r="D402" s="10" t="s">
        <v>855</v>
      </c>
      <c r="E402" s="46">
        <v>43354</v>
      </c>
      <c r="F402" s="45">
        <v>525526</v>
      </c>
      <c r="G402" s="10" t="s">
        <v>19</v>
      </c>
      <c r="H402" s="10" t="s">
        <v>872</v>
      </c>
    </row>
    <row r="403" spans="1:8" x14ac:dyDescent="0.25">
      <c r="A403" s="10" t="s">
        <v>883</v>
      </c>
      <c r="B403" s="10" t="s">
        <v>873</v>
      </c>
      <c r="C403" s="10" t="s">
        <v>19</v>
      </c>
      <c r="D403" s="10" t="s">
        <v>855</v>
      </c>
      <c r="E403" s="46">
        <v>43354</v>
      </c>
      <c r="F403" s="45">
        <v>-2926805</v>
      </c>
      <c r="G403" s="10" t="s">
        <v>19</v>
      </c>
      <c r="H403" s="10" t="s">
        <v>872</v>
      </c>
    </row>
    <row r="404" spans="1:8" x14ac:dyDescent="0.25">
      <c r="A404" s="10" t="s">
        <v>884</v>
      </c>
      <c r="B404" s="10" t="s">
        <v>115</v>
      </c>
      <c r="C404" s="10" t="s">
        <v>885</v>
      </c>
      <c r="D404" s="10" t="s">
        <v>86</v>
      </c>
      <c r="E404" s="46">
        <v>43153</v>
      </c>
      <c r="F404" s="45">
        <v>-94901</v>
      </c>
      <c r="G404" s="10" t="s">
        <v>19</v>
      </c>
      <c r="H404" s="10" t="s">
        <v>886</v>
      </c>
    </row>
    <row r="405" spans="1:8" x14ac:dyDescent="0.25">
      <c r="A405" s="10" t="s">
        <v>883</v>
      </c>
      <c r="B405" s="10" t="s">
        <v>873</v>
      </c>
      <c r="C405" s="10" t="s">
        <v>887</v>
      </c>
      <c r="D405" s="10" t="s">
        <v>878</v>
      </c>
      <c r="E405" s="46">
        <v>43354</v>
      </c>
      <c r="F405" s="45">
        <v>2926805</v>
      </c>
      <c r="G405" s="10" t="s">
        <v>19</v>
      </c>
      <c r="H405" s="10" t="s">
        <v>879</v>
      </c>
    </row>
    <row r="406" spans="1:8" x14ac:dyDescent="0.25">
      <c r="A406" s="10" t="s">
        <v>888</v>
      </c>
      <c r="B406" s="10" t="s">
        <v>889</v>
      </c>
      <c r="C406" s="10" t="s">
        <v>20</v>
      </c>
      <c r="D406" s="10" t="s">
        <v>855</v>
      </c>
      <c r="E406" s="46">
        <v>43354</v>
      </c>
      <c r="F406" s="45">
        <v>182300</v>
      </c>
      <c r="G406" s="10" t="s">
        <v>20</v>
      </c>
      <c r="H406" s="10" t="s">
        <v>872</v>
      </c>
    </row>
    <row r="407" spans="1:8" x14ac:dyDescent="0.25">
      <c r="A407" s="10" t="s">
        <v>888</v>
      </c>
      <c r="B407" s="10" t="s">
        <v>115</v>
      </c>
      <c r="C407" s="10" t="s">
        <v>20</v>
      </c>
      <c r="D407" s="10" t="s">
        <v>855</v>
      </c>
      <c r="E407" s="46">
        <v>43354</v>
      </c>
      <c r="F407" s="45">
        <v>1480828</v>
      </c>
      <c r="G407" s="10" t="s">
        <v>20</v>
      </c>
      <c r="H407" s="10" t="s">
        <v>872</v>
      </c>
    </row>
    <row r="408" spans="1:8" x14ac:dyDescent="0.25">
      <c r="A408" s="10" t="s">
        <v>888</v>
      </c>
      <c r="B408" s="10" t="s">
        <v>873</v>
      </c>
      <c r="C408" s="10" t="s">
        <v>20</v>
      </c>
      <c r="D408" s="10" t="s">
        <v>855</v>
      </c>
      <c r="E408" s="46">
        <v>43354</v>
      </c>
      <c r="F408" s="45">
        <v>-9216571</v>
      </c>
      <c r="G408" s="10" t="s">
        <v>20</v>
      </c>
      <c r="H408" s="10" t="s">
        <v>872</v>
      </c>
    </row>
    <row r="409" spans="1:8" x14ac:dyDescent="0.25">
      <c r="A409" s="10" t="s">
        <v>91</v>
      </c>
      <c r="B409" s="10" t="s">
        <v>115</v>
      </c>
      <c r="C409" s="10" t="s">
        <v>94</v>
      </c>
      <c r="D409" s="10" t="s">
        <v>86</v>
      </c>
      <c r="E409" s="46">
        <v>43138</v>
      </c>
      <c r="F409" s="45">
        <v>-1480828</v>
      </c>
      <c r="G409" s="10" t="s">
        <v>20</v>
      </c>
      <c r="H409" s="10" t="s">
        <v>890</v>
      </c>
    </row>
    <row r="410" spans="1:8" x14ac:dyDescent="0.25">
      <c r="A410" s="10" t="s">
        <v>891</v>
      </c>
      <c r="B410" s="10" t="s">
        <v>889</v>
      </c>
      <c r="C410" s="10" t="s">
        <v>892</v>
      </c>
      <c r="D410" s="10" t="s">
        <v>86</v>
      </c>
      <c r="E410" s="46">
        <v>43181</v>
      </c>
      <c r="F410" s="45">
        <v>-182300</v>
      </c>
      <c r="G410" s="10" t="s">
        <v>20</v>
      </c>
      <c r="H410" s="10" t="s">
        <v>893</v>
      </c>
    </row>
    <row r="411" spans="1:8" x14ac:dyDescent="0.25">
      <c r="A411" s="10" t="s">
        <v>888</v>
      </c>
      <c r="B411" s="10" t="s">
        <v>873</v>
      </c>
      <c r="C411" s="10" t="s">
        <v>894</v>
      </c>
      <c r="D411" s="10" t="s">
        <v>878</v>
      </c>
      <c r="E411" s="46">
        <v>43354</v>
      </c>
      <c r="F411" s="45">
        <v>9216571</v>
      </c>
      <c r="G411" s="10" t="s">
        <v>20</v>
      </c>
      <c r="H411" s="10" t="s">
        <v>879</v>
      </c>
    </row>
    <row r="412" spans="1:8" x14ac:dyDescent="0.25">
      <c r="A412" s="10" t="s">
        <v>857</v>
      </c>
      <c r="B412" s="10" t="s">
        <v>115</v>
      </c>
      <c r="C412" s="10" t="s">
        <v>21</v>
      </c>
      <c r="D412" s="10" t="s">
        <v>855</v>
      </c>
      <c r="E412" s="46">
        <v>43402</v>
      </c>
      <c r="F412" s="45">
        <v>45100</v>
      </c>
      <c r="G412" s="10" t="s">
        <v>21</v>
      </c>
      <c r="H412" s="10" t="s">
        <v>859</v>
      </c>
    </row>
    <row r="413" spans="1:8" x14ac:dyDescent="0.25">
      <c r="A413" s="10" t="s">
        <v>857</v>
      </c>
      <c r="B413" s="10" t="s">
        <v>860</v>
      </c>
      <c r="C413" s="10" t="s">
        <v>21</v>
      </c>
      <c r="D413" s="10" t="s">
        <v>855</v>
      </c>
      <c r="E413" s="46">
        <v>43402</v>
      </c>
      <c r="F413" s="45">
        <v>-100000</v>
      </c>
      <c r="G413" s="10" t="s">
        <v>21</v>
      </c>
      <c r="H413" s="10" t="s">
        <v>859</v>
      </c>
    </row>
    <row r="414" spans="1:8" x14ac:dyDescent="0.25">
      <c r="A414" s="10" t="s">
        <v>895</v>
      </c>
      <c r="B414" s="10" t="s">
        <v>115</v>
      </c>
      <c r="C414" s="10" t="s">
        <v>896</v>
      </c>
      <c r="D414" s="10" t="s">
        <v>86</v>
      </c>
      <c r="E414" s="46">
        <v>43279</v>
      </c>
      <c r="F414" s="45">
        <v>-45100</v>
      </c>
      <c r="G414" s="10" t="s">
        <v>21</v>
      </c>
      <c r="H414" s="10" t="s">
        <v>897</v>
      </c>
    </row>
    <row r="415" spans="1:8" x14ac:dyDescent="0.25">
      <c r="A415" s="10" t="s">
        <v>898</v>
      </c>
      <c r="B415" s="10" t="s">
        <v>860</v>
      </c>
      <c r="C415" s="10" t="s">
        <v>899</v>
      </c>
      <c r="D415" s="10" t="s">
        <v>878</v>
      </c>
      <c r="E415" s="46">
        <v>43264</v>
      </c>
      <c r="F415" s="45">
        <v>100000</v>
      </c>
      <c r="G415" s="10" t="s">
        <v>21</v>
      </c>
      <c r="H415" s="10" t="s">
        <v>900</v>
      </c>
    </row>
    <row r="416" spans="1:8" x14ac:dyDescent="0.25">
      <c r="A416" s="10" t="s">
        <v>901</v>
      </c>
      <c r="B416" s="10" t="s">
        <v>115</v>
      </c>
      <c r="C416" s="10" t="s">
        <v>902</v>
      </c>
      <c r="D416" s="10" t="s">
        <v>86</v>
      </c>
      <c r="E416" s="46">
        <v>43392</v>
      </c>
      <c r="F416" s="45">
        <v>-75000</v>
      </c>
      <c r="G416" s="10" t="s">
        <v>22</v>
      </c>
      <c r="H416" s="10" t="s">
        <v>903</v>
      </c>
    </row>
    <row r="417" spans="1:8" x14ac:dyDescent="0.25">
      <c r="A417" s="10" t="s">
        <v>904</v>
      </c>
      <c r="B417" s="10" t="s">
        <v>115</v>
      </c>
      <c r="C417" s="10" t="s">
        <v>905</v>
      </c>
      <c r="D417" s="10" t="s">
        <v>86</v>
      </c>
      <c r="E417" s="46">
        <v>43392</v>
      </c>
      <c r="F417" s="45">
        <v>-75000</v>
      </c>
      <c r="G417" s="10" t="s">
        <v>22</v>
      </c>
      <c r="H417" s="10" t="s">
        <v>906</v>
      </c>
    </row>
    <row r="418" spans="1:8" x14ac:dyDescent="0.25">
      <c r="A418" s="10" t="s">
        <v>907</v>
      </c>
      <c r="B418" s="10" t="s">
        <v>115</v>
      </c>
      <c r="C418" s="10" t="s">
        <v>908</v>
      </c>
      <c r="D418" s="10" t="s">
        <v>86</v>
      </c>
      <c r="E418" s="46">
        <v>43392</v>
      </c>
      <c r="F418" s="45">
        <v>-75000</v>
      </c>
      <c r="G418" s="10" t="s">
        <v>22</v>
      </c>
      <c r="H418" s="10" t="s">
        <v>909</v>
      </c>
    </row>
    <row r="419" spans="1:8" x14ac:dyDescent="0.25">
      <c r="A419" s="10" t="s">
        <v>910</v>
      </c>
      <c r="B419" s="10" t="s">
        <v>115</v>
      </c>
      <c r="C419" s="10" t="s">
        <v>911</v>
      </c>
      <c r="D419" s="10" t="s">
        <v>86</v>
      </c>
      <c r="E419" s="46">
        <v>43392</v>
      </c>
      <c r="F419" s="45">
        <v>-75000</v>
      </c>
      <c r="G419" s="10" t="s">
        <v>22</v>
      </c>
      <c r="H419" s="10" t="s">
        <v>912</v>
      </c>
    </row>
    <row r="420" spans="1:8" x14ac:dyDescent="0.25">
      <c r="A420" s="10" t="s">
        <v>913</v>
      </c>
      <c r="B420" s="10" t="s">
        <v>115</v>
      </c>
      <c r="C420" s="10" t="s">
        <v>914</v>
      </c>
      <c r="D420" s="10" t="s">
        <v>86</v>
      </c>
      <c r="E420" s="46">
        <v>43392</v>
      </c>
      <c r="F420" s="45">
        <v>-75000</v>
      </c>
      <c r="G420" s="10" t="s">
        <v>22</v>
      </c>
      <c r="H420" s="10" t="s">
        <v>915</v>
      </c>
    </row>
    <row r="421" spans="1:8" x14ac:dyDescent="0.25">
      <c r="A421" s="10" t="s">
        <v>916</v>
      </c>
      <c r="B421" s="10" t="s">
        <v>115</v>
      </c>
      <c r="C421" s="10" t="s">
        <v>917</v>
      </c>
      <c r="D421" s="10" t="s">
        <v>86</v>
      </c>
      <c r="E421" s="46">
        <v>43392</v>
      </c>
      <c r="F421" s="45">
        <v>-75000</v>
      </c>
      <c r="G421" s="10" t="s">
        <v>22</v>
      </c>
      <c r="H421" s="10" t="s">
        <v>918</v>
      </c>
    </row>
    <row r="422" spans="1:8" x14ac:dyDescent="0.25">
      <c r="A422" s="10" t="s">
        <v>919</v>
      </c>
      <c r="B422" s="10" t="s">
        <v>115</v>
      </c>
      <c r="C422" s="10" t="s">
        <v>920</v>
      </c>
      <c r="D422" s="10" t="s">
        <v>86</v>
      </c>
      <c r="E422" s="46">
        <v>43392</v>
      </c>
      <c r="F422" s="45">
        <v>-75000</v>
      </c>
      <c r="G422" s="10" t="s">
        <v>22</v>
      </c>
      <c r="H422" s="10" t="s">
        <v>921</v>
      </c>
    </row>
    <row r="423" spans="1:8" x14ac:dyDescent="0.25">
      <c r="A423" s="10" t="s">
        <v>922</v>
      </c>
      <c r="B423" s="10" t="s">
        <v>115</v>
      </c>
      <c r="C423" s="10" t="s">
        <v>923</v>
      </c>
      <c r="D423" s="10" t="s">
        <v>86</v>
      </c>
      <c r="E423" s="46">
        <v>43392</v>
      </c>
      <c r="F423" s="45">
        <v>-75000</v>
      </c>
      <c r="G423" s="10" t="s">
        <v>22</v>
      </c>
      <c r="H423" s="10" t="s">
        <v>924</v>
      </c>
    </row>
    <row r="424" spans="1:8" x14ac:dyDescent="0.25">
      <c r="A424" s="10" t="s">
        <v>925</v>
      </c>
      <c r="B424" s="10" t="s">
        <v>115</v>
      </c>
      <c r="C424" s="10" t="s">
        <v>926</v>
      </c>
      <c r="D424" s="10" t="s">
        <v>86</v>
      </c>
      <c r="E424" s="46">
        <v>43395</v>
      </c>
      <c r="F424" s="45">
        <v>-75000</v>
      </c>
      <c r="G424" s="10" t="s">
        <v>22</v>
      </c>
      <c r="H424" s="10" t="s">
        <v>927</v>
      </c>
    </row>
    <row r="425" spans="1:8" x14ac:dyDescent="0.25">
      <c r="A425" s="10" t="s">
        <v>928</v>
      </c>
      <c r="B425" s="10" t="s">
        <v>115</v>
      </c>
      <c r="C425" s="10" t="s">
        <v>22</v>
      </c>
      <c r="D425" s="10" t="s">
        <v>855</v>
      </c>
      <c r="E425" s="46">
        <v>43369</v>
      </c>
      <c r="F425" s="45">
        <v>675000</v>
      </c>
      <c r="G425" s="10" t="s">
        <v>22</v>
      </c>
      <c r="H425" s="10" t="s">
        <v>872</v>
      </c>
    </row>
    <row r="426" spans="1:8" x14ac:dyDescent="0.25">
      <c r="A426" s="10" t="s">
        <v>928</v>
      </c>
      <c r="B426" s="10" t="s">
        <v>860</v>
      </c>
      <c r="C426" s="10" t="s">
        <v>22</v>
      </c>
      <c r="D426" s="10" t="s">
        <v>855</v>
      </c>
      <c r="E426" s="46">
        <v>43369</v>
      </c>
      <c r="F426" s="45">
        <v>-825000</v>
      </c>
      <c r="G426" s="10" t="s">
        <v>22</v>
      </c>
      <c r="H426" s="10" t="s">
        <v>872</v>
      </c>
    </row>
    <row r="427" spans="1:8" x14ac:dyDescent="0.25">
      <c r="A427" s="10" t="s">
        <v>928</v>
      </c>
      <c r="B427" s="10" t="s">
        <v>860</v>
      </c>
      <c r="C427" s="10" t="s">
        <v>929</v>
      </c>
      <c r="D427" s="10" t="s">
        <v>878</v>
      </c>
      <c r="E427" s="46">
        <v>43369</v>
      </c>
      <c r="F427" s="45">
        <v>825000</v>
      </c>
      <c r="G427" s="10" t="s">
        <v>22</v>
      </c>
      <c r="H427" s="10" t="s">
        <v>930</v>
      </c>
    </row>
    <row r="428" spans="1:8" x14ac:dyDescent="0.25">
      <c r="A428" s="10" t="s">
        <v>931</v>
      </c>
      <c r="B428" s="10" t="s">
        <v>860</v>
      </c>
      <c r="C428" s="10" t="s">
        <v>932</v>
      </c>
      <c r="D428" s="10" t="s">
        <v>878</v>
      </c>
      <c r="E428" s="46">
        <v>43416</v>
      </c>
      <c r="F428" s="45">
        <v>675000</v>
      </c>
      <c r="G428" s="10" t="s">
        <v>933</v>
      </c>
      <c r="H428" s="10" t="s">
        <v>930</v>
      </c>
    </row>
    <row r="429" spans="1:8" x14ac:dyDescent="0.25">
      <c r="A429" s="10" t="s">
        <v>931</v>
      </c>
      <c r="B429" s="10" t="s">
        <v>860</v>
      </c>
      <c r="C429" s="10" t="s">
        <v>933</v>
      </c>
      <c r="D429" s="10" t="s">
        <v>934</v>
      </c>
      <c r="E429" s="46">
        <v>43416</v>
      </c>
      <c r="F429" s="45">
        <v>-675000</v>
      </c>
      <c r="G429" s="10" t="s">
        <v>933</v>
      </c>
      <c r="H429" s="10" t="s">
        <v>930</v>
      </c>
    </row>
    <row r="430" spans="1:8" x14ac:dyDescent="0.25">
      <c r="A430" s="10" t="s">
        <v>854</v>
      </c>
      <c r="B430" s="10" t="s">
        <v>889</v>
      </c>
      <c r="C430" s="10" t="s">
        <v>23</v>
      </c>
      <c r="D430" s="10" t="s">
        <v>855</v>
      </c>
      <c r="E430" s="46">
        <v>43258</v>
      </c>
      <c r="F430" s="45">
        <v>1192241</v>
      </c>
      <c r="G430" s="10" t="s">
        <v>23</v>
      </c>
      <c r="H430" s="10"/>
    </row>
    <row r="431" spans="1:8" x14ac:dyDescent="0.25">
      <c r="A431" s="10" t="s">
        <v>106</v>
      </c>
      <c r="B431" s="10" t="s">
        <v>889</v>
      </c>
      <c r="C431" s="10" t="s">
        <v>107</v>
      </c>
      <c r="D431" s="10" t="s">
        <v>86</v>
      </c>
      <c r="E431" s="46">
        <v>43258</v>
      </c>
      <c r="F431" s="45">
        <v>-1192241</v>
      </c>
      <c r="G431" s="10" t="s">
        <v>23</v>
      </c>
      <c r="H431" s="10" t="s">
        <v>935</v>
      </c>
    </row>
    <row r="432" spans="1:8" x14ac:dyDescent="0.25">
      <c r="A432" s="10" t="s">
        <v>83</v>
      </c>
      <c r="B432" s="10" t="s">
        <v>115</v>
      </c>
      <c r="C432" s="10" t="s">
        <v>862</v>
      </c>
      <c r="D432" s="10" t="s">
        <v>86</v>
      </c>
      <c r="E432" s="46">
        <v>43369</v>
      </c>
      <c r="F432" s="45">
        <v>-4000000</v>
      </c>
      <c r="G432" s="10" t="s">
        <v>24</v>
      </c>
      <c r="H432" s="10" t="s">
        <v>936</v>
      </c>
    </row>
    <row r="433" spans="1:8" x14ac:dyDescent="0.25">
      <c r="A433" s="10" t="s">
        <v>937</v>
      </c>
      <c r="B433" s="10" t="s">
        <v>115</v>
      </c>
      <c r="C433" s="10" t="s">
        <v>24</v>
      </c>
      <c r="D433" s="10" t="s">
        <v>855</v>
      </c>
      <c r="E433" s="46">
        <v>43129</v>
      </c>
      <c r="F433" s="45">
        <v>4000000</v>
      </c>
      <c r="G433" s="10" t="s">
        <v>24</v>
      </c>
      <c r="H433" s="10" t="s">
        <v>938</v>
      </c>
    </row>
    <row r="434" spans="1:8" x14ac:dyDescent="0.25">
      <c r="A434" s="10" t="s">
        <v>937</v>
      </c>
      <c r="B434" s="10" t="s">
        <v>115</v>
      </c>
      <c r="C434" s="10" t="s">
        <v>24</v>
      </c>
      <c r="D434" s="10" t="s">
        <v>855</v>
      </c>
      <c r="E434" s="46">
        <v>43129</v>
      </c>
      <c r="F434" s="45">
        <v>-4000000</v>
      </c>
      <c r="G434" s="10" t="s">
        <v>24</v>
      </c>
      <c r="H434" s="10" t="s">
        <v>938</v>
      </c>
    </row>
    <row r="435" spans="1:8" x14ac:dyDescent="0.25">
      <c r="A435" s="10" t="s">
        <v>937</v>
      </c>
      <c r="B435" s="10" t="s">
        <v>115</v>
      </c>
      <c r="C435" s="10" t="s">
        <v>939</v>
      </c>
      <c r="D435" s="10" t="s">
        <v>878</v>
      </c>
      <c r="E435" s="46">
        <v>43494</v>
      </c>
      <c r="F435" s="45">
        <v>4000000</v>
      </c>
      <c r="G435" s="10" t="s">
        <v>24</v>
      </c>
      <c r="H435" s="10" t="s">
        <v>938</v>
      </c>
    </row>
    <row r="436" spans="1:8" x14ac:dyDescent="0.25">
      <c r="A436" s="10" t="s">
        <v>940</v>
      </c>
      <c r="B436" s="10" t="s">
        <v>115</v>
      </c>
      <c r="C436" s="10" t="s">
        <v>25</v>
      </c>
      <c r="D436" s="10" t="s">
        <v>855</v>
      </c>
      <c r="E436" s="46">
        <v>43494</v>
      </c>
      <c r="F436" s="45">
        <v>1891632</v>
      </c>
      <c r="G436" s="10" t="s">
        <v>25</v>
      </c>
      <c r="H436" s="10" t="s">
        <v>872</v>
      </c>
    </row>
    <row r="437" spans="1:8" x14ac:dyDescent="0.25">
      <c r="A437" s="10" t="s">
        <v>940</v>
      </c>
      <c r="B437" s="10" t="s">
        <v>115</v>
      </c>
      <c r="C437" s="10" t="s">
        <v>25</v>
      </c>
      <c r="D437" s="10" t="s">
        <v>855</v>
      </c>
      <c r="E437" s="46">
        <v>43494</v>
      </c>
      <c r="F437" s="45">
        <v>-1891632</v>
      </c>
      <c r="G437" s="10" t="s">
        <v>25</v>
      </c>
      <c r="H437" s="10" t="s">
        <v>872</v>
      </c>
    </row>
    <row r="438" spans="1:8" x14ac:dyDescent="0.25">
      <c r="A438" s="10" t="s">
        <v>96</v>
      </c>
      <c r="B438" s="10" t="s">
        <v>115</v>
      </c>
      <c r="C438" s="10" t="s">
        <v>99</v>
      </c>
      <c r="D438" s="10" t="s">
        <v>86</v>
      </c>
      <c r="E438" s="46">
        <v>43228</v>
      </c>
      <c r="F438" s="45">
        <v>-1891632</v>
      </c>
      <c r="G438" s="10" t="s">
        <v>25</v>
      </c>
      <c r="H438" s="10" t="s">
        <v>941</v>
      </c>
    </row>
    <row r="439" spans="1:8" x14ac:dyDescent="0.25">
      <c r="A439" s="10" t="s">
        <v>940</v>
      </c>
      <c r="B439" s="10" t="s">
        <v>115</v>
      </c>
      <c r="C439" s="10" t="s">
        <v>942</v>
      </c>
      <c r="D439" s="10" t="s">
        <v>878</v>
      </c>
      <c r="E439" s="46">
        <v>43494</v>
      </c>
      <c r="F439" s="45">
        <v>1891632</v>
      </c>
      <c r="G439" s="10" t="s">
        <v>25</v>
      </c>
      <c r="H439" s="10" t="s">
        <v>938</v>
      </c>
    </row>
    <row r="440" spans="1:8" x14ac:dyDescent="0.25">
      <c r="A440" s="10" t="s">
        <v>943</v>
      </c>
      <c r="B440" s="10" t="s">
        <v>115</v>
      </c>
      <c r="C440" s="10" t="s">
        <v>944</v>
      </c>
      <c r="D440" s="10" t="s">
        <v>86</v>
      </c>
      <c r="E440" s="46">
        <v>43362</v>
      </c>
      <c r="F440" s="45">
        <v>-120165</v>
      </c>
      <c r="G440" s="10" t="s">
        <v>26</v>
      </c>
      <c r="H440" s="10" t="s">
        <v>945</v>
      </c>
    </row>
    <row r="441" spans="1:8" x14ac:dyDescent="0.25">
      <c r="A441" s="10" t="s">
        <v>705</v>
      </c>
      <c r="B441" s="10" t="s">
        <v>115</v>
      </c>
      <c r="C441" s="10" t="s">
        <v>706</v>
      </c>
      <c r="D441" s="10" t="s">
        <v>86</v>
      </c>
      <c r="E441" s="46">
        <v>43095</v>
      </c>
      <c r="F441" s="45">
        <v>-984449</v>
      </c>
      <c r="G441" s="10" t="s">
        <v>26</v>
      </c>
      <c r="H441" s="10" t="s">
        <v>946</v>
      </c>
    </row>
    <row r="442" spans="1:8" x14ac:dyDescent="0.25">
      <c r="A442" s="10" t="s">
        <v>947</v>
      </c>
      <c r="B442" s="10" t="s">
        <v>889</v>
      </c>
      <c r="C442" s="10" t="s">
        <v>948</v>
      </c>
      <c r="D442" s="10" t="s">
        <v>86</v>
      </c>
      <c r="E442" s="46">
        <v>43096</v>
      </c>
      <c r="F442" s="45">
        <v>-125070</v>
      </c>
      <c r="G442" s="10" t="s">
        <v>26</v>
      </c>
      <c r="H442" s="10" t="s">
        <v>949</v>
      </c>
    </row>
    <row r="443" spans="1:8" x14ac:dyDescent="0.25">
      <c r="A443" s="10" t="s">
        <v>950</v>
      </c>
      <c r="B443" s="10" t="s">
        <v>115</v>
      </c>
      <c r="C443" s="10" t="s">
        <v>951</v>
      </c>
      <c r="D443" s="10" t="s">
        <v>86</v>
      </c>
      <c r="E443" s="46">
        <v>43460</v>
      </c>
      <c r="F443" s="45">
        <v>-109048</v>
      </c>
      <c r="G443" s="10" t="s">
        <v>26</v>
      </c>
      <c r="H443" s="10" t="s">
        <v>952</v>
      </c>
    </row>
    <row r="444" spans="1:8" x14ac:dyDescent="0.25">
      <c r="A444" s="10" t="s">
        <v>953</v>
      </c>
      <c r="B444" s="10" t="s">
        <v>115</v>
      </c>
      <c r="C444" s="10" t="s">
        <v>954</v>
      </c>
      <c r="D444" s="10" t="s">
        <v>86</v>
      </c>
      <c r="E444" s="46">
        <v>43462</v>
      </c>
      <c r="F444" s="45">
        <v>-135400</v>
      </c>
      <c r="G444" s="10" t="s">
        <v>26</v>
      </c>
      <c r="H444" s="10" t="s">
        <v>955</v>
      </c>
    </row>
    <row r="445" spans="1:8" x14ac:dyDescent="0.25">
      <c r="A445" s="10" t="s">
        <v>956</v>
      </c>
      <c r="B445" s="10" t="s">
        <v>871</v>
      </c>
      <c r="C445" s="10" t="s">
        <v>957</v>
      </c>
      <c r="D445" s="10" t="s">
        <v>86</v>
      </c>
      <c r="E445" s="46">
        <v>43384</v>
      </c>
      <c r="F445" s="45">
        <v>-860977</v>
      </c>
      <c r="G445" s="10" t="s">
        <v>26</v>
      </c>
      <c r="H445" s="10" t="s">
        <v>958</v>
      </c>
    </row>
    <row r="446" spans="1:8" x14ac:dyDescent="0.25">
      <c r="A446" s="10" t="s">
        <v>959</v>
      </c>
      <c r="B446" s="10" t="s">
        <v>115</v>
      </c>
      <c r="C446" s="10" t="s">
        <v>960</v>
      </c>
      <c r="D446" s="10" t="s">
        <v>86</v>
      </c>
      <c r="E446" s="46">
        <v>43399</v>
      </c>
      <c r="F446" s="45">
        <v>-490336</v>
      </c>
      <c r="G446" s="10" t="s">
        <v>26</v>
      </c>
      <c r="H446" s="10" t="s">
        <v>961</v>
      </c>
    </row>
    <row r="447" spans="1:8" x14ac:dyDescent="0.25">
      <c r="A447" s="10" t="s">
        <v>962</v>
      </c>
      <c r="B447" s="10" t="s">
        <v>889</v>
      </c>
      <c r="C447" s="10" t="s">
        <v>963</v>
      </c>
      <c r="D447" s="10" t="s">
        <v>86</v>
      </c>
      <c r="E447" s="46">
        <v>43400</v>
      </c>
      <c r="F447" s="45">
        <v>-206683</v>
      </c>
      <c r="G447" s="10" t="s">
        <v>26</v>
      </c>
      <c r="H447" s="10" t="s">
        <v>964</v>
      </c>
    </row>
    <row r="448" spans="1:8" x14ac:dyDescent="0.25">
      <c r="A448" s="10" t="s">
        <v>965</v>
      </c>
      <c r="B448" s="10" t="s">
        <v>115</v>
      </c>
      <c r="C448" s="10" t="s">
        <v>966</v>
      </c>
      <c r="D448" s="10" t="s">
        <v>86</v>
      </c>
      <c r="E448" s="46">
        <v>43419</v>
      </c>
      <c r="F448" s="45">
        <v>-125264</v>
      </c>
      <c r="G448" s="10" t="s">
        <v>26</v>
      </c>
      <c r="H448" s="10" t="s">
        <v>967</v>
      </c>
    </row>
    <row r="449" spans="1:8" x14ac:dyDescent="0.25">
      <c r="A449" s="10" t="s">
        <v>109</v>
      </c>
      <c r="B449" s="10" t="s">
        <v>115</v>
      </c>
      <c r="C449" s="10" t="s">
        <v>110</v>
      </c>
      <c r="D449" s="10" t="s">
        <v>86</v>
      </c>
      <c r="E449" s="46">
        <v>43400</v>
      </c>
      <c r="F449" s="45">
        <v>-4131396</v>
      </c>
      <c r="G449" s="10" t="s">
        <v>26</v>
      </c>
      <c r="H449" s="10" t="s">
        <v>968</v>
      </c>
    </row>
    <row r="450" spans="1:8" x14ac:dyDescent="0.25">
      <c r="A450" s="10" t="s">
        <v>969</v>
      </c>
      <c r="B450" s="10" t="s">
        <v>115</v>
      </c>
      <c r="C450" s="10" t="s">
        <v>970</v>
      </c>
      <c r="D450" s="10" t="s">
        <v>86</v>
      </c>
      <c r="E450" s="46">
        <v>43412</v>
      </c>
      <c r="F450" s="45">
        <v>-51300</v>
      </c>
      <c r="G450" s="10" t="s">
        <v>26</v>
      </c>
      <c r="H450" s="10" t="s">
        <v>971</v>
      </c>
    </row>
    <row r="451" spans="1:8" x14ac:dyDescent="0.25">
      <c r="A451" s="10" t="s">
        <v>972</v>
      </c>
      <c r="B451" s="10" t="s">
        <v>889</v>
      </c>
      <c r="C451" s="10" t="s">
        <v>26</v>
      </c>
      <c r="D451" s="10" t="s">
        <v>855</v>
      </c>
      <c r="E451" s="46">
        <v>43664</v>
      </c>
      <c r="F451" s="45">
        <v>376853</v>
      </c>
      <c r="G451" s="10" t="s">
        <v>26</v>
      </c>
      <c r="H451" s="10" t="s">
        <v>872</v>
      </c>
    </row>
    <row r="452" spans="1:8" x14ac:dyDescent="0.25">
      <c r="A452" s="10" t="s">
        <v>972</v>
      </c>
      <c r="B452" s="10" t="s">
        <v>115</v>
      </c>
      <c r="C452" s="10" t="s">
        <v>26</v>
      </c>
      <c r="D452" s="10" t="s">
        <v>855</v>
      </c>
      <c r="E452" s="46">
        <v>43664</v>
      </c>
      <c r="F452" s="45">
        <v>-1632824</v>
      </c>
      <c r="G452" s="10" t="s">
        <v>26</v>
      </c>
      <c r="H452" s="10" t="s">
        <v>872</v>
      </c>
    </row>
    <row r="453" spans="1:8" x14ac:dyDescent="0.25">
      <c r="A453" s="10" t="s">
        <v>972</v>
      </c>
      <c r="B453" s="10" t="s">
        <v>871</v>
      </c>
      <c r="C453" s="10" t="s">
        <v>26</v>
      </c>
      <c r="D453" s="10" t="s">
        <v>855</v>
      </c>
      <c r="E453" s="46">
        <v>43664</v>
      </c>
      <c r="F453" s="45">
        <v>1255971</v>
      </c>
      <c r="G453" s="10" t="s">
        <v>26</v>
      </c>
      <c r="H453" s="10" t="s">
        <v>872</v>
      </c>
    </row>
    <row r="454" spans="1:8" x14ac:dyDescent="0.25">
      <c r="A454" s="10" t="s">
        <v>973</v>
      </c>
      <c r="B454" s="10" t="s">
        <v>115</v>
      </c>
      <c r="C454" s="10" t="s">
        <v>974</v>
      </c>
      <c r="D454" s="10" t="s">
        <v>86</v>
      </c>
      <c r="E454" s="46">
        <v>43488</v>
      </c>
      <c r="F454" s="45">
        <v>-383262</v>
      </c>
      <c r="G454" s="10" t="s">
        <v>26</v>
      </c>
      <c r="H454" s="10" t="s">
        <v>975</v>
      </c>
    </row>
    <row r="455" spans="1:8" x14ac:dyDescent="0.25">
      <c r="A455" s="10" t="s">
        <v>976</v>
      </c>
      <c r="B455" s="10" t="s">
        <v>115</v>
      </c>
      <c r="C455" s="10" t="s">
        <v>977</v>
      </c>
      <c r="D455" s="10" t="s">
        <v>86</v>
      </c>
      <c r="E455" s="46">
        <v>43604</v>
      </c>
      <c r="F455" s="45">
        <v>-52700</v>
      </c>
      <c r="G455" s="10" t="s">
        <v>26</v>
      </c>
      <c r="H455" s="10" t="s">
        <v>978</v>
      </c>
    </row>
    <row r="456" spans="1:8" x14ac:dyDescent="0.25">
      <c r="A456" s="10" t="s">
        <v>979</v>
      </c>
      <c r="B456" s="10" t="s">
        <v>115</v>
      </c>
      <c r="C456" s="10" t="s">
        <v>980</v>
      </c>
      <c r="D456" s="10" t="s">
        <v>86</v>
      </c>
      <c r="E456" s="46">
        <v>43588</v>
      </c>
      <c r="F456" s="45">
        <v>-73643</v>
      </c>
      <c r="G456" s="10" t="s">
        <v>26</v>
      </c>
      <c r="H456" s="10" t="s">
        <v>981</v>
      </c>
    </row>
    <row r="457" spans="1:8" x14ac:dyDescent="0.25">
      <c r="A457" s="10" t="s">
        <v>982</v>
      </c>
      <c r="B457" s="10" t="s">
        <v>115</v>
      </c>
      <c r="C457" s="10" t="s">
        <v>983</v>
      </c>
      <c r="D457" s="10" t="s">
        <v>86</v>
      </c>
      <c r="E457" s="46">
        <v>43592</v>
      </c>
      <c r="F457" s="45">
        <v>-47800</v>
      </c>
      <c r="G457" s="10" t="s">
        <v>26</v>
      </c>
      <c r="H457" s="10" t="s">
        <v>978</v>
      </c>
    </row>
    <row r="458" spans="1:8" x14ac:dyDescent="0.25">
      <c r="A458" s="10" t="s">
        <v>984</v>
      </c>
      <c r="B458" s="10" t="s">
        <v>115</v>
      </c>
      <c r="C458" s="10" t="s">
        <v>985</v>
      </c>
      <c r="D458" s="10" t="s">
        <v>86</v>
      </c>
      <c r="E458" s="46">
        <v>43593</v>
      </c>
      <c r="F458" s="45">
        <v>-39944</v>
      </c>
      <c r="G458" s="10" t="s">
        <v>26</v>
      </c>
      <c r="H458" s="10" t="s">
        <v>986</v>
      </c>
    </row>
    <row r="459" spans="1:8" x14ac:dyDescent="0.25">
      <c r="A459" s="10" t="s">
        <v>987</v>
      </c>
      <c r="B459" s="10" t="s">
        <v>115</v>
      </c>
      <c r="C459" s="10" t="s">
        <v>988</v>
      </c>
      <c r="D459" s="10" t="s">
        <v>86</v>
      </c>
      <c r="E459" s="46">
        <v>43579</v>
      </c>
      <c r="F459" s="45">
        <v>-34315</v>
      </c>
      <c r="G459" s="10" t="s">
        <v>26</v>
      </c>
      <c r="H459" s="10" t="s">
        <v>989</v>
      </c>
    </row>
    <row r="460" spans="1:8" x14ac:dyDescent="0.25">
      <c r="A460" s="10" t="s">
        <v>252</v>
      </c>
      <c r="B460" s="10" t="s">
        <v>871</v>
      </c>
      <c r="C460" s="10" t="s">
        <v>254</v>
      </c>
      <c r="D460" s="10" t="s">
        <v>86</v>
      </c>
      <c r="E460" s="46">
        <v>43567</v>
      </c>
      <c r="F460" s="45">
        <v>-18765</v>
      </c>
      <c r="G460" s="10" t="s">
        <v>26</v>
      </c>
      <c r="H460" s="10" t="s">
        <v>968</v>
      </c>
    </row>
    <row r="461" spans="1:8" x14ac:dyDescent="0.25">
      <c r="A461" s="10" t="s">
        <v>256</v>
      </c>
      <c r="B461" s="10" t="s">
        <v>871</v>
      </c>
      <c r="C461" s="10" t="s">
        <v>258</v>
      </c>
      <c r="D461" s="10" t="s">
        <v>86</v>
      </c>
      <c r="E461" s="46">
        <v>43571</v>
      </c>
      <c r="F461" s="45">
        <v>-18765</v>
      </c>
      <c r="G461" s="10" t="s">
        <v>26</v>
      </c>
      <c r="H461" s="10" t="s">
        <v>968</v>
      </c>
    </row>
    <row r="462" spans="1:8" x14ac:dyDescent="0.25">
      <c r="A462" s="10" t="s">
        <v>260</v>
      </c>
      <c r="B462" s="10" t="s">
        <v>871</v>
      </c>
      <c r="C462" s="10" t="s">
        <v>262</v>
      </c>
      <c r="D462" s="10" t="s">
        <v>86</v>
      </c>
      <c r="E462" s="46">
        <v>43572</v>
      </c>
      <c r="F462" s="45">
        <v>-18765</v>
      </c>
      <c r="G462" s="10" t="s">
        <v>26</v>
      </c>
      <c r="H462" s="10" t="s">
        <v>968</v>
      </c>
    </row>
    <row r="463" spans="1:8" x14ac:dyDescent="0.25">
      <c r="A463" s="10" t="s">
        <v>429</v>
      </c>
      <c r="B463" s="10" t="s">
        <v>871</v>
      </c>
      <c r="C463" s="10" t="s">
        <v>431</v>
      </c>
      <c r="D463" s="10" t="s">
        <v>86</v>
      </c>
      <c r="E463" s="46">
        <v>43573</v>
      </c>
      <c r="F463" s="45">
        <v>-41871</v>
      </c>
      <c r="G463" s="10" t="s">
        <v>26</v>
      </c>
      <c r="H463" s="10" t="s">
        <v>968</v>
      </c>
    </row>
    <row r="464" spans="1:8" x14ac:dyDescent="0.25">
      <c r="A464" s="10" t="s">
        <v>425</v>
      </c>
      <c r="B464" s="10" t="s">
        <v>871</v>
      </c>
      <c r="C464" s="10" t="s">
        <v>427</v>
      </c>
      <c r="D464" s="10" t="s">
        <v>86</v>
      </c>
      <c r="E464" s="46">
        <v>43572</v>
      </c>
      <c r="F464" s="45">
        <v>-30990</v>
      </c>
      <c r="G464" s="10" t="s">
        <v>26</v>
      </c>
      <c r="H464" s="10" t="s">
        <v>968</v>
      </c>
    </row>
    <row r="465" spans="1:8" x14ac:dyDescent="0.25">
      <c r="A465" s="10" t="s">
        <v>405</v>
      </c>
      <c r="B465" s="10" t="s">
        <v>115</v>
      </c>
      <c r="C465" s="10" t="s">
        <v>407</v>
      </c>
      <c r="D465" s="10" t="s">
        <v>86</v>
      </c>
      <c r="E465" s="46">
        <v>43575</v>
      </c>
      <c r="F465" s="45">
        <v>-501780</v>
      </c>
      <c r="G465" s="10" t="s">
        <v>26</v>
      </c>
      <c r="H465" s="10" t="s">
        <v>990</v>
      </c>
    </row>
    <row r="466" spans="1:8" x14ac:dyDescent="0.25">
      <c r="A466" s="10" t="s">
        <v>677</v>
      </c>
      <c r="B466" s="10" t="s">
        <v>871</v>
      </c>
      <c r="C466" s="10" t="s">
        <v>679</v>
      </c>
      <c r="D466" s="10" t="s">
        <v>86</v>
      </c>
      <c r="E466" s="46">
        <v>43575</v>
      </c>
      <c r="F466" s="45">
        <v>-70208</v>
      </c>
      <c r="G466" s="10" t="s">
        <v>26</v>
      </c>
      <c r="H466" s="10" t="s">
        <v>968</v>
      </c>
    </row>
    <row r="467" spans="1:8" x14ac:dyDescent="0.25">
      <c r="A467" s="10" t="s">
        <v>268</v>
      </c>
      <c r="B467" s="10" t="s">
        <v>115</v>
      </c>
      <c r="C467" s="10" t="s">
        <v>270</v>
      </c>
      <c r="D467" s="10" t="s">
        <v>86</v>
      </c>
      <c r="E467" s="46">
        <v>43578</v>
      </c>
      <c r="F467" s="45">
        <v>-18765</v>
      </c>
      <c r="G467" s="10" t="s">
        <v>26</v>
      </c>
      <c r="H467" s="10" t="s">
        <v>991</v>
      </c>
    </row>
    <row r="468" spans="1:8" x14ac:dyDescent="0.25">
      <c r="A468" s="10" t="s">
        <v>849</v>
      </c>
      <c r="B468" s="10" t="s">
        <v>871</v>
      </c>
      <c r="C468" s="10" t="s">
        <v>851</v>
      </c>
      <c r="D468" s="10" t="s">
        <v>86</v>
      </c>
      <c r="E468" s="46">
        <v>43581</v>
      </c>
      <c r="F468" s="45">
        <v>-83873</v>
      </c>
      <c r="G468" s="10" t="s">
        <v>26</v>
      </c>
      <c r="H468" s="10" t="s">
        <v>968</v>
      </c>
    </row>
    <row r="469" spans="1:8" x14ac:dyDescent="0.25">
      <c r="A469" s="10" t="s">
        <v>264</v>
      </c>
      <c r="B469" s="10" t="s">
        <v>871</v>
      </c>
      <c r="C469" s="10" t="s">
        <v>266</v>
      </c>
      <c r="D469" s="10" t="s">
        <v>86</v>
      </c>
      <c r="E469" s="46">
        <v>43581</v>
      </c>
      <c r="F469" s="45">
        <v>-18765</v>
      </c>
      <c r="G469" s="10" t="s">
        <v>26</v>
      </c>
      <c r="H469" s="10" t="s">
        <v>968</v>
      </c>
    </row>
    <row r="470" spans="1:8" x14ac:dyDescent="0.25">
      <c r="A470" s="10" t="s">
        <v>992</v>
      </c>
      <c r="B470" s="10" t="s">
        <v>115</v>
      </c>
      <c r="C470" s="10" t="s">
        <v>993</v>
      </c>
      <c r="D470" s="10" t="s">
        <v>86</v>
      </c>
      <c r="E470" s="46">
        <v>43564</v>
      </c>
      <c r="F470" s="45">
        <v>-434961</v>
      </c>
      <c r="G470" s="10" t="s">
        <v>26</v>
      </c>
      <c r="H470" s="10" t="s">
        <v>994</v>
      </c>
    </row>
    <row r="471" spans="1:8" x14ac:dyDescent="0.25">
      <c r="A471" s="10" t="s">
        <v>995</v>
      </c>
      <c r="B471" s="10" t="s">
        <v>115</v>
      </c>
      <c r="C471" s="10" t="s">
        <v>996</v>
      </c>
      <c r="D471" s="10" t="s">
        <v>86</v>
      </c>
      <c r="E471" s="46">
        <v>43579</v>
      </c>
      <c r="F471" s="45">
        <v>-21134</v>
      </c>
      <c r="G471" s="10" t="s">
        <v>26</v>
      </c>
      <c r="H471" s="10" t="s">
        <v>994</v>
      </c>
    </row>
    <row r="472" spans="1:8" x14ac:dyDescent="0.25">
      <c r="A472" s="10" t="s">
        <v>114</v>
      </c>
      <c r="B472" s="10" t="s">
        <v>115</v>
      </c>
      <c r="C472" s="10" t="s">
        <v>116</v>
      </c>
      <c r="D472" s="10" t="s">
        <v>89</v>
      </c>
      <c r="E472" s="46">
        <v>43566</v>
      </c>
      <c r="F472" s="45">
        <v>-6826</v>
      </c>
      <c r="G472" s="10" t="s">
        <v>26</v>
      </c>
      <c r="H472" s="10" t="s">
        <v>117</v>
      </c>
    </row>
    <row r="473" spans="1:8" x14ac:dyDescent="0.25">
      <c r="A473" s="10" t="s">
        <v>997</v>
      </c>
      <c r="B473" s="10" t="s">
        <v>115</v>
      </c>
      <c r="C473" s="10" t="s">
        <v>998</v>
      </c>
      <c r="D473" s="10" t="s">
        <v>86</v>
      </c>
      <c r="E473" s="46">
        <v>43569</v>
      </c>
      <c r="F473" s="45">
        <v>-19391</v>
      </c>
      <c r="G473" s="10" t="s">
        <v>26</v>
      </c>
      <c r="H473" s="10" t="s">
        <v>999</v>
      </c>
    </row>
    <row r="474" spans="1:8" x14ac:dyDescent="0.25">
      <c r="A474" s="10" t="s">
        <v>1000</v>
      </c>
      <c r="B474" s="10" t="s">
        <v>115</v>
      </c>
      <c r="C474" s="10" t="s">
        <v>1001</v>
      </c>
      <c r="D474" s="10" t="s">
        <v>86</v>
      </c>
      <c r="E474" s="46">
        <v>43604</v>
      </c>
      <c r="F474" s="45">
        <v>-52700</v>
      </c>
      <c r="G474" s="10" t="s">
        <v>26</v>
      </c>
      <c r="H474" s="10" t="s">
        <v>1002</v>
      </c>
    </row>
    <row r="475" spans="1:8" x14ac:dyDescent="0.25">
      <c r="A475" s="10" t="s">
        <v>1003</v>
      </c>
      <c r="B475" s="10" t="s">
        <v>115</v>
      </c>
      <c r="C475" s="10" t="s">
        <v>1004</v>
      </c>
      <c r="D475" s="10" t="s">
        <v>86</v>
      </c>
      <c r="E475" s="46">
        <v>43617</v>
      </c>
      <c r="F475" s="45">
        <v>-677629</v>
      </c>
      <c r="G475" s="10" t="s">
        <v>26</v>
      </c>
      <c r="H475" s="10" t="s">
        <v>1005</v>
      </c>
    </row>
    <row r="476" spans="1:8" x14ac:dyDescent="0.25">
      <c r="A476" s="10" t="s">
        <v>1006</v>
      </c>
      <c r="B476" s="10" t="s">
        <v>115</v>
      </c>
      <c r="C476" s="10" t="s">
        <v>1007</v>
      </c>
      <c r="D476" s="10" t="s">
        <v>86</v>
      </c>
      <c r="E476" s="46">
        <v>43615</v>
      </c>
      <c r="F476" s="45">
        <v>-46795</v>
      </c>
      <c r="G476" s="10" t="s">
        <v>26</v>
      </c>
      <c r="H476" s="10" t="s">
        <v>1008</v>
      </c>
    </row>
    <row r="477" spans="1:8" x14ac:dyDescent="0.25">
      <c r="A477" s="10" t="s">
        <v>1009</v>
      </c>
      <c r="B477" s="10" t="s">
        <v>115</v>
      </c>
      <c r="C477" s="10" t="s">
        <v>1010</v>
      </c>
      <c r="D477" s="10" t="s">
        <v>86</v>
      </c>
      <c r="E477" s="46">
        <v>43616</v>
      </c>
      <c r="F477" s="45">
        <v>-19391</v>
      </c>
      <c r="G477" s="10" t="s">
        <v>26</v>
      </c>
      <c r="H477" s="10" t="s">
        <v>1008</v>
      </c>
    </row>
    <row r="478" spans="1:8" x14ac:dyDescent="0.25">
      <c r="A478" s="10" t="s">
        <v>1011</v>
      </c>
      <c r="B478" s="10" t="s">
        <v>871</v>
      </c>
      <c r="C478" s="10" t="s">
        <v>1012</v>
      </c>
      <c r="D478" s="10" t="s">
        <v>86</v>
      </c>
      <c r="E478" s="46">
        <v>43624</v>
      </c>
      <c r="F478" s="45">
        <v>-50724</v>
      </c>
      <c r="G478" s="10" t="s">
        <v>26</v>
      </c>
      <c r="H478" s="10" t="s">
        <v>1013</v>
      </c>
    </row>
    <row r="479" spans="1:8" x14ac:dyDescent="0.25">
      <c r="A479" s="10" t="s">
        <v>1014</v>
      </c>
      <c r="B479" s="10" t="s">
        <v>871</v>
      </c>
      <c r="C479" s="10" t="s">
        <v>1015</v>
      </c>
      <c r="D479" s="10" t="s">
        <v>86</v>
      </c>
      <c r="E479" s="46">
        <v>43625</v>
      </c>
      <c r="F479" s="45">
        <v>-21134</v>
      </c>
      <c r="G479" s="10" t="s">
        <v>26</v>
      </c>
      <c r="H479" s="10" t="s">
        <v>1013</v>
      </c>
    </row>
    <row r="480" spans="1:8" x14ac:dyDescent="0.25">
      <c r="A480" s="10" t="s">
        <v>1016</v>
      </c>
      <c r="B480" s="10" t="s">
        <v>871</v>
      </c>
      <c r="C480" s="10" t="s">
        <v>1017</v>
      </c>
      <c r="D480" s="10" t="s">
        <v>86</v>
      </c>
      <c r="E480" s="46">
        <v>43626</v>
      </c>
      <c r="F480" s="45">
        <v>-21134</v>
      </c>
      <c r="G480" s="10" t="s">
        <v>26</v>
      </c>
      <c r="H480" s="10" t="s">
        <v>1018</v>
      </c>
    </row>
    <row r="481" spans="1:8" x14ac:dyDescent="0.25">
      <c r="A481" s="10" t="s">
        <v>1019</v>
      </c>
      <c r="B481" s="10" t="s">
        <v>115</v>
      </c>
      <c r="C481" s="10" t="s">
        <v>1020</v>
      </c>
      <c r="D481" s="10" t="s">
        <v>86</v>
      </c>
      <c r="E481" s="46">
        <v>43615</v>
      </c>
      <c r="F481" s="45">
        <v>-567354</v>
      </c>
      <c r="G481" s="10" t="s">
        <v>26</v>
      </c>
      <c r="H481" s="10" t="s">
        <v>1021</v>
      </c>
    </row>
    <row r="482" spans="1:8" x14ac:dyDescent="0.25">
      <c r="A482" s="10" t="s">
        <v>1022</v>
      </c>
      <c r="B482" s="10" t="s">
        <v>115</v>
      </c>
      <c r="C482" s="10" t="s">
        <v>1023</v>
      </c>
      <c r="D482" s="10" t="s">
        <v>86</v>
      </c>
      <c r="E482" s="46">
        <v>43550</v>
      </c>
      <c r="F482" s="45">
        <v>-425281</v>
      </c>
      <c r="G482" s="10" t="s">
        <v>26</v>
      </c>
      <c r="H482" s="10" t="s">
        <v>1021</v>
      </c>
    </row>
    <row r="483" spans="1:8" x14ac:dyDescent="0.25">
      <c r="A483" s="10" t="s">
        <v>1024</v>
      </c>
      <c r="B483" s="10" t="s">
        <v>115</v>
      </c>
      <c r="C483" s="10" t="s">
        <v>1025</v>
      </c>
      <c r="D483" s="10" t="s">
        <v>86</v>
      </c>
      <c r="E483" s="46">
        <v>43263</v>
      </c>
      <c r="F483" s="45">
        <v>-572560</v>
      </c>
      <c r="G483" s="10" t="s">
        <v>26</v>
      </c>
      <c r="H483" s="10" t="s">
        <v>1026</v>
      </c>
    </row>
    <row r="484" spans="1:8" x14ac:dyDescent="0.25">
      <c r="A484" s="10" t="s">
        <v>1027</v>
      </c>
      <c r="B484" s="10" t="s">
        <v>115</v>
      </c>
      <c r="C484" s="10" t="s">
        <v>1028</v>
      </c>
      <c r="D484" s="10" t="s">
        <v>86</v>
      </c>
      <c r="E484" s="46">
        <v>43288</v>
      </c>
      <c r="F484" s="45">
        <v>-1520131</v>
      </c>
      <c r="G484" s="10" t="s">
        <v>26</v>
      </c>
      <c r="H484" s="10" t="s">
        <v>1029</v>
      </c>
    </row>
    <row r="485" spans="1:8" x14ac:dyDescent="0.25">
      <c r="A485" s="10" t="s">
        <v>1030</v>
      </c>
      <c r="B485" s="10" t="s">
        <v>889</v>
      </c>
      <c r="C485" s="10" t="s">
        <v>1031</v>
      </c>
      <c r="D485" s="10" t="s">
        <v>86</v>
      </c>
      <c r="E485" s="46">
        <v>43279</v>
      </c>
      <c r="F485" s="45">
        <v>-45100</v>
      </c>
      <c r="G485" s="10" t="s">
        <v>26</v>
      </c>
      <c r="H485" s="10" t="s">
        <v>1032</v>
      </c>
    </row>
    <row r="486" spans="1:8" x14ac:dyDescent="0.25">
      <c r="A486" s="10" t="s">
        <v>1033</v>
      </c>
      <c r="B486" s="10" t="s">
        <v>115</v>
      </c>
      <c r="C486" s="10" t="s">
        <v>1034</v>
      </c>
      <c r="D486" s="10" t="s">
        <v>86</v>
      </c>
      <c r="E486" s="46">
        <v>43257</v>
      </c>
      <c r="F486" s="45">
        <v>-499052</v>
      </c>
      <c r="G486" s="10" t="s">
        <v>26</v>
      </c>
      <c r="H486" s="10" t="s">
        <v>1035</v>
      </c>
    </row>
    <row r="487" spans="1:8" x14ac:dyDescent="0.25">
      <c r="A487" s="10" t="s">
        <v>1036</v>
      </c>
      <c r="B487" s="10" t="s">
        <v>115</v>
      </c>
      <c r="C487" s="10" t="s">
        <v>1037</v>
      </c>
      <c r="D487" s="10" t="s">
        <v>86</v>
      </c>
      <c r="E487" s="46">
        <v>43320</v>
      </c>
      <c r="F487" s="45">
        <v>-82129</v>
      </c>
      <c r="G487" s="10" t="s">
        <v>26</v>
      </c>
      <c r="H487" s="10" t="s">
        <v>1038</v>
      </c>
    </row>
    <row r="488" spans="1:8" x14ac:dyDescent="0.25">
      <c r="A488" s="10" t="s">
        <v>1039</v>
      </c>
      <c r="B488" s="10" t="s">
        <v>115</v>
      </c>
      <c r="C488" s="10" t="s">
        <v>1040</v>
      </c>
      <c r="D488" s="10" t="s">
        <v>86</v>
      </c>
      <c r="E488" s="46">
        <v>43320</v>
      </c>
      <c r="F488" s="45">
        <v>-120152</v>
      </c>
      <c r="G488" s="10" t="s">
        <v>26</v>
      </c>
      <c r="H488" s="10" t="s">
        <v>1041</v>
      </c>
    </row>
    <row r="489" spans="1:8" x14ac:dyDescent="0.25">
      <c r="A489" s="10" t="s">
        <v>1042</v>
      </c>
      <c r="B489" s="10" t="s">
        <v>115</v>
      </c>
      <c r="C489" s="10" t="s">
        <v>1043</v>
      </c>
      <c r="D489" s="10" t="s">
        <v>86</v>
      </c>
      <c r="E489" s="46">
        <v>43234</v>
      </c>
      <c r="F489" s="45">
        <v>-794276</v>
      </c>
      <c r="G489" s="10" t="s">
        <v>26</v>
      </c>
      <c r="H489" s="10" t="s">
        <v>1044</v>
      </c>
    </row>
    <row r="490" spans="1:8" x14ac:dyDescent="0.25">
      <c r="A490" s="10" t="s">
        <v>1045</v>
      </c>
      <c r="B490" s="10" t="s">
        <v>115</v>
      </c>
      <c r="C490" s="10" t="s">
        <v>1046</v>
      </c>
      <c r="D490" s="10" t="s">
        <v>86</v>
      </c>
      <c r="E490" s="46">
        <v>43314</v>
      </c>
      <c r="F490" s="45">
        <v>-132460</v>
      </c>
      <c r="G490" s="10" t="s">
        <v>26</v>
      </c>
      <c r="H490" s="10" t="s">
        <v>1047</v>
      </c>
    </row>
    <row r="491" spans="1:8" x14ac:dyDescent="0.25">
      <c r="A491" s="10" t="s">
        <v>972</v>
      </c>
      <c r="B491" s="10" t="s">
        <v>115</v>
      </c>
      <c r="C491" s="10" t="s">
        <v>1048</v>
      </c>
      <c r="D491" s="10" t="s">
        <v>878</v>
      </c>
      <c r="E491" s="46">
        <v>43664</v>
      </c>
      <c r="F491" s="45">
        <v>14924613</v>
      </c>
      <c r="G491" s="10" t="s">
        <v>26</v>
      </c>
      <c r="H491" s="10" t="s">
        <v>1049</v>
      </c>
    </row>
    <row r="492" spans="1:8" x14ac:dyDescent="0.25">
      <c r="A492" s="10" t="s">
        <v>1050</v>
      </c>
      <c r="B492" s="10" t="s">
        <v>115</v>
      </c>
      <c r="C492" s="10" t="s">
        <v>1051</v>
      </c>
      <c r="D492" s="10" t="s">
        <v>878</v>
      </c>
      <c r="E492" s="46">
        <v>43753</v>
      </c>
      <c r="F492" s="45">
        <v>799894</v>
      </c>
      <c r="G492" s="10" t="s">
        <v>1052</v>
      </c>
      <c r="H492" s="10" t="s">
        <v>1053</v>
      </c>
    </row>
    <row r="493" spans="1:8" x14ac:dyDescent="0.25">
      <c r="A493" s="10" t="s">
        <v>1050</v>
      </c>
      <c r="B493" s="10" t="s">
        <v>115</v>
      </c>
      <c r="C493" s="10" t="s">
        <v>1052</v>
      </c>
      <c r="D493" s="10" t="s">
        <v>934</v>
      </c>
      <c r="E493" s="46">
        <v>43753</v>
      </c>
      <c r="F493" s="45">
        <v>-799894</v>
      </c>
      <c r="G493" s="10" t="s">
        <v>1052</v>
      </c>
      <c r="H493" s="10" t="s">
        <v>1053</v>
      </c>
    </row>
    <row r="494" spans="1:8" x14ac:dyDescent="0.25">
      <c r="A494" s="10" t="s">
        <v>1054</v>
      </c>
      <c r="B494" s="10" t="s">
        <v>115</v>
      </c>
      <c r="C494" s="10" t="s">
        <v>1055</v>
      </c>
      <c r="D494" s="10" t="s">
        <v>878</v>
      </c>
      <c r="E494" s="46">
        <v>43753</v>
      </c>
      <c r="F494" s="45">
        <v>443546</v>
      </c>
      <c r="G494" s="10" t="s">
        <v>1056</v>
      </c>
      <c r="H494" s="10" t="s">
        <v>1053</v>
      </c>
    </row>
    <row r="495" spans="1:8" x14ac:dyDescent="0.25">
      <c r="A495" s="10" t="s">
        <v>1054</v>
      </c>
      <c r="B495" s="10" t="s">
        <v>115</v>
      </c>
      <c r="C495" s="10" t="s">
        <v>1056</v>
      </c>
      <c r="D495" s="10" t="s">
        <v>934</v>
      </c>
      <c r="E495" s="46">
        <v>43753</v>
      </c>
      <c r="F495" s="45">
        <v>-443546</v>
      </c>
      <c r="G495" s="10" t="s">
        <v>1056</v>
      </c>
      <c r="H495" s="10" t="s">
        <v>1053</v>
      </c>
    </row>
    <row r="496" spans="1:8" x14ac:dyDescent="0.25">
      <c r="A496" s="10" t="s">
        <v>1057</v>
      </c>
      <c r="B496" s="10" t="s">
        <v>115</v>
      </c>
      <c r="C496" s="10" t="s">
        <v>1058</v>
      </c>
      <c r="D496" s="10" t="s">
        <v>878</v>
      </c>
      <c r="E496" s="46">
        <v>43753</v>
      </c>
      <c r="F496" s="45">
        <v>43579</v>
      </c>
      <c r="G496" s="10" t="s">
        <v>1059</v>
      </c>
      <c r="H496" s="10" t="s">
        <v>1053</v>
      </c>
    </row>
    <row r="497" spans="1:8" x14ac:dyDescent="0.25">
      <c r="A497" s="10" t="s">
        <v>1057</v>
      </c>
      <c r="B497" s="10" t="s">
        <v>115</v>
      </c>
      <c r="C497" s="10" t="s">
        <v>1059</v>
      </c>
      <c r="D497" s="10" t="s">
        <v>934</v>
      </c>
      <c r="E497" s="46">
        <v>43753</v>
      </c>
      <c r="F497" s="45">
        <v>-43579</v>
      </c>
      <c r="G497" s="10" t="s">
        <v>1059</v>
      </c>
      <c r="H497" s="10" t="s">
        <v>1053</v>
      </c>
    </row>
    <row r="498" spans="1:8" x14ac:dyDescent="0.25">
      <c r="A498" s="10" t="s">
        <v>1060</v>
      </c>
      <c r="B498" s="10" t="s">
        <v>115</v>
      </c>
      <c r="C498" s="10" t="s">
        <v>1061</v>
      </c>
      <c r="D498" s="10" t="s">
        <v>878</v>
      </c>
      <c r="E498" s="46">
        <v>43753</v>
      </c>
      <c r="F498" s="45">
        <v>1370080</v>
      </c>
      <c r="G498" s="10" t="s">
        <v>1062</v>
      </c>
      <c r="H498" s="10" t="s">
        <v>1053</v>
      </c>
    </row>
    <row r="499" spans="1:8" x14ac:dyDescent="0.25">
      <c r="A499" s="10" t="s">
        <v>1060</v>
      </c>
      <c r="B499" s="10" t="s">
        <v>115</v>
      </c>
      <c r="C499" s="10" t="s">
        <v>1062</v>
      </c>
      <c r="D499" s="10" t="s">
        <v>934</v>
      </c>
      <c r="E499" s="46">
        <v>43753</v>
      </c>
      <c r="F499" s="45">
        <v>-1370080</v>
      </c>
      <c r="G499" s="10" t="s">
        <v>1062</v>
      </c>
      <c r="H499" s="10" t="s">
        <v>1053</v>
      </c>
    </row>
    <row r="500" spans="1:8" x14ac:dyDescent="0.25">
      <c r="A500" s="10" t="s">
        <v>1063</v>
      </c>
      <c r="B500" s="10" t="s">
        <v>115</v>
      </c>
      <c r="C500" s="10" t="s">
        <v>1064</v>
      </c>
      <c r="D500" s="10" t="s">
        <v>878</v>
      </c>
      <c r="E500" s="46">
        <v>43753</v>
      </c>
      <c r="F500" s="45">
        <v>31942707</v>
      </c>
      <c r="G500" s="10" t="s">
        <v>1065</v>
      </c>
      <c r="H500" s="10" t="s">
        <v>1053</v>
      </c>
    </row>
    <row r="501" spans="1:8" x14ac:dyDescent="0.25">
      <c r="A501" s="10" t="s">
        <v>1063</v>
      </c>
      <c r="B501" s="10" t="s">
        <v>115</v>
      </c>
      <c r="C501" s="10" t="s">
        <v>1065</v>
      </c>
      <c r="D501" s="10" t="s">
        <v>934</v>
      </c>
      <c r="E501" s="46">
        <v>43753</v>
      </c>
      <c r="F501" s="45">
        <v>-31942707</v>
      </c>
      <c r="G501" s="10" t="s">
        <v>1065</v>
      </c>
      <c r="H501" s="10" t="s">
        <v>1053</v>
      </c>
    </row>
    <row r="502" spans="1:8" x14ac:dyDescent="0.25">
      <c r="A502" s="10" t="s">
        <v>872</v>
      </c>
      <c r="B502" s="10" t="s">
        <v>115</v>
      </c>
      <c r="C502" s="10" t="s">
        <v>27</v>
      </c>
      <c r="D502" s="10" t="s">
        <v>855</v>
      </c>
      <c r="E502" s="46">
        <v>43769</v>
      </c>
      <c r="F502" s="45">
        <v>-761112</v>
      </c>
      <c r="G502" s="10" t="s">
        <v>27</v>
      </c>
      <c r="H502" s="10" t="s">
        <v>1066</v>
      </c>
    </row>
    <row r="503" spans="1:8" x14ac:dyDescent="0.25">
      <c r="A503" s="10" t="s">
        <v>872</v>
      </c>
      <c r="B503" s="10" t="s">
        <v>871</v>
      </c>
      <c r="C503" s="10" t="s">
        <v>27</v>
      </c>
      <c r="D503" s="10" t="s">
        <v>855</v>
      </c>
      <c r="E503" s="46">
        <v>43769</v>
      </c>
      <c r="F503" s="45">
        <v>761189</v>
      </c>
      <c r="G503" s="10" t="s">
        <v>27</v>
      </c>
      <c r="H503" s="10" t="s">
        <v>1066</v>
      </c>
    </row>
    <row r="504" spans="1:8" x14ac:dyDescent="0.25">
      <c r="A504" s="10" t="s">
        <v>797</v>
      </c>
      <c r="B504" s="10" t="s">
        <v>871</v>
      </c>
      <c r="C504" s="10" t="s">
        <v>799</v>
      </c>
      <c r="D504" s="10" t="s">
        <v>86</v>
      </c>
      <c r="E504" s="46">
        <v>43595</v>
      </c>
      <c r="F504" s="45">
        <v>-738357</v>
      </c>
      <c r="G504" s="10" t="s">
        <v>27</v>
      </c>
      <c r="H504" s="10" t="s">
        <v>1067</v>
      </c>
    </row>
    <row r="505" spans="1:8" x14ac:dyDescent="0.25">
      <c r="A505" s="10" t="s">
        <v>1068</v>
      </c>
      <c r="B505" s="10" t="s">
        <v>871</v>
      </c>
      <c r="C505" s="10" t="s">
        <v>1069</v>
      </c>
      <c r="D505" s="10" t="s">
        <v>86</v>
      </c>
      <c r="E505" s="46">
        <v>43611</v>
      </c>
      <c r="F505" s="45">
        <v>-22832</v>
      </c>
      <c r="G505" s="10" t="s">
        <v>27</v>
      </c>
      <c r="H505" s="10" t="s">
        <v>1070</v>
      </c>
    </row>
    <row r="506" spans="1:8" x14ac:dyDescent="0.25">
      <c r="A506" s="10" t="s">
        <v>1071</v>
      </c>
      <c r="B506" s="10" t="s">
        <v>115</v>
      </c>
      <c r="C506" s="10" t="s">
        <v>1072</v>
      </c>
      <c r="D506" s="10" t="s">
        <v>86</v>
      </c>
      <c r="E506" s="46">
        <v>43620</v>
      </c>
      <c r="F506" s="45">
        <v>-19391</v>
      </c>
      <c r="G506" s="10" t="s">
        <v>27</v>
      </c>
      <c r="H506" s="10" t="s">
        <v>1073</v>
      </c>
    </row>
    <row r="507" spans="1:8" x14ac:dyDescent="0.25">
      <c r="A507" s="10" t="s">
        <v>1074</v>
      </c>
      <c r="B507" s="10" t="s">
        <v>115</v>
      </c>
      <c r="C507" s="10" t="s">
        <v>1075</v>
      </c>
      <c r="D507" s="10" t="s">
        <v>86</v>
      </c>
      <c r="E507" s="46">
        <v>43626</v>
      </c>
      <c r="F507" s="45">
        <v>-19391</v>
      </c>
      <c r="G507" s="10" t="s">
        <v>27</v>
      </c>
      <c r="H507" s="10" t="s">
        <v>1076</v>
      </c>
    </row>
    <row r="508" spans="1:8" x14ac:dyDescent="0.25">
      <c r="A508" s="10" t="s">
        <v>1077</v>
      </c>
      <c r="B508" s="10" t="s">
        <v>115</v>
      </c>
      <c r="C508" s="10" t="s">
        <v>1078</v>
      </c>
      <c r="D508" s="10" t="s">
        <v>878</v>
      </c>
      <c r="E508" s="46">
        <v>43753</v>
      </c>
      <c r="F508" s="45">
        <v>799894</v>
      </c>
      <c r="G508" s="10" t="s">
        <v>27</v>
      </c>
      <c r="H508" s="10" t="s">
        <v>1053</v>
      </c>
    </row>
    <row r="509" spans="1:8" x14ac:dyDescent="0.25">
      <c r="A509" s="10" t="s">
        <v>872</v>
      </c>
      <c r="B509" s="10" t="s">
        <v>115</v>
      </c>
      <c r="C509" s="10" t="s">
        <v>28</v>
      </c>
      <c r="D509" s="10" t="s">
        <v>855</v>
      </c>
      <c r="E509" s="46">
        <v>43769</v>
      </c>
      <c r="F509" s="45">
        <v>-1271533</v>
      </c>
      <c r="G509" s="10" t="s">
        <v>28</v>
      </c>
      <c r="H509" s="10" t="s">
        <v>1079</v>
      </c>
    </row>
    <row r="510" spans="1:8" x14ac:dyDescent="0.25">
      <c r="A510" s="10" t="s">
        <v>872</v>
      </c>
      <c r="B510" s="10" t="s">
        <v>871</v>
      </c>
      <c r="C510" s="10" t="s">
        <v>28</v>
      </c>
      <c r="D510" s="10" t="s">
        <v>855</v>
      </c>
      <c r="E510" s="46">
        <v>43769</v>
      </c>
      <c r="F510" s="45">
        <v>1271533</v>
      </c>
      <c r="G510" s="10" t="s">
        <v>28</v>
      </c>
      <c r="H510" s="10" t="s">
        <v>1079</v>
      </c>
    </row>
    <row r="511" spans="1:8" x14ac:dyDescent="0.25">
      <c r="A511" s="10" t="s">
        <v>1080</v>
      </c>
      <c r="B511" s="10" t="s">
        <v>115</v>
      </c>
      <c r="C511" s="10" t="s">
        <v>1081</v>
      </c>
      <c r="D511" s="10" t="s">
        <v>86</v>
      </c>
      <c r="E511" s="46">
        <v>43656</v>
      </c>
      <c r="F511" s="45">
        <v>-18765</v>
      </c>
      <c r="G511" s="10" t="s">
        <v>28</v>
      </c>
      <c r="H511" s="10" t="s">
        <v>1082</v>
      </c>
    </row>
    <row r="512" spans="1:8" x14ac:dyDescent="0.25">
      <c r="A512" s="10" t="s">
        <v>1083</v>
      </c>
      <c r="B512" s="10" t="s">
        <v>115</v>
      </c>
      <c r="C512" s="10" t="s">
        <v>1084</v>
      </c>
      <c r="D512" s="10" t="s">
        <v>86</v>
      </c>
      <c r="E512" s="46">
        <v>43660</v>
      </c>
      <c r="F512" s="45">
        <v>-23487</v>
      </c>
      <c r="G512" s="10" t="s">
        <v>28</v>
      </c>
      <c r="H512" s="10" t="s">
        <v>1085</v>
      </c>
    </row>
    <row r="513" spans="1:8" x14ac:dyDescent="0.25">
      <c r="A513" s="10" t="s">
        <v>1086</v>
      </c>
      <c r="B513" s="10" t="s">
        <v>115</v>
      </c>
      <c r="C513" s="10" t="s">
        <v>1087</v>
      </c>
      <c r="D513" s="10" t="s">
        <v>86</v>
      </c>
      <c r="E513" s="46">
        <v>43673</v>
      </c>
      <c r="F513" s="45">
        <v>-18765</v>
      </c>
      <c r="G513" s="10" t="s">
        <v>28</v>
      </c>
      <c r="H513" s="10" t="s">
        <v>1088</v>
      </c>
    </row>
    <row r="514" spans="1:8" x14ac:dyDescent="0.25">
      <c r="A514" s="10" t="s">
        <v>1089</v>
      </c>
      <c r="B514" s="10" t="s">
        <v>871</v>
      </c>
      <c r="C514" s="10" t="s">
        <v>1090</v>
      </c>
      <c r="D514" s="10" t="s">
        <v>86</v>
      </c>
      <c r="E514" s="46">
        <v>43650</v>
      </c>
      <c r="F514" s="45">
        <v>-19391</v>
      </c>
      <c r="G514" s="10" t="s">
        <v>28</v>
      </c>
      <c r="H514" s="10" t="s">
        <v>1091</v>
      </c>
    </row>
    <row r="515" spans="1:8" x14ac:dyDescent="0.25">
      <c r="A515" s="10" t="s">
        <v>1092</v>
      </c>
      <c r="B515" s="10" t="s">
        <v>871</v>
      </c>
      <c r="C515" s="10" t="s">
        <v>1093</v>
      </c>
      <c r="D515" s="10" t="s">
        <v>86</v>
      </c>
      <c r="E515" s="46">
        <v>43654</v>
      </c>
      <c r="F515" s="45">
        <v>-187186</v>
      </c>
      <c r="G515" s="10" t="s">
        <v>28</v>
      </c>
      <c r="H515" s="10" t="s">
        <v>1091</v>
      </c>
    </row>
    <row r="516" spans="1:8" x14ac:dyDescent="0.25">
      <c r="A516" s="10" t="s">
        <v>1094</v>
      </c>
      <c r="B516" s="10" t="s">
        <v>871</v>
      </c>
      <c r="C516" s="10" t="s">
        <v>1095</v>
      </c>
      <c r="D516" s="10" t="s">
        <v>86</v>
      </c>
      <c r="E516" s="46">
        <v>43664</v>
      </c>
      <c r="F516" s="45">
        <v>-18765</v>
      </c>
      <c r="G516" s="10" t="s">
        <v>28</v>
      </c>
      <c r="H516" s="10" t="s">
        <v>1091</v>
      </c>
    </row>
    <row r="517" spans="1:8" x14ac:dyDescent="0.25">
      <c r="A517" s="10" t="s">
        <v>1096</v>
      </c>
      <c r="B517" s="10" t="s">
        <v>871</v>
      </c>
      <c r="C517" s="10" t="s">
        <v>1097</v>
      </c>
      <c r="D517" s="10" t="s">
        <v>86</v>
      </c>
      <c r="E517" s="46">
        <v>43670</v>
      </c>
      <c r="F517" s="45">
        <v>-42294</v>
      </c>
      <c r="G517" s="10" t="s">
        <v>28</v>
      </c>
      <c r="H517" s="10" t="s">
        <v>1098</v>
      </c>
    </row>
    <row r="518" spans="1:8" x14ac:dyDescent="0.25">
      <c r="A518" s="10" t="s">
        <v>1099</v>
      </c>
      <c r="B518" s="10" t="s">
        <v>871</v>
      </c>
      <c r="C518" s="10" t="s">
        <v>1100</v>
      </c>
      <c r="D518" s="10" t="s">
        <v>86</v>
      </c>
      <c r="E518" s="46">
        <v>43670</v>
      </c>
      <c r="F518" s="45">
        <v>-18765</v>
      </c>
      <c r="G518" s="10" t="s">
        <v>28</v>
      </c>
      <c r="H518" s="10" t="s">
        <v>1098</v>
      </c>
    </row>
    <row r="519" spans="1:8" x14ac:dyDescent="0.25">
      <c r="A519" s="10" t="s">
        <v>1101</v>
      </c>
      <c r="B519" s="10" t="s">
        <v>871</v>
      </c>
      <c r="C519" s="10" t="s">
        <v>1102</v>
      </c>
      <c r="D519" s="10" t="s">
        <v>86</v>
      </c>
      <c r="E519" s="46">
        <v>43630</v>
      </c>
      <c r="F519" s="45">
        <v>-75000</v>
      </c>
      <c r="G519" s="10" t="s">
        <v>28</v>
      </c>
      <c r="H519" s="10" t="s">
        <v>1091</v>
      </c>
    </row>
    <row r="520" spans="1:8" x14ac:dyDescent="0.25">
      <c r="A520" s="10" t="s">
        <v>1103</v>
      </c>
      <c r="B520" s="10" t="s">
        <v>871</v>
      </c>
      <c r="C520" s="10" t="s">
        <v>1104</v>
      </c>
      <c r="D520" s="10" t="s">
        <v>86</v>
      </c>
      <c r="E520" s="46">
        <v>43636</v>
      </c>
      <c r="F520" s="45">
        <v>-75000</v>
      </c>
      <c r="G520" s="10" t="s">
        <v>28</v>
      </c>
      <c r="H520" s="10" t="s">
        <v>1105</v>
      </c>
    </row>
    <row r="521" spans="1:8" x14ac:dyDescent="0.25">
      <c r="A521" s="10" t="s">
        <v>1106</v>
      </c>
      <c r="B521" s="10" t="s">
        <v>871</v>
      </c>
      <c r="C521" s="10" t="s">
        <v>1107</v>
      </c>
      <c r="D521" s="10" t="s">
        <v>86</v>
      </c>
      <c r="E521" s="46">
        <v>43641</v>
      </c>
      <c r="F521" s="45">
        <v>-192262</v>
      </c>
      <c r="G521" s="10" t="s">
        <v>28</v>
      </c>
      <c r="H521" s="10" t="s">
        <v>1105</v>
      </c>
    </row>
    <row r="522" spans="1:8" x14ac:dyDescent="0.25">
      <c r="A522" s="10" t="s">
        <v>1108</v>
      </c>
      <c r="B522" s="10" t="s">
        <v>115</v>
      </c>
      <c r="C522" s="10" t="s">
        <v>1109</v>
      </c>
      <c r="D522" s="10" t="s">
        <v>86</v>
      </c>
      <c r="E522" s="46">
        <v>43679</v>
      </c>
      <c r="F522" s="45">
        <v>-18765</v>
      </c>
      <c r="G522" s="10" t="s">
        <v>28</v>
      </c>
      <c r="H522" s="10" t="s">
        <v>1110</v>
      </c>
    </row>
    <row r="523" spans="1:8" x14ac:dyDescent="0.25">
      <c r="A523" s="10" t="s">
        <v>1111</v>
      </c>
      <c r="B523" s="10" t="s">
        <v>871</v>
      </c>
      <c r="C523" s="10" t="s">
        <v>1112</v>
      </c>
      <c r="D523" s="10" t="s">
        <v>86</v>
      </c>
      <c r="E523" s="46">
        <v>43700</v>
      </c>
      <c r="F523" s="45">
        <v>-642870</v>
      </c>
      <c r="G523" s="10" t="s">
        <v>28</v>
      </c>
      <c r="H523" s="10" t="s">
        <v>1113</v>
      </c>
    </row>
    <row r="524" spans="1:8" x14ac:dyDescent="0.25">
      <c r="A524" s="10" t="s">
        <v>1114</v>
      </c>
      <c r="B524" s="10" t="s">
        <v>115</v>
      </c>
      <c r="C524" s="10" t="s">
        <v>1115</v>
      </c>
      <c r="D524" s="10" t="s">
        <v>86</v>
      </c>
      <c r="E524" s="46">
        <v>43696</v>
      </c>
      <c r="F524" s="45">
        <v>-18765</v>
      </c>
      <c r="G524" s="10" t="s">
        <v>28</v>
      </c>
      <c r="H524" s="10" t="s">
        <v>1116</v>
      </c>
    </row>
    <row r="525" spans="1:8" x14ac:dyDescent="0.25">
      <c r="A525" s="10" t="s">
        <v>1117</v>
      </c>
      <c r="B525" s="10" t="s">
        <v>115</v>
      </c>
      <c r="C525" s="10" t="s">
        <v>1118</v>
      </c>
      <c r="D525" s="10" t="s">
        <v>878</v>
      </c>
      <c r="E525" s="46">
        <v>43753</v>
      </c>
      <c r="F525" s="45">
        <v>1370080</v>
      </c>
      <c r="G525" s="10" t="s">
        <v>28</v>
      </c>
      <c r="H525" s="10" t="s">
        <v>1053</v>
      </c>
    </row>
    <row r="526" spans="1:8" x14ac:dyDescent="0.25">
      <c r="A526" s="10" t="s">
        <v>1119</v>
      </c>
      <c r="B526" s="10" t="s">
        <v>115</v>
      </c>
      <c r="C526" s="10" t="s">
        <v>1120</v>
      </c>
      <c r="D526" s="10" t="s">
        <v>878</v>
      </c>
      <c r="E526" s="46">
        <v>43784</v>
      </c>
      <c r="F526" s="45">
        <v>12000000</v>
      </c>
      <c r="G526" s="10" t="s">
        <v>1121</v>
      </c>
      <c r="H526" s="10" t="s">
        <v>1122</v>
      </c>
    </row>
    <row r="527" spans="1:8" x14ac:dyDescent="0.25">
      <c r="A527" s="10" t="s">
        <v>1119</v>
      </c>
      <c r="B527" s="10" t="s">
        <v>115</v>
      </c>
      <c r="C527" s="10" t="s">
        <v>1121</v>
      </c>
      <c r="D527" s="10" t="s">
        <v>934</v>
      </c>
      <c r="E527" s="46">
        <v>43784</v>
      </c>
      <c r="F527" s="45">
        <v>-12000000</v>
      </c>
      <c r="G527" s="10" t="s">
        <v>1121</v>
      </c>
      <c r="H527" s="10" t="s">
        <v>1122</v>
      </c>
    </row>
    <row r="528" spans="1:8" x14ac:dyDescent="0.25">
      <c r="A528" s="10" t="s">
        <v>1123</v>
      </c>
      <c r="B528" s="10" t="s">
        <v>115</v>
      </c>
      <c r="C528" s="10" t="s">
        <v>1124</v>
      </c>
      <c r="D528" s="10" t="s">
        <v>878</v>
      </c>
      <c r="E528" s="46">
        <v>43784</v>
      </c>
      <c r="F528" s="45">
        <v>116542459</v>
      </c>
      <c r="G528" s="10" t="s">
        <v>1125</v>
      </c>
      <c r="H528" s="10" t="s">
        <v>1122</v>
      </c>
    </row>
    <row r="529" spans="1:8" x14ac:dyDescent="0.25">
      <c r="A529" s="10" t="s">
        <v>1123</v>
      </c>
      <c r="B529" s="10" t="s">
        <v>115</v>
      </c>
      <c r="C529" s="10" t="s">
        <v>1125</v>
      </c>
      <c r="D529" s="10" t="s">
        <v>934</v>
      </c>
      <c r="E529" s="46">
        <v>43784</v>
      </c>
      <c r="F529" s="45">
        <v>-116542459</v>
      </c>
      <c r="G529" s="10" t="s">
        <v>1125</v>
      </c>
      <c r="H529" s="10" t="s">
        <v>1122</v>
      </c>
    </row>
    <row r="530" spans="1:8" x14ac:dyDescent="0.25">
      <c r="A530" s="10" t="s">
        <v>1126</v>
      </c>
      <c r="B530" s="10" t="s">
        <v>115</v>
      </c>
      <c r="C530" s="10" t="s">
        <v>29</v>
      </c>
      <c r="D530" s="10" t="s">
        <v>855</v>
      </c>
      <c r="E530" s="46">
        <v>43769</v>
      </c>
      <c r="F530" s="45">
        <v>0</v>
      </c>
      <c r="G530" s="10" t="s">
        <v>29</v>
      </c>
      <c r="H530" s="10" t="s">
        <v>1127</v>
      </c>
    </row>
    <row r="531" spans="1:8" x14ac:dyDescent="0.25">
      <c r="A531" s="10" t="s">
        <v>865</v>
      </c>
      <c r="B531" s="10" t="s">
        <v>115</v>
      </c>
      <c r="C531" s="10" t="s">
        <v>866</v>
      </c>
      <c r="D531" s="10" t="s">
        <v>86</v>
      </c>
      <c r="E531" s="46">
        <v>43769</v>
      </c>
      <c r="F531" s="45">
        <v>-43579</v>
      </c>
      <c r="G531" s="10" t="s">
        <v>29</v>
      </c>
      <c r="H531" s="10" t="s">
        <v>867</v>
      </c>
    </row>
    <row r="532" spans="1:8" x14ac:dyDescent="0.25">
      <c r="A532" s="10" t="s">
        <v>1128</v>
      </c>
      <c r="B532" s="10" t="s">
        <v>115</v>
      </c>
      <c r="C532" s="10" t="s">
        <v>1129</v>
      </c>
      <c r="D532" s="10" t="s">
        <v>878</v>
      </c>
      <c r="E532" s="46">
        <v>43753</v>
      </c>
      <c r="F532" s="45">
        <v>43579</v>
      </c>
      <c r="G532" s="10" t="s">
        <v>29</v>
      </c>
      <c r="H532" s="10" t="s">
        <v>1053</v>
      </c>
    </row>
    <row r="533" spans="1:8" x14ac:dyDescent="0.25">
      <c r="A533" s="10" t="s">
        <v>1130</v>
      </c>
      <c r="B533" s="10" t="s">
        <v>115</v>
      </c>
      <c r="C533" s="10" t="s">
        <v>30</v>
      </c>
      <c r="D533" s="10" t="s">
        <v>855</v>
      </c>
      <c r="E533" s="46">
        <v>43700</v>
      </c>
      <c r="F533" s="45">
        <v>0</v>
      </c>
      <c r="G533" s="10" t="s">
        <v>30</v>
      </c>
      <c r="H533" s="10" t="s">
        <v>872</v>
      </c>
    </row>
    <row r="534" spans="1:8" x14ac:dyDescent="0.25">
      <c r="A534" s="10" t="s">
        <v>577</v>
      </c>
      <c r="B534" s="10" t="s">
        <v>115</v>
      </c>
      <c r="C534" s="10" t="s">
        <v>579</v>
      </c>
      <c r="D534" s="10" t="s">
        <v>86</v>
      </c>
      <c r="E534" s="46">
        <v>43615</v>
      </c>
      <c r="F534" s="45">
        <v>-232003</v>
      </c>
      <c r="G534" s="10" t="s">
        <v>30</v>
      </c>
      <c r="H534" s="10" t="s">
        <v>1131</v>
      </c>
    </row>
    <row r="535" spans="1:8" x14ac:dyDescent="0.25">
      <c r="A535" s="10" t="s">
        <v>1132</v>
      </c>
      <c r="B535" s="10" t="s">
        <v>115</v>
      </c>
      <c r="C535" s="10" t="s">
        <v>1133</v>
      </c>
      <c r="D535" s="10" t="s">
        <v>86</v>
      </c>
      <c r="E535" s="46">
        <v>43616</v>
      </c>
      <c r="F535" s="45">
        <v>-19391</v>
      </c>
      <c r="G535" s="10" t="s">
        <v>30</v>
      </c>
      <c r="H535" s="10" t="s">
        <v>1134</v>
      </c>
    </row>
    <row r="536" spans="1:8" x14ac:dyDescent="0.25">
      <c r="A536" s="10" t="s">
        <v>581</v>
      </c>
      <c r="B536" s="10" t="s">
        <v>115</v>
      </c>
      <c r="C536" s="10" t="s">
        <v>583</v>
      </c>
      <c r="D536" s="10" t="s">
        <v>86</v>
      </c>
      <c r="E536" s="46">
        <v>43616</v>
      </c>
      <c r="F536" s="45">
        <v>-161205</v>
      </c>
      <c r="G536" s="10" t="s">
        <v>30</v>
      </c>
      <c r="H536" s="10" t="s">
        <v>1135</v>
      </c>
    </row>
    <row r="537" spans="1:8" x14ac:dyDescent="0.25">
      <c r="A537" s="10" t="s">
        <v>585</v>
      </c>
      <c r="B537" s="10" t="s">
        <v>115</v>
      </c>
      <c r="C537" s="10" t="s">
        <v>587</v>
      </c>
      <c r="D537" s="10" t="s">
        <v>86</v>
      </c>
      <c r="E537" s="46">
        <v>43617</v>
      </c>
      <c r="F537" s="45">
        <v>-159788</v>
      </c>
      <c r="G537" s="10" t="s">
        <v>30</v>
      </c>
      <c r="H537" s="10" t="s">
        <v>1136</v>
      </c>
    </row>
    <row r="538" spans="1:8" x14ac:dyDescent="0.25">
      <c r="A538" s="10" t="s">
        <v>1137</v>
      </c>
      <c r="B538" s="10" t="s">
        <v>115</v>
      </c>
      <c r="C538" s="10" t="s">
        <v>1138</v>
      </c>
      <c r="D538" s="10" t="s">
        <v>86</v>
      </c>
      <c r="E538" s="46">
        <v>43463</v>
      </c>
      <c r="F538" s="45">
        <v>-45100</v>
      </c>
      <c r="G538" s="10" t="s">
        <v>30</v>
      </c>
      <c r="H538" s="10" t="s">
        <v>1139</v>
      </c>
    </row>
    <row r="539" spans="1:8" x14ac:dyDescent="0.25">
      <c r="A539" s="10" t="s">
        <v>1140</v>
      </c>
      <c r="B539" s="10" t="s">
        <v>115</v>
      </c>
      <c r="C539" s="10" t="s">
        <v>1141</v>
      </c>
      <c r="D539" s="10" t="s">
        <v>86</v>
      </c>
      <c r="E539" s="46">
        <v>43606</v>
      </c>
      <c r="F539" s="45">
        <v>-19391</v>
      </c>
      <c r="G539" s="10" t="s">
        <v>30</v>
      </c>
      <c r="H539" s="10" t="s">
        <v>1142</v>
      </c>
    </row>
    <row r="540" spans="1:8" x14ac:dyDescent="0.25">
      <c r="A540" s="10" t="s">
        <v>1143</v>
      </c>
      <c r="B540" s="10" t="s">
        <v>115</v>
      </c>
      <c r="C540" s="10" t="s">
        <v>1144</v>
      </c>
      <c r="D540" s="10" t="s">
        <v>86</v>
      </c>
      <c r="E540" s="46">
        <v>43594</v>
      </c>
      <c r="F540" s="45">
        <v>-75000</v>
      </c>
      <c r="G540" s="10" t="s">
        <v>30</v>
      </c>
      <c r="H540" s="10" t="s">
        <v>1145</v>
      </c>
    </row>
    <row r="541" spans="1:8" x14ac:dyDescent="0.25">
      <c r="A541" s="10" t="s">
        <v>1146</v>
      </c>
      <c r="B541" s="10" t="s">
        <v>115</v>
      </c>
      <c r="C541" s="10" t="s">
        <v>1147</v>
      </c>
      <c r="D541" s="10" t="s">
        <v>86</v>
      </c>
      <c r="E541" s="46">
        <v>43592</v>
      </c>
      <c r="F541" s="45">
        <v>-19391</v>
      </c>
      <c r="G541" s="10" t="s">
        <v>30</v>
      </c>
      <c r="H541" s="10" t="s">
        <v>1145</v>
      </c>
    </row>
    <row r="542" spans="1:8" x14ac:dyDescent="0.25">
      <c r="A542" s="10" t="s">
        <v>1148</v>
      </c>
      <c r="B542" s="10" t="s">
        <v>115</v>
      </c>
      <c r="C542" s="10" t="s">
        <v>1149</v>
      </c>
      <c r="D542" s="10" t="s">
        <v>86</v>
      </c>
      <c r="E542" s="46">
        <v>43584</v>
      </c>
      <c r="F542" s="45">
        <v>-19391</v>
      </c>
      <c r="G542" s="10" t="s">
        <v>30</v>
      </c>
      <c r="H542" s="10" t="s">
        <v>1145</v>
      </c>
    </row>
    <row r="543" spans="1:8" x14ac:dyDescent="0.25">
      <c r="A543" s="10" t="s">
        <v>1150</v>
      </c>
      <c r="B543" s="10" t="s">
        <v>115</v>
      </c>
      <c r="C543" s="10" t="s">
        <v>1151</v>
      </c>
      <c r="D543" s="10" t="s">
        <v>86</v>
      </c>
      <c r="E543" s="46">
        <v>43594</v>
      </c>
      <c r="F543" s="45">
        <v>-37560</v>
      </c>
      <c r="G543" s="10" t="s">
        <v>30</v>
      </c>
      <c r="H543" s="10" t="s">
        <v>1152</v>
      </c>
    </row>
    <row r="544" spans="1:8" x14ac:dyDescent="0.25">
      <c r="A544" s="10" t="s">
        <v>1153</v>
      </c>
      <c r="B544" s="10" t="s">
        <v>115</v>
      </c>
      <c r="C544" s="10" t="s">
        <v>1154</v>
      </c>
      <c r="D544" s="10" t="s">
        <v>86</v>
      </c>
      <c r="E544" s="46">
        <v>43607</v>
      </c>
      <c r="F544" s="45">
        <v>-19391</v>
      </c>
      <c r="G544" s="10" t="s">
        <v>30</v>
      </c>
      <c r="H544" s="10" t="s">
        <v>1155</v>
      </c>
    </row>
    <row r="545" spans="1:8" x14ac:dyDescent="0.25">
      <c r="A545" s="10" t="s">
        <v>605</v>
      </c>
      <c r="B545" s="10" t="s">
        <v>115</v>
      </c>
      <c r="C545" s="10" t="s">
        <v>607</v>
      </c>
      <c r="D545" s="10" t="s">
        <v>86</v>
      </c>
      <c r="E545" s="46">
        <v>43583</v>
      </c>
      <c r="F545" s="45">
        <v>-71062</v>
      </c>
      <c r="G545" s="10" t="s">
        <v>30</v>
      </c>
      <c r="H545" s="10" t="s">
        <v>1156</v>
      </c>
    </row>
    <row r="546" spans="1:8" x14ac:dyDescent="0.25">
      <c r="A546" s="10" t="s">
        <v>609</v>
      </c>
      <c r="B546" s="10" t="s">
        <v>115</v>
      </c>
      <c r="C546" s="10" t="s">
        <v>611</v>
      </c>
      <c r="D546" s="10" t="s">
        <v>86</v>
      </c>
      <c r="E546" s="46">
        <v>43585</v>
      </c>
      <c r="F546" s="45">
        <v>-83872</v>
      </c>
      <c r="G546" s="10" t="s">
        <v>30</v>
      </c>
      <c r="H546" s="10" t="s">
        <v>1142</v>
      </c>
    </row>
    <row r="547" spans="1:8" x14ac:dyDescent="0.25">
      <c r="A547" s="10" t="s">
        <v>486</v>
      </c>
      <c r="B547" s="10" t="s">
        <v>115</v>
      </c>
      <c r="C547" s="10" t="s">
        <v>488</v>
      </c>
      <c r="D547" s="10" t="s">
        <v>86</v>
      </c>
      <c r="E547" s="46">
        <v>43587</v>
      </c>
      <c r="F547" s="45">
        <v>-21134</v>
      </c>
      <c r="G547" s="10" t="s">
        <v>30</v>
      </c>
      <c r="H547" s="10" t="s">
        <v>1142</v>
      </c>
    </row>
    <row r="548" spans="1:8" x14ac:dyDescent="0.25">
      <c r="A548" s="10" t="s">
        <v>613</v>
      </c>
      <c r="B548" s="10" t="s">
        <v>115</v>
      </c>
      <c r="C548" s="10" t="s">
        <v>615</v>
      </c>
      <c r="D548" s="10" t="s">
        <v>86</v>
      </c>
      <c r="E548" s="46">
        <v>43589</v>
      </c>
      <c r="F548" s="45">
        <v>-562691</v>
      </c>
      <c r="G548" s="10" t="s">
        <v>30</v>
      </c>
      <c r="H548" s="10" t="s">
        <v>1157</v>
      </c>
    </row>
    <row r="549" spans="1:8" x14ac:dyDescent="0.25">
      <c r="A549" s="10" t="s">
        <v>617</v>
      </c>
      <c r="B549" s="10" t="s">
        <v>115</v>
      </c>
      <c r="C549" s="10" t="s">
        <v>619</v>
      </c>
      <c r="D549" s="10" t="s">
        <v>86</v>
      </c>
      <c r="E549" s="46">
        <v>43593</v>
      </c>
      <c r="F549" s="45">
        <v>-464512</v>
      </c>
      <c r="G549" s="10" t="s">
        <v>30</v>
      </c>
      <c r="H549" s="10" t="s">
        <v>1158</v>
      </c>
    </row>
    <row r="550" spans="1:8" x14ac:dyDescent="0.25">
      <c r="A550" s="10" t="s">
        <v>621</v>
      </c>
      <c r="B550" s="10" t="s">
        <v>115</v>
      </c>
      <c r="C550" s="10" t="s">
        <v>623</v>
      </c>
      <c r="D550" s="10" t="s">
        <v>86</v>
      </c>
      <c r="E550" s="46">
        <v>43594</v>
      </c>
      <c r="F550" s="45">
        <v>-99662</v>
      </c>
      <c r="G550" s="10" t="s">
        <v>30</v>
      </c>
      <c r="H550" s="10" t="s">
        <v>1159</v>
      </c>
    </row>
    <row r="551" spans="1:8" x14ac:dyDescent="0.25">
      <c r="A551" s="10" t="s">
        <v>204</v>
      </c>
      <c r="B551" s="10" t="s">
        <v>115</v>
      </c>
      <c r="C551" s="10" t="s">
        <v>206</v>
      </c>
      <c r="D551" s="10" t="s">
        <v>86</v>
      </c>
      <c r="E551" s="46">
        <v>43594</v>
      </c>
      <c r="F551" s="45">
        <v>-248227</v>
      </c>
      <c r="G551" s="10" t="s">
        <v>30</v>
      </c>
      <c r="H551" s="10" t="s">
        <v>1160</v>
      </c>
    </row>
    <row r="552" spans="1:8" x14ac:dyDescent="0.25">
      <c r="A552" s="10" t="s">
        <v>321</v>
      </c>
      <c r="B552" s="10" t="s">
        <v>115</v>
      </c>
      <c r="C552" s="10" t="s">
        <v>323</v>
      </c>
      <c r="D552" s="10" t="s">
        <v>86</v>
      </c>
      <c r="E552" s="46">
        <v>43609</v>
      </c>
      <c r="F552" s="45">
        <v>-959119</v>
      </c>
      <c r="G552" s="10" t="s">
        <v>30</v>
      </c>
      <c r="H552" s="10" t="s">
        <v>1142</v>
      </c>
    </row>
    <row r="553" spans="1:8" x14ac:dyDescent="0.25">
      <c r="A553" s="10" t="s">
        <v>629</v>
      </c>
      <c r="B553" s="10" t="s">
        <v>115</v>
      </c>
      <c r="C553" s="10" t="s">
        <v>631</v>
      </c>
      <c r="D553" s="10" t="s">
        <v>86</v>
      </c>
      <c r="E553" s="46">
        <v>43600</v>
      </c>
      <c r="F553" s="45">
        <v>-642525</v>
      </c>
      <c r="G553" s="10" t="s">
        <v>30</v>
      </c>
      <c r="H553" s="10" t="s">
        <v>1161</v>
      </c>
    </row>
    <row r="554" spans="1:8" x14ac:dyDescent="0.25">
      <c r="A554" s="10" t="s">
        <v>633</v>
      </c>
      <c r="B554" s="10" t="s">
        <v>115</v>
      </c>
      <c r="C554" s="10" t="s">
        <v>635</v>
      </c>
      <c r="D554" s="10" t="s">
        <v>86</v>
      </c>
      <c r="E554" s="46">
        <v>43597</v>
      </c>
      <c r="F554" s="45">
        <v>-243011</v>
      </c>
      <c r="G554" s="10" t="s">
        <v>30</v>
      </c>
      <c r="H554" s="10" t="s">
        <v>1162</v>
      </c>
    </row>
    <row r="555" spans="1:8" x14ac:dyDescent="0.25">
      <c r="A555" s="10" t="s">
        <v>625</v>
      </c>
      <c r="B555" s="10" t="s">
        <v>115</v>
      </c>
      <c r="C555" s="10" t="s">
        <v>627</v>
      </c>
      <c r="D555" s="10" t="s">
        <v>86</v>
      </c>
      <c r="E555" s="46">
        <v>43594</v>
      </c>
      <c r="F555" s="45">
        <v>-642525</v>
      </c>
      <c r="G555" s="10" t="s">
        <v>30</v>
      </c>
      <c r="H555" s="10" t="s">
        <v>1163</v>
      </c>
    </row>
    <row r="556" spans="1:8" x14ac:dyDescent="0.25">
      <c r="A556" s="10" t="s">
        <v>172</v>
      </c>
      <c r="B556" s="10" t="s">
        <v>115</v>
      </c>
      <c r="C556" s="10" t="s">
        <v>174</v>
      </c>
      <c r="D556" s="10" t="s">
        <v>86</v>
      </c>
      <c r="E556" s="46">
        <v>43613</v>
      </c>
      <c r="F556" s="45">
        <v>-314420</v>
      </c>
      <c r="G556" s="10" t="s">
        <v>30</v>
      </c>
      <c r="H556" s="10" t="s">
        <v>1164</v>
      </c>
    </row>
    <row r="557" spans="1:8" x14ac:dyDescent="0.25">
      <c r="A557" s="10" t="s">
        <v>176</v>
      </c>
      <c r="B557" s="10" t="s">
        <v>115</v>
      </c>
      <c r="C557" s="10" t="s">
        <v>178</v>
      </c>
      <c r="D557" s="10" t="s">
        <v>86</v>
      </c>
      <c r="E557" s="46">
        <v>43614</v>
      </c>
      <c r="F557" s="45">
        <v>-190977</v>
      </c>
      <c r="G557" s="10" t="s">
        <v>30</v>
      </c>
      <c r="H557" s="10" t="s">
        <v>1165</v>
      </c>
    </row>
    <row r="558" spans="1:8" x14ac:dyDescent="0.25">
      <c r="A558" s="10" t="s">
        <v>184</v>
      </c>
      <c r="B558" s="10" t="s">
        <v>115</v>
      </c>
      <c r="C558" s="10" t="s">
        <v>186</v>
      </c>
      <c r="D558" s="10" t="s">
        <v>86</v>
      </c>
      <c r="E558" s="46">
        <v>43616</v>
      </c>
      <c r="F558" s="45">
        <v>-18765</v>
      </c>
      <c r="G558" s="10" t="s">
        <v>30</v>
      </c>
      <c r="H558" s="10" t="s">
        <v>1166</v>
      </c>
    </row>
    <row r="559" spans="1:8" x14ac:dyDescent="0.25">
      <c r="A559" s="10" t="s">
        <v>1167</v>
      </c>
      <c r="B559" s="10" t="s">
        <v>115</v>
      </c>
      <c r="C559" s="10" t="s">
        <v>1168</v>
      </c>
      <c r="D559" s="10" t="s">
        <v>86</v>
      </c>
      <c r="E559" s="46">
        <v>43616</v>
      </c>
      <c r="F559" s="45">
        <v>-19391</v>
      </c>
      <c r="G559" s="10" t="s">
        <v>30</v>
      </c>
      <c r="H559" s="10" t="s">
        <v>1142</v>
      </c>
    </row>
    <row r="560" spans="1:8" x14ac:dyDescent="0.25">
      <c r="A560" s="10" t="s">
        <v>1169</v>
      </c>
      <c r="B560" s="10" t="s">
        <v>115</v>
      </c>
      <c r="C560" s="10" t="s">
        <v>1170</v>
      </c>
      <c r="D560" s="10" t="s">
        <v>86</v>
      </c>
      <c r="E560" s="46">
        <v>43626</v>
      </c>
      <c r="F560" s="45">
        <v>-19391</v>
      </c>
      <c r="G560" s="10" t="s">
        <v>30</v>
      </c>
      <c r="H560" s="10" t="s">
        <v>1171</v>
      </c>
    </row>
    <row r="561" spans="1:8" x14ac:dyDescent="0.25">
      <c r="A561" s="10" t="s">
        <v>180</v>
      </c>
      <c r="B561" s="10" t="s">
        <v>115</v>
      </c>
      <c r="C561" s="10" t="s">
        <v>182</v>
      </c>
      <c r="D561" s="10" t="s">
        <v>86</v>
      </c>
      <c r="E561" s="46">
        <v>43615</v>
      </c>
      <c r="F561" s="45">
        <v>-190977</v>
      </c>
      <c r="G561" s="10" t="s">
        <v>30</v>
      </c>
      <c r="H561" s="10" t="s">
        <v>1172</v>
      </c>
    </row>
    <row r="562" spans="1:8" x14ac:dyDescent="0.25">
      <c r="A562" s="10" t="s">
        <v>1173</v>
      </c>
      <c r="B562" s="10" t="s">
        <v>115</v>
      </c>
      <c r="C562" s="10" t="s">
        <v>1174</v>
      </c>
      <c r="D562" s="10" t="s">
        <v>86</v>
      </c>
      <c r="E562" s="46">
        <v>43522</v>
      </c>
      <c r="F562" s="45">
        <v>-499840</v>
      </c>
      <c r="G562" s="10" t="s">
        <v>30</v>
      </c>
      <c r="H562" s="10" t="s">
        <v>1175</v>
      </c>
    </row>
    <row r="563" spans="1:8" x14ac:dyDescent="0.25">
      <c r="A563" s="10" t="s">
        <v>1176</v>
      </c>
      <c r="B563" s="10" t="s">
        <v>115</v>
      </c>
      <c r="C563" s="10" t="s">
        <v>1177</v>
      </c>
      <c r="D563" s="10" t="s">
        <v>86</v>
      </c>
      <c r="E563" s="46">
        <v>43567</v>
      </c>
      <c r="F563" s="45">
        <v>-19391</v>
      </c>
      <c r="G563" s="10" t="s">
        <v>30</v>
      </c>
      <c r="H563" s="10" t="s">
        <v>1178</v>
      </c>
    </row>
    <row r="564" spans="1:8" x14ac:dyDescent="0.25">
      <c r="A564" s="10" t="s">
        <v>1179</v>
      </c>
      <c r="B564" s="10" t="s">
        <v>115</v>
      </c>
      <c r="C564" s="10" t="s">
        <v>1180</v>
      </c>
      <c r="D564" s="10" t="s">
        <v>86</v>
      </c>
      <c r="E564" s="46">
        <v>43567</v>
      </c>
      <c r="F564" s="45">
        <v>-19391</v>
      </c>
      <c r="G564" s="10" t="s">
        <v>30</v>
      </c>
      <c r="H564" s="10" t="s">
        <v>1166</v>
      </c>
    </row>
    <row r="565" spans="1:8" x14ac:dyDescent="0.25">
      <c r="A565" s="10" t="s">
        <v>1181</v>
      </c>
      <c r="B565" s="10" t="s">
        <v>115</v>
      </c>
      <c r="C565" s="10" t="s">
        <v>1182</v>
      </c>
      <c r="D565" s="10" t="s">
        <v>86</v>
      </c>
      <c r="E565" s="46">
        <v>43570</v>
      </c>
      <c r="F565" s="45">
        <v>-47800</v>
      </c>
      <c r="G565" s="10" t="s">
        <v>30</v>
      </c>
      <c r="H565" s="10" t="s">
        <v>125</v>
      </c>
    </row>
    <row r="566" spans="1:8" x14ac:dyDescent="0.25">
      <c r="A566" s="10" t="s">
        <v>1183</v>
      </c>
      <c r="B566" s="10" t="s">
        <v>115</v>
      </c>
      <c r="C566" s="10" t="s">
        <v>1184</v>
      </c>
      <c r="D566" s="10" t="s">
        <v>86</v>
      </c>
      <c r="E566" s="46">
        <v>43571</v>
      </c>
      <c r="F566" s="45">
        <v>-75000</v>
      </c>
      <c r="G566" s="10" t="s">
        <v>30</v>
      </c>
      <c r="H566" s="10" t="s">
        <v>1145</v>
      </c>
    </row>
    <row r="567" spans="1:8" x14ac:dyDescent="0.25">
      <c r="A567" s="10" t="s">
        <v>1185</v>
      </c>
      <c r="B567" s="10" t="s">
        <v>115</v>
      </c>
      <c r="C567" s="10" t="s">
        <v>1186</v>
      </c>
      <c r="D567" s="10" t="s">
        <v>86</v>
      </c>
      <c r="E567" s="46">
        <v>43572</v>
      </c>
      <c r="F567" s="45">
        <v>-73431</v>
      </c>
      <c r="G567" s="10" t="s">
        <v>30</v>
      </c>
      <c r="H567" s="10" t="s">
        <v>1187</v>
      </c>
    </row>
    <row r="568" spans="1:8" x14ac:dyDescent="0.25">
      <c r="A568" s="10" t="s">
        <v>1188</v>
      </c>
      <c r="B568" s="10" t="s">
        <v>115</v>
      </c>
      <c r="C568" s="10" t="s">
        <v>1189</v>
      </c>
      <c r="D568" s="10" t="s">
        <v>86</v>
      </c>
      <c r="E568" s="46">
        <v>43572</v>
      </c>
      <c r="F568" s="45">
        <v>-19391</v>
      </c>
      <c r="G568" s="10" t="s">
        <v>30</v>
      </c>
      <c r="H568" s="10" t="s">
        <v>1142</v>
      </c>
    </row>
    <row r="569" spans="1:8" x14ac:dyDescent="0.25">
      <c r="A569" s="10" t="s">
        <v>1190</v>
      </c>
      <c r="B569" s="10" t="s">
        <v>115</v>
      </c>
      <c r="C569" s="10" t="s">
        <v>1191</v>
      </c>
      <c r="D569" s="10" t="s">
        <v>86</v>
      </c>
      <c r="E569" s="46">
        <v>43573</v>
      </c>
      <c r="F569" s="45">
        <v>-75000</v>
      </c>
      <c r="G569" s="10" t="s">
        <v>30</v>
      </c>
      <c r="H569" s="10" t="s">
        <v>1192</v>
      </c>
    </row>
    <row r="570" spans="1:8" x14ac:dyDescent="0.25">
      <c r="A570" s="10" t="s">
        <v>1193</v>
      </c>
      <c r="B570" s="10" t="s">
        <v>115</v>
      </c>
      <c r="C570" s="10" t="s">
        <v>1194</v>
      </c>
      <c r="D570" s="10" t="s">
        <v>86</v>
      </c>
      <c r="E570" s="46">
        <v>43572</v>
      </c>
      <c r="F570" s="45">
        <v>-19391</v>
      </c>
      <c r="G570" s="10" t="s">
        <v>30</v>
      </c>
      <c r="H570" s="10" t="s">
        <v>1145</v>
      </c>
    </row>
    <row r="571" spans="1:8" x14ac:dyDescent="0.25">
      <c r="A571" s="10" t="s">
        <v>1195</v>
      </c>
      <c r="B571" s="10" t="s">
        <v>115</v>
      </c>
      <c r="C571" s="10" t="s">
        <v>1196</v>
      </c>
      <c r="D571" s="10" t="s">
        <v>86</v>
      </c>
      <c r="E571" s="46">
        <v>43573</v>
      </c>
      <c r="F571" s="45">
        <v>-10478</v>
      </c>
      <c r="G571" s="10" t="s">
        <v>30</v>
      </c>
      <c r="H571" s="10" t="s">
        <v>1145</v>
      </c>
    </row>
    <row r="572" spans="1:8" x14ac:dyDescent="0.25">
      <c r="A572" s="10" t="s">
        <v>162</v>
      </c>
      <c r="B572" s="10" t="s">
        <v>115</v>
      </c>
      <c r="C572" s="10" t="s">
        <v>164</v>
      </c>
      <c r="D572" s="10" t="s">
        <v>86</v>
      </c>
      <c r="E572" s="46">
        <v>43577</v>
      </c>
      <c r="F572" s="45">
        <v>-727126</v>
      </c>
      <c r="G572" s="10" t="s">
        <v>30</v>
      </c>
      <c r="H572" s="10" t="s">
        <v>1145</v>
      </c>
    </row>
    <row r="573" spans="1:8" x14ac:dyDescent="0.25">
      <c r="A573" s="10" t="s">
        <v>168</v>
      </c>
      <c r="B573" s="10" t="s">
        <v>115</v>
      </c>
      <c r="C573" s="10" t="s">
        <v>170</v>
      </c>
      <c r="D573" s="10" t="s">
        <v>86</v>
      </c>
      <c r="E573" s="46">
        <v>43578</v>
      </c>
      <c r="F573" s="45">
        <v>-1560669</v>
      </c>
      <c r="G573" s="10" t="s">
        <v>30</v>
      </c>
      <c r="H573" s="10" t="s">
        <v>1197</v>
      </c>
    </row>
    <row r="574" spans="1:8" x14ac:dyDescent="0.25">
      <c r="A574" s="10" t="s">
        <v>1198</v>
      </c>
      <c r="B574" s="10" t="s">
        <v>115</v>
      </c>
      <c r="C574" s="10" t="s">
        <v>1199</v>
      </c>
      <c r="D574" s="10" t="s">
        <v>86</v>
      </c>
      <c r="E574" s="46">
        <v>43579</v>
      </c>
      <c r="F574" s="45">
        <v>-19391</v>
      </c>
      <c r="G574" s="10" t="s">
        <v>30</v>
      </c>
      <c r="H574" s="10" t="s">
        <v>1200</v>
      </c>
    </row>
    <row r="575" spans="1:8" x14ac:dyDescent="0.25">
      <c r="A575" s="10" t="s">
        <v>482</v>
      </c>
      <c r="B575" s="10" t="s">
        <v>115</v>
      </c>
      <c r="C575" s="10" t="s">
        <v>484</v>
      </c>
      <c r="D575" s="10" t="s">
        <v>86</v>
      </c>
      <c r="E575" s="46">
        <v>43626</v>
      </c>
      <c r="F575" s="45">
        <v>-189536</v>
      </c>
      <c r="G575" s="10" t="s">
        <v>30</v>
      </c>
      <c r="H575" s="10" t="s">
        <v>1201</v>
      </c>
    </row>
    <row r="576" spans="1:8" x14ac:dyDescent="0.25">
      <c r="A576" s="10" t="s">
        <v>589</v>
      </c>
      <c r="B576" s="10" t="s">
        <v>115</v>
      </c>
      <c r="C576" s="10" t="s">
        <v>591</v>
      </c>
      <c r="D576" s="10" t="s">
        <v>86</v>
      </c>
      <c r="E576" s="46">
        <v>43631</v>
      </c>
      <c r="F576" s="45">
        <v>-419762</v>
      </c>
      <c r="G576" s="10" t="s">
        <v>30</v>
      </c>
      <c r="H576" s="10" t="s">
        <v>1202</v>
      </c>
    </row>
    <row r="577" spans="1:8" x14ac:dyDescent="0.25">
      <c r="A577" s="10" t="s">
        <v>593</v>
      </c>
      <c r="B577" s="10" t="s">
        <v>115</v>
      </c>
      <c r="C577" s="10" t="s">
        <v>595</v>
      </c>
      <c r="D577" s="10" t="s">
        <v>86</v>
      </c>
      <c r="E577" s="46">
        <v>43633</v>
      </c>
      <c r="F577" s="45">
        <v>-697772</v>
      </c>
      <c r="G577" s="10" t="s">
        <v>30</v>
      </c>
      <c r="H577" s="10" t="s">
        <v>1203</v>
      </c>
    </row>
    <row r="578" spans="1:8" x14ac:dyDescent="0.25">
      <c r="A578" s="10" t="s">
        <v>597</v>
      </c>
      <c r="B578" s="10" t="s">
        <v>115</v>
      </c>
      <c r="C578" s="10" t="s">
        <v>599</v>
      </c>
      <c r="D578" s="10" t="s">
        <v>86</v>
      </c>
      <c r="E578" s="46">
        <v>43633</v>
      </c>
      <c r="F578" s="45">
        <v>-271243</v>
      </c>
      <c r="G578" s="10" t="s">
        <v>30</v>
      </c>
      <c r="H578" s="10" t="s">
        <v>1204</v>
      </c>
    </row>
    <row r="579" spans="1:8" x14ac:dyDescent="0.25">
      <c r="A579" s="10" t="s">
        <v>1205</v>
      </c>
      <c r="B579" s="10" t="s">
        <v>115</v>
      </c>
      <c r="C579" s="10" t="s">
        <v>1206</v>
      </c>
      <c r="D579" s="10" t="s">
        <v>86</v>
      </c>
      <c r="E579" s="46">
        <v>43627</v>
      </c>
      <c r="F579" s="45">
        <v>-19391</v>
      </c>
      <c r="G579" s="10" t="s">
        <v>30</v>
      </c>
      <c r="H579" s="10" t="s">
        <v>1207</v>
      </c>
    </row>
    <row r="580" spans="1:8" x14ac:dyDescent="0.25">
      <c r="A580" s="10" t="s">
        <v>1208</v>
      </c>
      <c r="B580" s="10" t="s">
        <v>115</v>
      </c>
      <c r="C580" s="10" t="s">
        <v>1209</v>
      </c>
      <c r="D580" s="10" t="s">
        <v>86</v>
      </c>
      <c r="E580" s="46">
        <v>43628</v>
      </c>
      <c r="F580" s="45">
        <v>-19391</v>
      </c>
      <c r="G580" s="10" t="s">
        <v>30</v>
      </c>
      <c r="H580" s="10" t="s">
        <v>1210</v>
      </c>
    </row>
    <row r="581" spans="1:8" x14ac:dyDescent="0.25">
      <c r="A581" s="10" t="s">
        <v>1211</v>
      </c>
      <c r="B581" s="10" t="s">
        <v>115</v>
      </c>
      <c r="C581" s="10" t="s">
        <v>1212</v>
      </c>
      <c r="D581" s="10" t="s">
        <v>86</v>
      </c>
      <c r="E581" s="46">
        <v>43630</v>
      </c>
      <c r="F581" s="45">
        <v>-19391</v>
      </c>
      <c r="G581" s="10" t="s">
        <v>30</v>
      </c>
      <c r="H581" s="10" t="s">
        <v>1142</v>
      </c>
    </row>
    <row r="582" spans="1:8" x14ac:dyDescent="0.25">
      <c r="A582" s="10" t="s">
        <v>1213</v>
      </c>
      <c r="B582" s="10" t="s">
        <v>115</v>
      </c>
      <c r="C582" s="10" t="s">
        <v>1214</v>
      </c>
      <c r="D582" s="10" t="s">
        <v>86</v>
      </c>
      <c r="E582" s="46">
        <v>43554</v>
      </c>
      <c r="F582" s="45">
        <v>-19391</v>
      </c>
      <c r="G582" s="10" t="s">
        <v>30</v>
      </c>
      <c r="H582" s="10" t="s">
        <v>1145</v>
      </c>
    </row>
    <row r="583" spans="1:8" x14ac:dyDescent="0.25">
      <c r="A583" s="10" t="s">
        <v>313</v>
      </c>
      <c r="B583" s="10" t="s">
        <v>115</v>
      </c>
      <c r="C583" s="10" t="s">
        <v>315</v>
      </c>
      <c r="D583" s="10" t="s">
        <v>86</v>
      </c>
      <c r="E583" s="46">
        <v>43553</v>
      </c>
      <c r="F583" s="45">
        <v>-4586388</v>
      </c>
      <c r="G583" s="10" t="s">
        <v>30</v>
      </c>
      <c r="H583" s="10" t="s">
        <v>1152</v>
      </c>
    </row>
    <row r="584" spans="1:8" x14ac:dyDescent="0.25">
      <c r="A584" s="10" t="s">
        <v>200</v>
      </c>
      <c r="B584" s="10" t="s">
        <v>115</v>
      </c>
      <c r="C584" s="10" t="s">
        <v>202</v>
      </c>
      <c r="D584" s="10" t="s">
        <v>86</v>
      </c>
      <c r="E584" s="46">
        <v>43560</v>
      </c>
      <c r="F584" s="45">
        <v>-7901537</v>
      </c>
      <c r="G584" s="10" t="s">
        <v>30</v>
      </c>
      <c r="H584" s="10" t="s">
        <v>1215</v>
      </c>
    </row>
    <row r="585" spans="1:8" x14ac:dyDescent="0.25">
      <c r="A585" s="10" t="s">
        <v>1130</v>
      </c>
      <c r="B585" s="10" t="s">
        <v>115</v>
      </c>
      <c r="C585" s="10" t="s">
        <v>1216</v>
      </c>
      <c r="D585" s="10" t="s">
        <v>878</v>
      </c>
      <c r="E585" s="46">
        <v>43700</v>
      </c>
      <c r="F585" s="45">
        <v>26035138</v>
      </c>
      <c r="G585" s="10" t="s">
        <v>30</v>
      </c>
      <c r="H585" s="10" t="s">
        <v>1122</v>
      </c>
    </row>
    <row r="586" spans="1:8" x14ac:dyDescent="0.25">
      <c r="A586" s="10" t="s">
        <v>109</v>
      </c>
      <c r="B586" s="10" t="s">
        <v>115</v>
      </c>
      <c r="C586" s="10" t="s">
        <v>111</v>
      </c>
      <c r="D586" s="10" t="s">
        <v>89</v>
      </c>
      <c r="E586" s="46">
        <v>43524</v>
      </c>
      <c r="F586" s="45">
        <v>-3125165</v>
      </c>
      <c r="G586" s="10" t="s">
        <v>30</v>
      </c>
      <c r="H586" s="10" t="s">
        <v>1217</v>
      </c>
    </row>
    <row r="587" spans="1:8" x14ac:dyDescent="0.25">
      <c r="A587" s="10" t="s">
        <v>1218</v>
      </c>
      <c r="B587" s="10" t="s">
        <v>115</v>
      </c>
      <c r="C587" s="10" t="s">
        <v>1219</v>
      </c>
      <c r="D587" s="10" t="s">
        <v>86</v>
      </c>
      <c r="E587" s="46">
        <v>43643</v>
      </c>
      <c r="F587" s="45">
        <v>-86668</v>
      </c>
      <c r="G587" s="10" t="s">
        <v>31</v>
      </c>
      <c r="H587" s="10" t="s">
        <v>1220</v>
      </c>
    </row>
    <row r="588" spans="1:8" x14ac:dyDescent="0.25">
      <c r="A588" s="10" t="s">
        <v>1221</v>
      </c>
      <c r="B588" s="10" t="s">
        <v>115</v>
      </c>
      <c r="C588" s="10" t="s">
        <v>1222</v>
      </c>
      <c r="D588" s="10" t="s">
        <v>86</v>
      </c>
      <c r="E588" s="46">
        <v>43707</v>
      </c>
      <c r="F588" s="45">
        <v>-18765</v>
      </c>
      <c r="G588" s="10" t="s">
        <v>31</v>
      </c>
      <c r="H588" s="10" t="s">
        <v>1223</v>
      </c>
    </row>
    <row r="589" spans="1:8" x14ac:dyDescent="0.25">
      <c r="A589" s="10" t="s">
        <v>1224</v>
      </c>
      <c r="B589" s="10" t="s">
        <v>115</v>
      </c>
      <c r="C589" s="10" t="s">
        <v>1225</v>
      </c>
      <c r="D589" s="10" t="s">
        <v>86</v>
      </c>
      <c r="E589" s="46">
        <v>43708</v>
      </c>
      <c r="F589" s="45">
        <v>-50000</v>
      </c>
      <c r="G589" s="10" t="s">
        <v>31</v>
      </c>
      <c r="H589" s="10" t="s">
        <v>1226</v>
      </c>
    </row>
    <row r="590" spans="1:8" x14ac:dyDescent="0.25">
      <c r="A590" s="10" t="s">
        <v>1227</v>
      </c>
      <c r="B590" s="10" t="s">
        <v>115</v>
      </c>
      <c r="C590" s="10" t="s">
        <v>1228</v>
      </c>
      <c r="D590" s="10" t="s">
        <v>86</v>
      </c>
      <c r="E590" s="46">
        <v>43711</v>
      </c>
      <c r="F590" s="45">
        <v>-18765</v>
      </c>
      <c r="G590" s="10" t="s">
        <v>31</v>
      </c>
      <c r="H590" s="10" t="s">
        <v>1229</v>
      </c>
    </row>
    <row r="591" spans="1:8" x14ac:dyDescent="0.25">
      <c r="A591" s="10" t="s">
        <v>1230</v>
      </c>
      <c r="B591" s="10" t="s">
        <v>115</v>
      </c>
      <c r="C591" s="10" t="s">
        <v>1231</v>
      </c>
      <c r="D591" s="10" t="s">
        <v>86</v>
      </c>
      <c r="E591" s="46">
        <v>43711</v>
      </c>
      <c r="F591" s="45">
        <v>-70000</v>
      </c>
      <c r="G591" s="10" t="s">
        <v>31</v>
      </c>
      <c r="H591" s="10" t="s">
        <v>1232</v>
      </c>
    </row>
    <row r="592" spans="1:8" x14ac:dyDescent="0.25">
      <c r="A592" s="10" t="s">
        <v>1233</v>
      </c>
      <c r="B592" s="10" t="s">
        <v>115</v>
      </c>
      <c r="C592" s="10" t="s">
        <v>1234</v>
      </c>
      <c r="D592" s="10" t="s">
        <v>86</v>
      </c>
      <c r="E592" s="46">
        <v>43712</v>
      </c>
      <c r="F592" s="45">
        <v>-18765</v>
      </c>
      <c r="G592" s="10" t="s">
        <v>31</v>
      </c>
      <c r="H592" s="10" t="s">
        <v>1235</v>
      </c>
    </row>
    <row r="593" spans="1:8" x14ac:dyDescent="0.25">
      <c r="A593" s="10" t="s">
        <v>1236</v>
      </c>
      <c r="B593" s="10" t="s">
        <v>115</v>
      </c>
      <c r="C593" s="10" t="s">
        <v>1237</v>
      </c>
      <c r="D593" s="10" t="s">
        <v>86</v>
      </c>
      <c r="E593" s="46">
        <v>43712</v>
      </c>
      <c r="F593" s="45">
        <v>-18765</v>
      </c>
      <c r="G593" s="10" t="s">
        <v>31</v>
      </c>
      <c r="H593" s="10" t="s">
        <v>1238</v>
      </c>
    </row>
    <row r="594" spans="1:8" x14ac:dyDescent="0.25">
      <c r="A594" s="10" t="s">
        <v>1239</v>
      </c>
      <c r="B594" s="10" t="s">
        <v>115</v>
      </c>
      <c r="C594" s="10" t="s">
        <v>1240</v>
      </c>
      <c r="D594" s="10" t="s">
        <v>86</v>
      </c>
      <c r="E594" s="46">
        <v>43714</v>
      </c>
      <c r="F594" s="45">
        <v>-252950</v>
      </c>
      <c r="G594" s="10" t="s">
        <v>31</v>
      </c>
      <c r="H594" s="10" t="s">
        <v>1241</v>
      </c>
    </row>
    <row r="595" spans="1:8" x14ac:dyDescent="0.25">
      <c r="A595" s="10" t="s">
        <v>1242</v>
      </c>
      <c r="B595" s="10" t="s">
        <v>115</v>
      </c>
      <c r="C595" s="10" t="s">
        <v>1243</v>
      </c>
      <c r="D595" s="10" t="s">
        <v>86</v>
      </c>
      <c r="E595" s="46">
        <v>43714</v>
      </c>
      <c r="F595" s="45">
        <v>-50000</v>
      </c>
      <c r="G595" s="10" t="s">
        <v>31</v>
      </c>
      <c r="H595" s="10" t="s">
        <v>1244</v>
      </c>
    </row>
    <row r="596" spans="1:8" x14ac:dyDescent="0.25">
      <c r="A596" s="10" t="s">
        <v>1245</v>
      </c>
      <c r="B596" s="10" t="s">
        <v>115</v>
      </c>
      <c r="C596" s="10" t="s">
        <v>1246</v>
      </c>
      <c r="D596" s="10" t="s">
        <v>86</v>
      </c>
      <c r="E596" s="46">
        <v>43714</v>
      </c>
      <c r="F596" s="45">
        <v>-18765</v>
      </c>
      <c r="G596" s="10" t="s">
        <v>31</v>
      </c>
      <c r="H596" s="10" t="s">
        <v>1247</v>
      </c>
    </row>
    <row r="597" spans="1:8" x14ac:dyDescent="0.25">
      <c r="A597" s="10" t="s">
        <v>1248</v>
      </c>
      <c r="B597" s="10" t="s">
        <v>115</v>
      </c>
      <c r="C597" s="10" t="s">
        <v>1249</v>
      </c>
      <c r="D597" s="10" t="s">
        <v>86</v>
      </c>
      <c r="E597" s="46">
        <v>43715</v>
      </c>
      <c r="F597" s="45">
        <v>-18765</v>
      </c>
      <c r="G597" s="10" t="s">
        <v>31</v>
      </c>
      <c r="H597" s="10" t="s">
        <v>1250</v>
      </c>
    </row>
    <row r="598" spans="1:8" x14ac:dyDescent="0.25">
      <c r="A598" s="10" t="s">
        <v>1251</v>
      </c>
      <c r="B598" s="10" t="s">
        <v>115</v>
      </c>
      <c r="C598" s="10" t="s">
        <v>1252</v>
      </c>
      <c r="D598" s="10" t="s">
        <v>86</v>
      </c>
      <c r="E598" s="46">
        <v>43715</v>
      </c>
      <c r="F598" s="45">
        <v>-18765</v>
      </c>
      <c r="G598" s="10" t="s">
        <v>31</v>
      </c>
      <c r="H598" s="10" t="s">
        <v>1253</v>
      </c>
    </row>
    <row r="599" spans="1:8" x14ac:dyDescent="0.25">
      <c r="A599" s="10" t="s">
        <v>1254</v>
      </c>
      <c r="B599" s="10" t="s">
        <v>115</v>
      </c>
      <c r="C599" s="10" t="s">
        <v>1255</v>
      </c>
      <c r="D599" s="10" t="s">
        <v>86</v>
      </c>
      <c r="E599" s="46">
        <v>43716</v>
      </c>
      <c r="F599" s="45">
        <v>-18765</v>
      </c>
      <c r="G599" s="10" t="s">
        <v>31</v>
      </c>
      <c r="H599" s="10" t="s">
        <v>1256</v>
      </c>
    </row>
    <row r="600" spans="1:8" x14ac:dyDescent="0.25">
      <c r="A600" s="10" t="s">
        <v>1257</v>
      </c>
      <c r="B600" s="10" t="s">
        <v>115</v>
      </c>
      <c r="C600" s="10" t="s">
        <v>1258</v>
      </c>
      <c r="D600" s="10" t="s">
        <v>86</v>
      </c>
      <c r="E600" s="46">
        <v>43716</v>
      </c>
      <c r="F600" s="45">
        <v>-42294</v>
      </c>
      <c r="G600" s="10" t="s">
        <v>31</v>
      </c>
      <c r="H600" s="10" t="s">
        <v>1259</v>
      </c>
    </row>
    <row r="601" spans="1:8" x14ac:dyDescent="0.25">
      <c r="A601" s="10" t="s">
        <v>1260</v>
      </c>
      <c r="B601" s="10" t="s">
        <v>115</v>
      </c>
      <c r="C601" s="10" t="s">
        <v>1261</v>
      </c>
      <c r="D601" s="10" t="s">
        <v>86</v>
      </c>
      <c r="E601" s="46">
        <v>43718</v>
      </c>
      <c r="F601" s="45">
        <v>-165015</v>
      </c>
      <c r="G601" s="10" t="s">
        <v>31</v>
      </c>
      <c r="H601" s="10" t="s">
        <v>1223</v>
      </c>
    </row>
    <row r="602" spans="1:8" x14ac:dyDescent="0.25">
      <c r="A602" s="10" t="s">
        <v>1262</v>
      </c>
      <c r="B602" s="10" t="s">
        <v>115</v>
      </c>
      <c r="C602" s="10" t="s">
        <v>1263</v>
      </c>
      <c r="D602" s="10" t="s">
        <v>86</v>
      </c>
      <c r="E602" s="46">
        <v>43718</v>
      </c>
      <c r="F602" s="45">
        <v>-18765</v>
      </c>
      <c r="G602" s="10" t="s">
        <v>31</v>
      </c>
      <c r="H602" s="10" t="s">
        <v>1264</v>
      </c>
    </row>
    <row r="603" spans="1:8" x14ac:dyDescent="0.25">
      <c r="A603" s="10" t="s">
        <v>1265</v>
      </c>
      <c r="B603" s="10" t="s">
        <v>115</v>
      </c>
      <c r="C603" s="10" t="s">
        <v>1266</v>
      </c>
      <c r="D603" s="10" t="s">
        <v>86</v>
      </c>
      <c r="E603" s="46">
        <v>43718</v>
      </c>
      <c r="F603" s="45">
        <v>-18765</v>
      </c>
      <c r="G603" s="10" t="s">
        <v>31</v>
      </c>
      <c r="H603" s="10" t="s">
        <v>1267</v>
      </c>
    </row>
    <row r="604" spans="1:8" x14ac:dyDescent="0.25">
      <c r="A604" s="10" t="s">
        <v>1268</v>
      </c>
      <c r="B604" s="10" t="s">
        <v>115</v>
      </c>
      <c r="C604" s="10" t="s">
        <v>1269</v>
      </c>
      <c r="D604" s="10" t="s">
        <v>86</v>
      </c>
      <c r="E604" s="46">
        <v>43719</v>
      </c>
      <c r="F604" s="45">
        <v>-50000</v>
      </c>
      <c r="G604" s="10" t="s">
        <v>31</v>
      </c>
      <c r="H604" s="10" t="s">
        <v>1259</v>
      </c>
    </row>
    <row r="605" spans="1:8" x14ac:dyDescent="0.25">
      <c r="A605" s="10" t="s">
        <v>1270</v>
      </c>
      <c r="B605" s="10" t="s">
        <v>115</v>
      </c>
      <c r="C605" s="10" t="s">
        <v>1271</v>
      </c>
      <c r="D605" s="10" t="s">
        <v>86</v>
      </c>
      <c r="E605" s="46">
        <v>43719</v>
      </c>
      <c r="F605" s="45">
        <v>-18765</v>
      </c>
      <c r="G605" s="10" t="s">
        <v>31</v>
      </c>
      <c r="H605" s="10" t="s">
        <v>1272</v>
      </c>
    </row>
    <row r="606" spans="1:8" x14ac:dyDescent="0.25">
      <c r="A606" s="10" t="s">
        <v>1273</v>
      </c>
      <c r="B606" s="10" t="s">
        <v>115</v>
      </c>
      <c r="C606" s="10" t="s">
        <v>1274</v>
      </c>
      <c r="D606" s="10" t="s">
        <v>86</v>
      </c>
      <c r="E606" s="46">
        <v>43719</v>
      </c>
      <c r="F606" s="45">
        <v>-18765</v>
      </c>
      <c r="G606" s="10" t="s">
        <v>31</v>
      </c>
      <c r="H606" s="10" t="s">
        <v>1275</v>
      </c>
    </row>
    <row r="607" spans="1:8" x14ac:dyDescent="0.25">
      <c r="A607" s="10" t="s">
        <v>1276</v>
      </c>
      <c r="B607" s="10" t="s">
        <v>115</v>
      </c>
      <c r="C607" s="10" t="s">
        <v>1277</v>
      </c>
      <c r="D607" s="10" t="s">
        <v>86</v>
      </c>
      <c r="E607" s="46">
        <v>43719</v>
      </c>
      <c r="F607" s="45">
        <v>-75000</v>
      </c>
      <c r="G607" s="10" t="s">
        <v>31</v>
      </c>
      <c r="H607" s="10" t="s">
        <v>1278</v>
      </c>
    </row>
    <row r="608" spans="1:8" x14ac:dyDescent="0.25">
      <c r="A608" s="10" t="s">
        <v>1279</v>
      </c>
      <c r="B608" s="10" t="s">
        <v>115</v>
      </c>
      <c r="C608" s="10" t="s">
        <v>1280</v>
      </c>
      <c r="D608" s="10" t="s">
        <v>86</v>
      </c>
      <c r="E608" s="46">
        <v>43720</v>
      </c>
      <c r="F608" s="45">
        <v>-18765</v>
      </c>
      <c r="G608" s="10" t="s">
        <v>31</v>
      </c>
      <c r="H608" s="10" t="s">
        <v>1281</v>
      </c>
    </row>
    <row r="609" spans="1:8" x14ac:dyDescent="0.25">
      <c r="A609" s="10" t="s">
        <v>1282</v>
      </c>
      <c r="B609" s="10" t="s">
        <v>115</v>
      </c>
      <c r="C609" s="10" t="s">
        <v>1283</v>
      </c>
      <c r="D609" s="10" t="s">
        <v>86</v>
      </c>
      <c r="E609" s="46">
        <v>43720</v>
      </c>
      <c r="F609" s="45">
        <v>-18765</v>
      </c>
      <c r="G609" s="10" t="s">
        <v>31</v>
      </c>
      <c r="H609" s="10" t="s">
        <v>1284</v>
      </c>
    </row>
    <row r="610" spans="1:8" x14ac:dyDescent="0.25">
      <c r="A610" s="10" t="s">
        <v>1285</v>
      </c>
      <c r="B610" s="10" t="s">
        <v>115</v>
      </c>
      <c r="C610" s="10" t="s">
        <v>1286</v>
      </c>
      <c r="D610" s="10" t="s">
        <v>86</v>
      </c>
      <c r="E610" s="46">
        <v>43720</v>
      </c>
      <c r="F610" s="45">
        <v>-18765</v>
      </c>
      <c r="G610" s="10" t="s">
        <v>31</v>
      </c>
      <c r="H610" s="10" t="s">
        <v>1287</v>
      </c>
    </row>
    <row r="611" spans="1:8" x14ac:dyDescent="0.25">
      <c r="A611" s="10" t="s">
        <v>1288</v>
      </c>
      <c r="B611" s="10" t="s">
        <v>115</v>
      </c>
      <c r="C611" s="10" t="s">
        <v>1289</v>
      </c>
      <c r="D611" s="10" t="s">
        <v>86</v>
      </c>
      <c r="E611" s="46">
        <v>43720</v>
      </c>
      <c r="F611" s="45">
        <v>-18765</v>
      </c>
      <c r="G611" s="10" t="s">
        <v>31</v>
      </c>
      <c r="H611" s="10" t="s">
        <v>1290</v>
      </c>
    </row>
    <row r="612" spans="1:8" x14ac:dyDescent="0.25">
      <c r="A612" s="10" t="s">
        <v>1291</v>
      </c>
      <c r="B612" s="10" t="s">
        <v>115</v>
      </c>
      <c r="C612" s="10" t="s">
        <v>1292</v>
      </c>
      <c r="D612" s="10" t="s">
        <v>86</v>
      </c>
      <c r="E612" s="46">
        <v>43721</v>
      </c>
      <c r="F612" s="45">
        <v>-679230</v>
      </c>
      <c r="G612" s="10" t="s">
        <v>31</v>
      </c>
      <c r="H612" s="10" t="s">
        <v>1241</v>
      </c>
    </row>
    <row r="613" spans="1:8" x14ac:dyDescent="0.25">
      <c r="A613" s="10" t="s">
        <v>1293</v>
      </c>
      <c r="B613" s="10" t="s">
        <v>115</v>
      </c>
      <c r="C613" s="10" t="s">
        <v>1294</v>
      </c>
      <c r="D613" s="10" t="s">
        <v>86</v>
      </c>
      <c r="E613" s="46">
        <v>43723</v>
      </c>
      <c r="F613" s="45">
        <v>-18765</v>
      </c>
      <c r="G613" s="10" t="s">
        <v>31</v>
      </c>
      <c r="H613" s="10" t="s">
        <v>1295</v>
      </c>
    </row>
    <row r="614" spans="1:8" x14ac:dyDescent="0.25">
      <c r="A614" s="10" t="s">
        <v>1296</v>
      </c>
      <c r="B614" s="10" t="s">
        <v>115</v>
      </c>
      <c r="C614" s="10" t="s">
        <v>1297</v>
      </c>
      <c r="D614" s="10" t="s">
        <v>86</v>
      </c>
      <c r="E614" s="46">
        <v>43723</v>
      </c>
      <c r="F614" s="45">
        <v>-75000</v>
      </c>
      <c r="G614" s="10" t="s">
        <v>31</v>
      </c>
      <c r="H614" s="10" t="s">
        <v>1298</v>
      </c>
    </row>
    <row r="615" spans="1:8" x14ac:dyDescent="0.25">
      <c r="A615" s="10" t="s">
        <v>1299</v>
      </c>
      <c r="B615" s="10" t="s">
        <v>115</v>
      </c>
      <c r="C615" s="10" t="s">
        <v>1300</v>
      </c>
      <c r="D615" s="10" t="s">
        <v>86</v>
      </c>
      <c r="E615" s="46">
        <v>43723</v>
      </c>
      <c r="F615" s="45">
        <v>-18765</v>
      </c>
      <c r="G615" s="10" t="s">
        <v>31</v>
      </c>
      <c r="H615" s="10" t="s">
        <v>1301</v>
      </c>
    </row>
    <row r="616" spans="1:8" x14ac:dyDescent="0.25">
      <c r="A616" s="10" t="s">
        <v>1302</v>
      </c>
      <c r="B616" s="10" t="s">
        <v>115</v>
      </c>
      <c r="C616" s="10" t="s">
        <v>1303</v>
      </c>
      <c r="D616" s="10" t="s">
        <v>86</v>
      </c>
      <c r="E616" s="46">
        <v>43717</v>
      </c>
      <c r="F616" s="45">
        <v>-1092448</v>
      </c>
      <c r="G616" s="10" t="s">
        <v>31</v>
      </c>
      <c r="H616" s="10" t="s">
        <v>1304</v>
      </c>
    </row>
    <row r="617" spans="1:8" x14ac:dyDescent="0.25">
      <c r="A617" s="10" t="s">
        <v>1305</v>
      </c>
      <c r="B617" s="10" t="s">
        <v>115</v>
      </c>
      <c r="C617" s="10" t="s">
        <v>1306</v>
      </c>
      <c r="D617" s="10" t="s">
        <v>86</v>
      </c>
      <c r="E617" s="46">
        <v>43703</v>
      </c>
      <c r="F617" s="45">
        <v>-2950278</v>
      </c>
      <c r="G617" s="10" t="s">
        <v>31</v>
      </c>
      <c r="H617" s="10" t="s">
        <v>1307</v>
      </c>
    </row>
    <row r="618" spans="1:8" x14ac:dyDescent="0.25">
      <c r="A618" s="10" t="s">
        <v>1308</v>
      </c>
      <c r="B618" s="10" t="s">
        <v>889</v>
      </c>
      <c r="C618" s="10" t="s">
        <v>31</v>
      </c>
      <c r="D618" s="10" t="s">
        <v>855</v>
      </c>
      <c r="E618" s="46">
        <v>43735</v>
      </c>
      <c r="F618" s="45">
        <v>331137</v>
      </c>
      <c r="G618" s="10" t="s">
        <v>31</v>
      </c>
      <c r="H618" s="10" t="s">
        <v>872</v>
      </c>
    </row>
    <row r="619" spans="1:8" x14ac:dyDescent="0.25">
      <c r="A619" s="10" t="s">
        <v>1308</v>
      </c>
      <c r="B619" s="10" t="s">
        <v>115</v>
      </c>
      <c r="C619" s="10" t="s">
        <v>31</v>
      </c>
      <c r="D619" s="10" t="s">
        <v>855</v>
      </c>
      <c r="E619" s="46">
        <v>43735</v>
      </c>
      <c r="F619" s="45">
        <v>-834361</v>
      </c>
      <c r="G619" s="10" t="s">
        <v>31</v>
      </c>
      <c r="H619" s="10" t="s">
        <v>872</v>
      </c>
    </row>
    <row r="620" spans="1:8" x14ac:dyDescent="0.25">
      <c r="A620" s="10" t="s">
        <v>1308</v>
      </c>
      <c r="B620" s="10" t="s">
        <v>871</v>
      </c>
      <c r="C620" s="10" t="s">
        <v>31</v>
      </c>
      <c r="D620" s="10" t="s">
        <v>855</v>
      </c>
      <c r="E620" s="46">
        <v>43735</v>
      </c>
      <c r="F620" s="45">
        <v>503224</v>
      </c>
      <c r="G620" s="10" t="s">
        <v>31</v>
      </c>
      <c r="H620" s="10" t="s">
        <v>872</v>
      </c>
    </row>
    <row r="621" spans="1:8" x14ac:dyDescent="0.25">
      <c r="A621" s="10" t="s">
        <v>149</v>
      </c>
      <c r="B621" s="10" t="s">
        <v>115</v>
      </c>
      <c r="C621" s="10" t="s">
        <v>152</v>
      </c>
      <c r="D621" s="10" t="s">
        <v>86</v>
      </c>
      <c r="E621" s="46">
        <v>43625</v>
      </c>
      <c r="F621" s="45">
        <v>-39950</v>
      </c>
      <c r="G621" s="10" t="s">
        <v>31</v>
      </c>
      <c r="H621" s="10" t="s">
        <v>1309</v>
      </c>
    </row>
    <row r="622" spans="1:8" x14ac:dyDescent="0.25">
      <c r="A622" s="10" t="s">
        <v>1310</v>
      </c>
      <c r="B622" s="10" t="s">
        <v>115</v>
      </c>
      <c r="C622" s="10" t="s">
        <v>1311</v>
      </c>
      <c r="D622" s="10" t="s">
        <v>86</v>
      </c>
      <c r="E622" s="46">
        <v>43626</v>
      </c>
      <c r="F622" s="45">
        <v>-19391</v>
      </c>
      <c r="G622" s="10" t="s">
        <v>31</v>
      </c>
      <c r="H622" s="10" t="s">
        <v>1312</v>
      </c>
    </row>
    <row r="623" spans="1:8" x14ac:dyDescent="0.25">
      <c r="A623" s="10" t="s">
        <v>1313</v>
      </c>
      <c r="B623" s="10" t="s">
        <v>115</v>
      </c>
      <c r="C623" s="10" t="s">
        <v>1314</v>
      </c>
      <c r="D623" s="10" t="s">
        <v>86</v>
      </c>
      <c r="E623" s="46">
        <v>43647</v>
      </c>
      <c r="F623" s="45">
        <v>-395903</v>
      </c>
      <c r="G623" s="10" t="s">
        <v>31</v>
      </c>
      <c r="H623" s="10" t="s">
        <v>1315</v>
      </c>
    </row>
    <row r="624" spans="1:8" x14ac:dyDescent="0.25">
      <c r="A624" s="10" t="s">
        <v>1316</v>
      </c>
      <c r="B624" s="10" t="s">
        <v>115</v>
      </c>
      <c r="C624" s="10" t="s">
        <v>1317</v>
      </c>
      <c r="D624" s="10" t="s">
        <v>86</v>
      </c>
      <c r="E624" s="46">
        <v>43649</v>
      </c>
      <c r="F624" s="45">
        <v>-19391</v>
      </c>
      <c r="G624" s="10" t="s">
        <v>31</v>
      </c>
      <c r="H624" s="10" t="s">
        <v>1318</v>
      </c>
    </row>
    <row r="625" spans="1:8" x14ac:dyDescent="0.25">
      <c r="A625" s="10" t="s">
        <v>1319</v>
      </c>
      <c r="B625" s="10" t="s">
        <v>115</v>
      </c>
      <c r="C625" s="10" t="s">
        <v>1320</v>
      </c>
      <c r="D625" s="10" t="s">
        <v>86</v>
      </c>
      <c r="E625" s="46">
        <v>43651</v>
      </c>
      <c r="F625" s="45">
        <v>-19391</v>
      </c>
      <c r="G625" s="10" t="s">
        <v>31</v>
      </c>
      <c r="H625" s="10" t="s">
        <v>1321</v>
      </c>
    </row>
    <row r="626" spans="1:8" x14ac:dyDescent="0.25">
      <c r="A626" s="10" t="s">
        <v>1322</v>
      </c>
      <c r="B626" s="10" t="s">
        <v>115</v>
      </c>
      <c r="C626" s="10" t="s">
        <v>1323</v>
      </c>
      <c r="D626" s="10" t="s">
        <v>86</v>
      </c>
      <c r="E626" s="46">
        <v>43654</v>
      </c>
      <c r="F626" s="45">
        <v>-18765</v>
      </c>
      <c r="G626" s="10" t="s">
        <v>31</v>
      </c>
      <c r="H626" s="10" t="s">
        <v>1324</v>
      </c>
    </row>
    <row r="627" spans="1:8" x14ac:dyDescent="0.25">
      <c r="A627" s="10" t="s">
        <v>1325</v>
      </c>
      <c r="B627" s="10" t="s">
        <v>115</v>
      </c>
      <c r="C627" s="10" t="s">
        <v>1326</v>
      </c>
      <c r="D627" s="10" t="s">
        <v>86</v>
      </c>
      <c r="E627" s="46">
        <v>43655</v>
      </c>
      <c r="F627" s="45">
        <v>-18765</v>
      </c>
      <c r="G627" s="10" t="s">
        <v>31</v>
      </c>
      <c r="H627" s="10" t="s">
        <v>1327</v>
      </c>
    </row>
    <row r="628" spans="1:8" x14ac:dyDescent="0.25">
      <c r="A628" s="10" t="s">
        <v>1328</v>
      </c>
      <c r="B628" s="10" t="s">
        <v>115</v>
      </c>
      <c r="C628" s="10" t="s">
        <v>1329</v>
      </c>
      <c r="D628" s="10" t="s">
        <v>86</v>
      </c>
      <c r="E628" s="46">
        <v>43656</v>
      </c>
      <c r="F628" s="45">
        <v>-188558</v>
      </c>
      <c r="G628" s="10" t="s">
        <v>31</v>
      </c>
      <c r="H628" s="10" t="s">
        <v>1330</v>
      </c>
    </row>
    <row r="629" spans="1:8" x14ac:dyDescent="0.25">
      <c r="A629" s="10" t="s">
        <v>1331</v>
      </c>
      <c r="B629" s="10" t="s">
        <v>115</v>
      </c>
      <c r="C629" s="10" t="s">
        <v>1332</v>
      </c>
      <c r="D629" s="10" t="s">
        <v>86</v>
      </c>
      <c r="E629" s="46">
        <v>43657</v>
      </c>
      <c r="F629" s="45">
        <v>-40621</v>
      </c>
      <c r="G629" s="10" t="s">
        <v>31</v>
      </c>
      <c r="H629" s="10" t="s">
        <v>1333</v>
      </c>
    </row>
    <row r="630" spans="1:8" x14ac:dyDescent="0.25">
      <c r="A630" s="10" t="s">
        <v>1334</v>
      </c>
      <c r="B630" s="10" t="s">
        <v>115</v>
      </c>
      <c r="C630" s="10" t="s">
        <v>1335</v>
      </c>
      <c r="D630" s="10" t="s">
        <v>86</v>
      </c>
      <c r="E630" s="46">
        <v>43657</v>
      </c>
      <c r="F630" s="45">
        <v>-145568</v>
      </c>
      <c r="G630" s="10" t="s">
        <v>31</v>
      </c>
      <c r="H630" s="10" t="s">
        <v>1336</v>
      </c>
    </row>
    <row r="631" spans="1:8" x14ac:dyDescent="0.25">
      <c r="A631" s="10" t="s">
        <v>1337</v>
      </c>
      <c r="B631" s="10" t="s">
        <v>115</v>
      </c>
      <c r="C631" s="10" t="s">
        <v>1338</v>
      </c>
      <c r="D631" s="10" t="s">
        <v>86</v>
      </c>
      <c r="E631" s="46">
        <v>43657</v>
      </c>
      <c r="F631" s="45">
        <v>-18765</v>
      </c>
      <c r="G631" s="10" t="s">
        <v>31</v>
      </c>
      <c r="H631" s="10" t="s">
        <v>1339</v>
      </c>
    </row>
    <row r="632" spans="1:8" x14ac:dyDescent="0.25">
      <c r="A632" s="10" t="s">
        <v>1340</v>
      </c>
      <c r="B632" s="10" t="s">
        <v>115</v>
      </c>
      <c r="C632" s="10" t="s">
        <v>1341</v>
      </c>
      <c r="D632" s="10" t="s">
        <v>86</v>
      </c>
      <c r="E632" s="46">
        <v>43663</v>
      </c>
      <c r="F632" s="45">
        <v>-18765</v>
      </c>
      <c r="G632" s="10" t="s">
        <v>31</v>
      </c>
      <c r="H632" s="10" t="s">
        <v>1339</v>
      </c>
    </row>
    <row r="633" spans="1:8" x14ac:dyDescent="0.25">
      <c r="A633" s="10" t="s">
        <v>1342</v>
      </c>
      <c r="B633" s="10" t="s">
        <v>115</v>
      </c>
      <c r="C633" s="10" t="s">
        <v>1343</v>
      </c>
      <c r="D633" s="10" t="s">
        <v>86</v>
      </c>
      <c r="E633" s="46">
        <v>43664</v>
      </c>
      <c r="F633" s="45">
        <v>-18765</v>
      </c>
      <c r="G633" s="10" t="s">
        <v>31</v>
      </c>
      <c r="H633" s="10" t="s">
        <v>1344</v>
      </c>
    </row>
    <row r="634" spans="1:8" x14ac:dyDescent="0.25">
      <c r="A634" s="10" t="s">
        <v>1345</v>
      </c>
      <c r="B634" s="10" t="s">
        <v>115</v>
      </c>
      <c r="C634" s="10" t="s">
        <v>1346</v>
      </c>
      <c r="D634" s="10" t="s">
        <v>86</v>
      </c>
      <c r="E634" s="46">
        <v>43664</v>
      </c>
      <c r="F634" s="45">
        <v>-8220</v>
      </c>
      <c r="G634" s="10" t="s">
        <v>31</v>
      </c>
      <c r="H634" s="10" t="s">
        <v>1347</v>
      </c>
    </row>
    <row r="635" spans="1:8" x14ac:dyDescent="0.25">
      <c r="A635" s="10" t="s">
        <v>1348</v>
      </c>
      <c r="B635" s="10" t="s">
        <v>115</v>
      </c>
      <c r="C635" s="10" t="s">
        <v>1349</v>
      </c>
      <c r="D635" s="10" t="s">
        <v>86</v>
      </c>
      <c r="E635" s="46">
        <v>43665</v>
      </c>
      <c r="F635" s="45">
        <v>-18765</v>
      </c>
      <c r="G635" s="10" t="s">
        <v>31</v>
      </c>
      <c r="H635" s="10" t="s">
        <v>1350</v>
      </c>
    </row>
    <row r="636" spans="1:8" x14ac:dyDescent="0.25">
      <c r="A636" s="10" t="s">
        <v>1351</v>
      </c>
      <c r="B636" s="10" t="s">
        <v>115</v>
      </c>
      <c r="C636" s="10" t="s">
        <v>1352</v>
      </c>
      <c r="D636" s="10" t="s">
        <v>86</v>
      </c>
      <c r="E636" s="46">
        <v>43667</v>
      </c>
      <c r="F636" s="45">
        <v>-57938</v>
      </c>
      <c r="G636" s="10" t="s">
        <v>31</v>
      </c>
      <c r="H636" s="10" t="s">
        <v>1353</v>
      </c>
    </row>
    <row r="637" spans="1:8" x14ac:dyDescent="0.25">
      <c r="A637" s="10" t="s">
        <v>1354</v>
      </c>
      <c r="B637" s="10" t="s">
        <v>115</v>
      </c>
      <c r="C637" s="10" t="s">
        <v>1355</v>
      </c>
      <c r="D637" s="10" t="s">
        <v>86</v>
      </c>
      <c r="E637" s="46">
        <v>43668</v>
      </c>
      <c r="F637" s="45">
        <v>-18765</v>
      </c>
      <c r="G637" s="10" t="s">
        <v>31</v>
      </c>
      <c r="H637" s="10" t="s">
        <v>1356</v>
      </c>
    </row>
    <row r="638" spans="1:8" x14ac:dyDescent="0.25">
      <c r="A638" s="10" t="s">
        <v>1357</v>
      </c>
      <c r="B638" s="10" t="s">
        <v>115</v>
      </c>
      <c r="C638" s="10" t="s">
        <v>1358</v>
      </c>
      <c r="D638" s="10" t="s">
        <v>86</v>
      </c>
      <c r="E638" s="46">
        <v>43668</v>
      </c>
      <c r="F638" s="45">
        <v>-18765</v>
      </c>
      <c r="G638" s="10" t="s">
        <v>31</v>
      </c>
      <c r="H638" s="10" t="s">
        <v>1359</v>
      </c>
    </row>
    <row r="639" spans="1:8" x14ac:dyDescent="0.25">
      <c r="A639" s="10" t="s">
        <v>1360</v>
      </c>
      <c r="B639" s="10" t="s">
        <v>115</v>
      </c>
      <c r="C639" s="10" t="s">
        <v>1361</v>
      </c>
      <c r="D639" s="10" t="s">
        <v>86</v>
      </c>
      <c r="E639" s="46">
        <v>43668</v>
      </c>
      <c r="F639" s="45">
        <v>-18765</v>
      </c>
      <c r="G639" s="10" t="s">
        <v>31</v>
      </c>
      <c r="H639" s="10" t="s">
        <v>1353</v>
      </c>
    </row>
    <row r="640" spans="1:8" x14ac:dyDescent="0.25">
      <c r="A640" s="10" t="s">
        <v>1362</v>
      </c>
      <c r="B640" s="10" t="s">
        <v>115</v>
      </c>
      <c r="C640" s="10" t="s">
        <v>1363</v>
      </c>
      <c r="D640" s="10" t="s">
        <v>86</v>
      </c>
      <c r="E640" s="46">
        <v>43669</v>
      </c>
      <c r="F640" s="45">
        <v>-18765</v>
      </c>
      <c r="G640" s="10" t="s">
        <v>31</v>
      </c>
      <c r="H640" s="10" t="s">
        <v>1364</v>
      </c>
    </row>
    <row r="641" spans="1:8" x14ac:dyDescent="0.25">
      <c r="A641" s="10" t="s">
        <v>1365</v>
      </c>
      <c r="B641" s="10" t="s">
        <v>115</v>
      </c>
      <c r="C641" s="10" t="s">
        <v>1366</v>
      </c>
      <c r="D641" s="10" t="s">
        <v>86</v>
      </c>
      <c r="E641" s="46">
        <v>43669</v>
      </c>
      <c r="F641" s="45">
        <v>-18765</v>
      </c>
      <c r="G641" s="10" t="s">
        <v>31</v>
      </c>
      <c r="H641" s="10" t="s">
        <v>1250</v>
      </c>
    </row>
    <row r="642" spans="1:8" x14ac:dyDescent="0.25">
      <c r="A642" s="10" t="s">
        <v>1367</v>
      </c>
      <c r="B642" s="10" t="s">
        <v>115</v>
      </c>
      <c r="C642" s="10" t="s">
        <v>1368</v>
      </c>
      <c r="D642" s="10" t="s">
        <v>86</v>
      </c>
      <c r="E642" s="46">
        <v>43669</v>
      </c>
      <c r="F642" s="45">
        <v>-18765</v>
      </c>
      <c r="G642" s="10" t="s">
        <v>31</v>
      </c>
      <c r="H642" s="10" t="s">
        <v>1369</v>
      </c>
    </row>
    <row r="643" spans="1:8" x14ac:dyDescent="0.25">
      <c r="A643" s="10" t="s">
        <v>1370</v>
      </c>
      <c r="B643" s="10" t="s">
        <v>115</v>
      </c>
      <c r="C643" s="10" t="s">
        <v>1371</v>
      </c>
      <c r="D643" s="10" t="s">
        <v>86</v>
      </c>
      <c r="E643" s="46">
        <v>43669</v>
      </c>
      <c r="F643" s="45">
        <v>-18765</v>
      </c>
      <c r="G643" s="10" t="s">
        <v>31</v>
      </c>
      <c r="H643" s="10" t="s">
        <v>1372</v>
      </c>
    </row>
    <row r="644" spans="1:8" x14ac:dyDescent="0.25">
      <c r="A644" s="10" t="s">
        <v>1373</v>
      </c>
      <c r="B644" s="10" t="s">
        <v>115</v>
      </c>
      <c r="C644" s="10" t="s">
        <v>1374</v>
      </c>
      <c r="D644" s="10" t="s">
        <v>86</v>
      </c>
      <c r="E644" s="46">
        <v>43670</v>
      </c>
      <c r="F644" s="45">
        <v>-18765</v>
      </c>
      <c r="G644" s="10" t="s">
        <v>31</v>
      </c>
      <c r="H644" s="10" t="s">
        <v>1375</v>
      </c>
    </row>
    <row r="645" spans="1:8" x14ac:dyDescent="0.25">
      <c r="A645" s="10" t="s">
        <v>1376</v>
      </c>
      <c r="B645" s="10" t="s">
        <v>115</v>
      </c>
      <c r="C645" s="10" t="s">
        <v>1377</v>
      </c>
      <c r="D645" s="10" t="s">
        <v>86</v>
      </c>
      <c r="E645" s="46">
        <v>43670</v>
      </c>
      <c r="F645" s="45">
        <v>-18765</v>
      </c>
      <c r="G645" s="10" t="s">
        <v>31</v>
      </c>
      <c r="H645" s="10" t="s">
        <v>1378</v>
      </c>
    </row>
    <row r="646" spans="1:8" x14ac:dyDescent="0.25">
      <c r="A646" s="10" t="s">
        <v>1379</v>
      </c>
      <c r="B646" s="10" t="s">
        <v>115</v>
      </c>
      <c r="C646" s="10" t="s">
        <v>1380</v>
      </c>
      <c r="D646" s="10" t="s">
        <v>86</v>
      </c>
      <c r="E646" s="46">
        <v>43670</v>
      </c>
      <c r="F646" s="45">
        <v>-18765</v>
      </c>
      <c r="G646" s="10" t="s">
        <v>31</v>
      </c>
      <c r="H646" s="10" t="s">
        <v>1272</v>
      </c>
    </row>
    <row r="647" spans="1:8" x14ac:dyDescent="0.25">
      <c r="A647" s="10" t="s">
        <v>1381</v>
      </c>
      <c r="B647" s="10" t="s">
        <v>115</v>
      </c>
      <c r="C647" s="10" t="s">
        <v>1382</v>
      </c>
      <c r="D647" s="10" t="s">
        <v>86</v>
      </c>
      <c r="E647" s="46">
        <v>43671</v>
      </c>
      <c r="F647" s="45">
        <v>-18765</v>
      </c>
      <c r="G647" s="10" t="s">
        <v>31</v>
      </c>
      <c r="H647" s="10" t="s">
        <v>1383</v>
      </c>
    </row>
    <row r="648" spans="1:8" x14ac:dyDescent="0.25">
      <c r="A648" s="10" t="s">
        <v>1384</v>
      </c>
      <c r="B648" s="10" t="s">
        <v>115</v>
      </c>
      <c r="C648" s="10" t="s">
        <v>1385</v>
      </c>
      <c r="D648" s="10" t="s">
        <v>86</v>
      </c>
      <c r="E648" s="46">
        <v>43671</v>
      </c>
      <c r="F648" s="45">
        <v>-18765</v>
      </c>
      <c r="G648" s="10" t="s">
        <v>31</v>
      </c>
      <c r="H648" s="10" t="s">
        <v>1386</v>
      </c>
    </row>
    <row r="649" spans="1:8" x14ac:dyDescent="0.25">
      <c r="A649" s="10" t="s">
        <v>1387</v>
      </c>
      <c r="B649" s="10" t="s">
        <v>115</v>
      </c>
      <c r="C649" s="10" t="s">
        <v>1388</v>
      </c>
      <c r="D649" s="10" t="s">
        <v>86</v>
      </c>
      <c r="E649" s="46">
        <v>43671</v>
      </c>
      <c r="F649" s="45">
        <v>-18765</v>
      </c>
      <c r="G649" s="10" t="s">
        <v>31</v>
      </c>
      <c r="H649" s="10" t="s">
        <v>1389</v>
      </c>
    </row>
    <row r="650" spans="1:8" x14ac:dyDescent="0.25">
      <c r="A650" s="10" t="s">
        <v>1390</v>
      </c>
      <c r="B650" s="10" t="s">
        <v>115</v>
      </c>
      <c r="C650" s="10" t="s">
        <v>1391</v>
      </c>
      <c r="D650" s="10" t="s">
        <v>86</v>
      </c>
      <c r="E650" s="46">
        <v>43672</v>
      </c>
      <c r="F650" s="45">
        <v>-77310</v>
      </c>
      <c r="G650" s="10" t="s">
        <v>31</v>
      </c>
      <c r="H650" s="10" t="s">
        <v>1347</v>
      </c>
    </row>
    <row r="651" spans="1:8" x14ac:dyDescent="0.25">
      <c r="A651" s="10" t="s">
        <v>1392</v>
      </c>
      <c r="B651" s="10" t="s">
        <v>115</v>
      </c>
      <c r="C651" s="10" t="s">
        <v>1393</v>
      </c>
      <c r="D651" s="10" t="s">
        <v>86</v>
      </c>
      <c r="E651" s="46">
        <v>43672</v>
      </c>
      <c r="F651" s="45">
        <v>-18765</v>
      </c>
      <c r="G651" s="10" t="s">
        <v>31</v>
      </c>
      <c r="H651" s="10" t="s">
        <v>1394</v>
      </c>
    </row>
    <row r="652" spans="1:8" x14ac:dyDescent="0.25">
      <c r="A652" s="10" t="s">
        <v>1395</v>
      </c>
      <c r="B652" s="10" t="s">
        <v>115</v>
      </c>
      <c r="C652" s="10" t="s">
        <v>1396</v>
      </c>
      <c r="D652" s="10" t="s">
        <v>86</v>
      </c>
      <c r="E652" s="46">
        <v>43672</v>
      </c>
      <c r="F652" s="45">
        <v>-18765</v>
      </c>
      <c r="G652" s="10" t="s">
        <v>31</v>
      </c>
      <c r="H652" s="10" t="s">
        <v>1397</v>
      </c>
    </row>
    <row r="653" spans="1:8" x14ac:dyDescent="0.25">
      <c r="A653" s="10" t="s">
        <v>1398</v>
      </c>
      <c r="B653" s="10" t="s">
        <v>115</v>
      </c>
      <c r="C653" s="10" t="s">
        <v>1399</v>
      </c>
      <c r="D653" s="10" t="s">
        <v>86</v>
      </c>
      <c r="E653" s="46">
        <v>43672</v>
      </c>
      <c r="F653" s="45">
        <v>-18765</v>
      </c>
      <c r="G653" s="10" t="s">
        <v>31</v>
      </c>
      <c r="H653" s="10" t="s">
        <v>1386</v>
      </c>
    </row>
    <row r="654" spans="1:8" x14ac:dyDescent="0.25">
      <c r="A654" s="10" t="s">
        <v>1400</v>
      </c>
      <c r="B654" s="10" t="s">
        <v>115</v>
      </c>
      <c r="C654" s="10" t="s">
        <v>1401</v>
      </c>
      <c r="D654" s="10" t="s">
        <v>86</v>
      </c>
      <c r="E654" s="46">
        <v>43672</v>
      </c>
      <c r="F654" s="45">
        <v>-18765</v>
      </c>
      <c r="G654" s="10" t="s">
        <v>31</v>
      </c>
      <c r="H654" s="10" t="s">
        <v>1402</v>
      </c>
    </row>
    <row r="655" spans="1:8" x14ac:dyDescent="0.25">
      <c r="A655" s="10" t="s">
        <v>1403</v>
      </c>
      <c r="B655" s="10" t="s">
        <v>115</v>
      </c>
      <c r="C655" s="10" t="s">
        <v>1404</v>
      </c>
      <c r="D655" s="10" t="s">
        <v>86</v>
      </c>
      <c r="E655" s="46">
        <v>43672</v>
      </c>
      <c r="F655" s="45">
        <v>-18765</v>
      </c>
      <c r="G655" s="10" t="s">
        <v>31</v>
      </c>
      <c r="H655" s="10" t="s">
        <v>1405</v>
      </c>
    </row>
    <row r="656" spans="1:8" x14ac:dyDescent="0.25">
      <c r="A656" s="10" t="s">
        <v>1406</v>
      </c>
      <c r="B656" s="10" t="s">
        <v>115</v>
      </c>
      <c r="C656" s="10" t="s">
        <v>1407</v>
      </c>
      <c r="D656" s="10" t="s">
        <v>86</v>
      </c>
      <c r="E656" s="46">
        <v>43674</v>
      </c>
      <c r="F656" s="45">
        <v>-18765</v>
      </c>
      <c r="G656" s="10" t="s">
        <v>31</v>
      </c>
      <c r="H656" s="10" t="s">
        <v>1408</v>
      </c>
    </row>
    <row r="657" spans="1:8" x14ac:dyDescent="0.25">
      <c r="A657" s="10" t="s">
        <v>1409</v>
      </c>
      <c r="B657" s="10" t="s">
        <v>115</v>
      </c>
      <c r="C657" s="10" t="s">
        <v>1410</v>
      </c>
      <c r="D657" s="10" t="s">
        <v>86</v>
      </c>
      <c r="E657" s="46">
        <v>43674</v>
      </c>
      <c r="F657" s="45">
        <v>-18765</v>
      </c>
      <c r="G657" s="10" t="s">
        <v>31</v>
      </c>
      <c r="H657" s="10" t="s">
        <v>1411</v>
      </c>
    </row>
    <row r="658" spans="1:8" x14ac:dyDescent="0.25">
      <c r="A658" s="10" t="s">
        <v>1412</v>
      </c>
      <c r="B658" s="10" t="s">
        <v>115</v>
      </c>
      <c r="C658" s="10" t="s">
        <v>1413</v>
      </c>
      <c r="D658" s="10" t="s">
        <v>86</v>
      </c>
      <c r="E658" s="46">
        <v>43675</v>
      </c>
      <c r="F658" s="45">
        <v>-18765</v>
      </c>
      <c r="G658" s="10" t="s">
        <v>31</v>
      </c>
      <c r="H658" s="10" t="s">
        <v>1414</v>
      </c>
    </row>
    <row r="659" spans="1:8" x14ac:dyDescent="0.25">
      <c r="A659" s="10" t="s">
        <v>1415</v>
      </c>
      <c r="B659" s="10" t="s">
        <v>115</v>
      </c>
      <c r="C659" s="10" t="s">
        <v>1416</v>
      </c>
      <c r="D659" s="10" t="s">
        <v>86</v>
      </c>
      <c r="E659" s="46">
        <v>43676</v>
      </c>
      <c r="F659" s="45">
        <v>-18765</v>
      </c>
      <c r="G659" s="10" t="s">
        <v>31</v>
      </c>
      <c r="H659" s="10" t="s">
        <v>1315</v>
      </c>
    </row>
    <row r="660" spans="1:8" x14ac:dyDescent="0.25">
      <c r="A660" s="10" t="s">
        <v>1417</v>
      </c>
      <c r="B660" s="10" t="s">
        <v>115</v>
      </c>
      <c r="C660" s="10" t="s">
        <v>1418</v>
      </c>
      <c r="D660" s="10" t="s">
        <v>86</v>
      </c>
      <c r="E660" s="46">
        <v>43676</v>
      </c>
      <c r="F660" s="45">
        <v>-18765</v>
      </c>
      <c r="G660" s="10" t="s">
        <v>31</v>
      </c>
      <c r="H660" s="10" t="s">
        <v>1259</v>
      </c>
    </row>
    <row r="661" spans="1:8" x14ac:dyDescent="0.25">
      <c r="A661" s="10" t="s">
        <v>1419</v>
      </c>
      <c r="B661" s="10" t="s">
        <v>115</v>
      </c>
      <c r="C661" s="10" t="s">
        <v>1420</v>
      </c>
      <c r="D661" s="10" t="s">
        <v>86</v>
      </c>
      <c r="E661" s="46">
        <v>43677</v>
      </c>
      <c r="F661" s="45">
        <v>-18765</v>
      </c>
      <c r="G661" s="10" t="s">
        <v>31</v>
      </c>
      <c r="H661" s="10" t="s">
        <v>1301</v>
      </c>
    </row>
    <row r="662" spans="1:8" x14ac:dyDescent="0.25">
      <c r="A662" s="10" t="s">
        <v>1421</v>
      </c>
      <c r="B662" s="10" t="s">
        <v>115</v>
      </c>
      <c r="C662" s="10" t="s">
        <v>1422</v>
      </c>
      <c r="D662" s="10" t="s">
        <v>86</v>
      </c>
      <c r="E662" s="46">
        <v>43678</v>
      </c>
      <c r="F662" s="45">
        <v>-18765</v>
      </c>
      <c r="G662" s="10" t="s">
        <v>31</v>
      </c>
      <c r="H662" s="10" t="s">
        <v>1423</v>
      </c>
    </row>
    <row r="663" spans="1:8" x14ac:dyDescent="0.25">
      <c r="A663" s="10" t="s">
        <v>1424</v>
      </c>
      <c r="B663" s="10" t="s">
        <v>115</v>
      </c>
      <c r="C663" s="10" t="s">
        <v>1425</v>
      </c>
      <c r="D663" s="10" t="s">
        <v>86</v>
      </c>
      <c r="E663" s="46">
        <v>43678</v>
      </c>
      <c r="F663" s="45">
        <v>-18765</v>
      </c>
      <c r="G663" s="10" t="s">
        <v>31</v>
      </c>
      <c r="H663" s="10" t="s">
        <v>1426</v>
      </c>
    </row>
    <row r="664" spans="1:8" x14ac:dyDescent="0.25">
      <c r="A664" s="10" t="s">
        <v>1427</v>
      </c>
      <c r="B664" s="10" t="s">
        <v>115</v>
      </c>
      <c r="C664" s="10" t="s">
        <v>1428</v>
      </c>
      <c r="D664" s="10" t="s">
        <v>86</v>
      </c>
      <c r="E664" s="46">
        <v>43679</v>
      </c>
      <c r="F664" s="45">
        <v>-18765</v>
      </c>
      <c r="G664" s="10" t="s">
        <v>31</v>
      </c>
      <c r="H664" s="10" t="s">
        <v>1429</v>
      </c>
    </row>
    <row r="665" spans="1:8" x14ac:dyDescent="0.25">
      <c r="A665" s="10" t="s">
        <v>1430</v>
      </c>
      <c r="B665" s="10" t="s">
        <v>115</v>
      </c>
      <c r="C665" s="10" t="s">
        <v>1431</v>
      </c>
      <c r="D665" s="10" t="s">
        <v>86</v>
      </c>
      <c r="E665" s="46">
        <v>43679</v>
      </c>
      <c r="F665" s="45">
        <v>-18765</v>
      </c>
      <c r="G665" s="10" t="s">
        <v>31</v>
      </c>
      <c r="H665" s="10" t="s">
        <v>1432</v>
      </c>
    </row>
    <row r="666" spans="1:8" x14ac:dyDescent="0.25">
      <c r="A666" s="10" t="s">
        <v>1433</v>
      </c>
      <c r="B666" s="10" t="s">
        <v>115</v>
      </c>
      <c r="C666" s="10" t="s">
        <v>1434</v>
      </c>
      <c r="D666" s="10" t="s">
        <v>86</v>
      </c>
      <c r="E666" s="46">
        <v>43679</v>
      </c>
      <c r="F666" s="45">
        <v>-18765</v>
      </c>
      <c r="G666" s="10" t="s">
        <v>31</v>
      </c>
      <c r="H666" s="10" t="s">
        <v>1267</v>
      </c>
    </row>
    <row r="667" spans="1:8" x14ac:dyDescent="0.25">
      <c r="A667" s="10" t="s">
        <v>365</v>
      </c>
      <c r="B667" s="10" t="s">
        <v>115</v>
      </c>
      <c r="C667" s="10" t="s">
        <v>368</v>
      </c>
      <c r="D667" s="10" t="s">
        <v>86</v>
      </c>
      <c r="E667" s="46">
        <v>43643</v>
      </c>
      <c r="F667" s="45">
        <v>-2511305</v>
      </c>
      <c r="G667" s="10" t="s">
        <v>31</v>
      </c>
      <c r="H667" s="10" t="s">
        <v>1435</v>
      </c>
    </row>
    <row r="668" spans="1:8" x14ac:dyDescent="0.25">
      <c r="A668" s="10" t="s">
        <v>1436</v>
      </c>
      <c r="B668" s="10" t="s">
        <v>115</v>
      </c>
      <c r="C668" s="10" t="s">
        <v>1437</v>
      </c>
      <c r="D668" s="10" t="s">
        <v>86</v>
      </c>
      <c r="E668" s="46">
        <v>43646</v>
      </c>
      <c r="F668" s="45">
        <v>-39577</v>
      </c>
      <c r="G668" s="10" t="s">
        <v>31</v>
      </c>
      <c r="H668" s="10" t="s">
        <v>1278</v>
      </c>
    </row>
    <row r="669" spans="1:8" x14ac:dyDescent="0.25">
      <c r="A669" s="10" t="s">
        <v>1438</v>
      </c>
      <c r="B669" s="10" t="s">
        <v>115</v>
      </c>
      <c r="C669" s="10" t="s">
        <v>1439</v>
      </c>
      <c r="D669" s="10" t="s">
        <v>86</v>
      </c>
      <c r="E669" s="46">
        <v>43649</v>
      </c>
      <c r="F669" s="45">
        <v>-143902</v>
      </c>
      <c r="G669" s="10" t="s">
        <v>31</v>
      </c>
      <c r="H669" s="10" t="s">
        <v>1440</v>
      </c>
    </row>
    <row r="670" spans="1:8" x14ac:dyDescent="0.25">
      <c r="A670" s="10" t="s">
        <v>709</v>
      </c>
      <c r="B670" s="10" t="s">
        <v>115</v>
      </c>
      <c r="C670" s="10" t="s">
        <v>711</v>
      </c>
      <c r="D670" s="10" t="s">
        <v>86</v>
      </c>
      <c r="E670" s="46">
        <v>43655</v>
      </c>
      <c r="F670" s="45">
        <v>-377483</v>
      </c>
      <c r="G670" s="10" t="s">
        <v>31</v>
      </c>
      <c r="H670" s="10" t="s">
        <v>1327</v>
      </c>
    </row>
    <row r="671" spans="1:8" x14ac:dyDescent="0.25">
      <c r="A671" s="10" t="s">
        <v>1441</v>
      </c>
      <c r="B671" s="10" t="s">
        <v>115</v>
      </c>
      <c r="C671" s="10" t="s">
        <v>1442</v>
      </c>
      <c r="D671" s="10" t="s">
        <v>86</v>
      </c>
      <c r="E671" s="46">
        <v>43656</v>
      </c>
      <c r="F671" s="45">
        <v>-3028958</v>
      </c>
      <c r="G671" s="10" t="s">
        <v>31</v>
      </c>
      <c r="H671" s="10" t="s">
        <v>1443</v>
      </c>
    </row>
    <row r="672" spans="1:8" x14ac:dyDescent="0.25">
      <c r="A672" s="10" t="s">
        <v>1444</v>
      </c>
      <c r="B672" s="10" t="s">
        <v>115</v>
      </c>
      <c r="C672" s="10" t="s">
        <v>1445</v>
      </c>
      <c r="D672" s="10" t="s">
        <v>86</v>
      </c>
      <c r="E672" s="46">
        <v>43657</v>
      </c>
      <c r="F672" s="45">
        <v>-320521</v>
      </c>
      <c r="G672" s="10" t="s">
        <v>31</v>
      </c>
      <c r="H672" s="10" t="s">
        <v>1446</v>
      </c>
    </row>
    <row r="673" spans="1:8" x14ac:dyDescent="0.25">
      <c r="A673" s="10" t="s">
        <v>1447</v>
      </c>
      <c r="B673" s="10" t="s">
        <v>115</v>
      </c>
      <c r="C673" s="10" t="s">
        <v>1448</v>
      </c>
      <c r="D673" s="10" t="s">
        <v>86</v>
      </c>
      <c r="E673" s="46">
        <v>43663</v>
      </c>
      <c r="F673" s="45">
        <v>-648206</v>
      </c>
      <c r="G673" s="10" t="s">
        <v>31</v>
      </c>
      <c r="H673" s="10" t="s">
        <v>1449</v>
      </c>
    </row>
    <row r="674" spans="1:8" x14ac:dyDescent="0.25">
      <c r="A674" s="10" t="s">
        <v>1450</v>
      </c>
      <c r="B674" s="10" t="s">
        <v>115</v>
      </c>
      <c r="C674" s="10" t="s">
        <v>1451</v>
      </c>
      <c r="D674" s="10" t="s">
        <v>86</v>
      </c>
      <c r="E674" s="46">
        <v>43668</v>
      </c>
      <c r="F674" s="45">
        <v>-105493</v>
      </c>
      <c r="G674" s="10" t="s">
        <v>31</v>
      </c>
      <c r="H674" s="10" t="s">
        <v>1452</v>
      </c>
    </row>
    <row r="675" spans="1:8" x14ac:dyDescent="0.25">
      <c r="A675" s="10" t="s">
        <v>713</v>
      </c>
      <c r="B675" s="10" t="s">
        <v>115</v>
      </c>
      <c r="C675" s="10" t="s">
        <v>715</v>
      </c>
      <c r="D675" s="10" t="s">
        <v>86</v>
      </c>
      <c r="E675" s="46">
        <v>43669</v>
      </c>
      <c r="F675" s="45">
        <v>-347926</v>
      </c>
      <c r="G675" s="10" t="s">
        <v>31</v>
      </c>
      <c r="H675" s="10" t="s">
        <v>1453</v>
      </c>
    </row>
    <row r="676" spans="1:8" x14ac:dyDescent="0.25">
      <c r="A676" s="10" t="s">
        <v>212</v>
      </c>
      <c r="B676" s="10" t="s">
        <v>115</v>
      </c>
      <c r="C676" s="10" t="s">
        <v>214</v>
      </c>
      <c r="D676" s="10" t="s">
        <v>86</v>
      </c>
      <c r="E676" s="46">
        <v>43673</v>
      </c>
      <c r="F676" s="45">
        <v>-2622921</v>
      </c>
      <c r="G676" s="10" t="s">
        <v>31</v>
      </c>
      <c r="H676" s="10" t="s">
        <v>1454</v>
      </c>
    </row>
    <row r="677" spans="1:8" x14ac:dyDescent="0.25">
      <c r="A677" s="10" t="s">
        <v>1455</v>
      </c>
      <c r="B677" s="10" t="s">
        <v>115</v>
      </c>
      <c r="C677" s="10" t="s">
        <v>1456</v>
      </c>
      <c r="D677" s="10" t="s">
        <v>86</v>
      </c>
      <c r="E677" s="46">
        <v>43676</v>
      </c>
      <c r="F677" s="45">
        <v>-29650</v>
      </c>
      <c r="G677" s="10" t="s">
        <v>31</v>
      </c>
      <c r="H677" s="10" t="s">
        <v>1457</v>
      </c>
    </row>
    <row r="678" spans="1:8" x14ac:dyDescent="0.25">
      <c r="A678" s="10" t="s">
        <v>1458</v>
      </c>
      <c r="B678" s="10" t="s">
        <v>115</v>
      </c>
      <c r="C678" s="10" t="s">
        <v>1459</v>
      </c>
      <c r="D678" s="10" t="s">
        <v>86</v>
      </c>
      <c r="E678" s="46">
        <v>43676</v>
      </c>
      <c r="F678" s="45">
        <v>-83828</v>
      </c>
      <c r="G678" s="10" t="s">
        <v>31</v>
      </c>
      <c r="H678" s="10" t="s">
        <v>1298</v>
      </c>
    </row>
    <row r="679" spans="1:8" x14ac:dyDescent="0.25">
      <c r="A679" s="10" t="s">
        <v>1460</v>
      </c>
      <c r="B679" s="10" t="s">
        <v>115</v>
      </c>
      <c r="C679" s="10" t="s">
        <v>1461</v>
      </c>
      <c r="D679" s="10" t="s">
        <v>86</v>
      </c>
      <c r="E679" s="46">
        <v>43676</v>
      </c>
      <c r="F679" s="45">
        <v>-260899</v>
      </c>
      <c r="G679" s="10" t="s">
        <v>31</v>
      </c>
      <c r="H679" s="10" t="s">
        <v>1462</v>
      </c>
    </row>
    <row r="680" spans="1:8" x14ac:dyDescent="0.25">
      <c r="A680" s="10" t="s">
        <v>1463</v>
      </c>
      <c r="B680" s="10" t="s">
        <v>115</v>
      </c>
      <c r="C680" s="10" t="s">
        <v>1464</v>
      </c>
      <c r="D680" s="10" t="s">
        <v>86</v>
      </c>
      <c r="E680" s="46">
        <v>43678</v>
      </c>
      <c r="F680" s="45">
        <v>-314039</v>
      </c>
      <c r="G680" s="10" t="s">
        <v>31</v>
      </c>
      <c r="H680" s="10" t="s">
        <v>1411</v>
      </c>
    </row>
    <row r="681" spans="1:8" x14ac:dyDescent="0.25">
      <c r="A681" s="10" t="s">
        <v>837</v>
      </c>
      <c r="B681" s="10" t="s">
        <v>871</v>
      </c>
      <c r="C681" s="10" t="s">
        <v>839</v>
      </c>
      <c r="D681" s="10" t="s">
        <v>86</v>
      </c>
      <c r="E681" s="46">
        <v>43645</v>
      </c>
      <c r="F681" s="45">
        <v>-503224</v>
      </c>
      <c r="G681" s="10" t="s">
        <v>31</v>
      </c>
      <c r="H681" s="10" t="s">
        <v>1465</v>
      </c>
    </row>
    <row r="682" spans="1:8" x14ac:dyDescent="0.25">
      <c r="A682" s="10" t="s">
        <v>1466</v>
      </c>
      <c r="B682" s="10" t="s">
        <v>115</v>
      </c>
      <c r="C682" s="10" t="s">
        <v>1467</v>
      </c>
      <c r="D682" s="10" t="s">
        <v>86</v>
      </c>
      <c r="E682" s="46">
        <v>43663</v>
      </c>
      <c r="F682" s="45">
        <v>-18765</v>
      </c>
      <c r="G682" s="10" t="s">
        <v>31</v>
      </c>
      <c r="H682" s="10" t="s">
        <v>1468</v>
      </c>
    </row>
    <row r="683" spans="1:8" x14ac:dyDescent="0.25">
      <c r="A683" s="10" t="s">
        <v>721</v>
      </c>
      <c r="B683" s="10" t="s">
        <v>115</v>
      </c>
      <c r="C683" s="10" t="s">
        <v>723</v>
      </c>
      <c r="D683" s="10" t="s">
        <v>86</v>
      </c>
      <c r="E683" s="46">
        <v>43628</v>
      </c>
      <c r="F683" s="45">
        <v>-314420</v>
      </c>
      <c r="G683" s="10" t="s">
        <v>31</v>
      </c>
      <c r="H683" s="10" t="s">
        <v>1469</v>
      </c>
    </row>
    <row r="684" spans="1:8" x14ac:dyDescent="0.25">
      <c r="A684" s="10" t="s">
        <v>729</v>
      </c>
      <c r="B684" s="10" t="s">
        <v>115</v>
      </c>
      <c r="C684" s="10" t="s">
        <v>731</v>
      </c>
      <c r="D684" s="10" t="s">
        <v>86</v>
      </c>
      <c r="E684" s="46">
        <v>43631</v>
      </c>
      <c r="F684" s="45">
        <v>-37301</v>
      </c>
      <c r="G684" s="10" t="s">
        <v>31</v>
      </c>
      <c r="H684" s="10" t="s">
        <v>1470</v>
      </c>
    </row>
    <row r="685" spans="1:8" x14ac:dyDescent="0.25">
      <c r="A685" s="10" t="s">
        <v>761</v>
      </c>
      <c r="B685" s="10" t="s">
        <v>115</v>
      </c>
      <c r="C685" s="10" t="s">
        <v>763</v>
      </c>
      <c r="D685" s="10" t="s">
        <v>86</v>
      </c>
      <c r="E685" s="46">
        <v>43632</v>
      </c>
      <c r="F685" s="45">
        <v>-268679</v>
      </c>
      <c r="G685" s="10" t="s">
        <v>31</v>
      </c>
      <c r="H685" s="10" t="s">
        <v>1470</v>
      </c>
    </row>
    <row r="686" spans="1:8" x14ac:dyDescent="0.25">
      <c r="A686" s="10" t="s">
        <v>685</v>
      </c>
      <c r="B686" s="10" t="s">
        <v>115</v>
      </c>
      <c r="C686" s="10" t="s">
        <v>687</v>
      </c>
      <c r="D686" s="10" t="s">
        <v>86</v>
      </c>
      <c r="E686" s="46">
        <v>43633</v>
      </c>
      <c r="F686" s="45">
        <v>-18765</v>
      </c>
      <c r="G686" s="10" t="s">
        <v>31</v>
      </c>
      <c r="H686" s="10" t="s">
        <v>1471</v>
      </c>
    </row>
    <row r="687" spans="1:8" x14ac:dyDescent="0.25">
      <c r="A687" s="10" t="s">
        <v>737</v>
      </c>
      <c r="B687" s="10" t="s">
        <v>115</v>
      </c>
      <c r="C687" s="10" t="s">
        <v>739</v>
      </c>
      <c r="D687" s="10" t="s">
        <v>86</v>
      </c>
      <c r="E687" s="46">
        <v>43633</v>
      </c>
      <c r="F687" s="45">
        <v>-103984</v>
      </c>
      <c r="G687" s="10" t="s">
        <v>31</v>
      </c>
      <c r="H687" s="10" t="s">
        <v>1472</v>
      </c>
    </row>
    <row r="688" spans="1:8" x14ac:dyDescent="0.25">
      <c r="A688" s="10" t="s">
        <v>749</v>
      </c>
      <c r="B688" s="10" t="s">
        <v>115</v>
      </c>
      <c r="C688" s="10" t="s">
        <v>751</v>
      </c>
      <c r="D688" s="10" t="s">
        <v>86</v>
      </c>
      <c r="E688" s="46">
        <v>43634</v>
      </c>
      <c r="F688" s="45">
        <v>-145567</v>
      </c>
      <c r="G688" s="10" t="s">
        <v>31</v>
      </c>
      <c r="H688" s="10" t="s">
        <v>1473</v>
      </c>
    </row>
    <row r="689" spans="1:8" x14ac:dyDescent="0.25">
      <c r="A689" s="10" t="s">
        <v>745</v>
      </c>
      <c r="B689" s="10" t="s">
        <v>115</v>
      </c>
      <c r="C689" s="10" t="s">
        <v>747</v>
      </c>
      <c r="D689" s="10" t="s">
        <v>86</v>
      </c>
      <c r="E689" s="46">
        <v>43635</v>
      </c>
      <c r="F689" s="45">
        <v>-18765</v>
      </c>
      <c r="G689" s="10" t="s">
        <v>31</v>
      </c>
      <c r="H689" s="10" t="s">
        <v>1474</v>
      </c>
    </row>
    <row r="690" spans="1:8" x14ac:dyDescent="0.25">
      <c r="A690" s="10" t="s">
        <v>725</v>
      </c>
      <c r="B690" s="10" t="s">
        <v>115</v>
      </c>
      <c r="C690" s="10" t="s">
        <v>727</v>
      </c>
      <c r="D690" s="10" t="s">
        <v>86</v>
      </c>
      <c r="E690" s="46">
        <v>43635</v>
      </c>
      <c r="F690" s="45">
        <v>-18765</v>
      </c>
      <c r="G690" s="10" t="s">
        <v>31</v>
      </c>
      <c r="H690" s="10" t="s">
        <v>1475</v>
      </c>
    </row>
    <row r="691" spans="1:8" x14ac:dyDescent="0.25">
      <c r="A691" s="10" t="s">
        <v>741</v>
      </c>
      <c r="B691" s="10" t="s">
        <v>115</v>
      </c>
      <c r="C691" s="10" t="s">
        <v>743</v>
      </c>
      <c r="D691" s="10" t="s">
        <v>86</v>
      </c>
      <c r="E691" s="46">
        <v>43635</v>
      </c>
      <c r="F691" s="45">
        <v>-57554</v>
      </c>
      <c r="G691" s="10" t="s">
        <v>31</v>
      </c>
      <c r="H691" s="10" t="s">
        <v>1476</v>
      </c>
    </row>
    <row r="692" spans="1:8" x14ac:dyDescent="0.25">
      <c r="A692" s="10" t="s">
        <v>400</v>
      </c>
      <c r="B692" s="10" t="s">
        <v>115</v>
      </c>
      <c r="C692" s="10" t="s">
        <v>403</v>
      </c>
      <c r="D692" s="10" t="s">
        <v>86</v>
      </c>
      <c r="E692" s="46">
        <v>43636</v>
      </c>
      <c r="F692" s="45">
        <v>-18765</v>
      </c>
      <c r="G692" s="10" t="s">
        <v>31</v>
      </c>
      <c r="H692" s="10" t="s">
        <v>1223</v>
      </c>
    </row>
    <row r="693" spans="1:8" x14ac:dyDescent="0.25">
      <c r="A693" s="10" t="s">
        <v>1477</v>
      </c>
      <c r="B693" s="10" t="s">
        <v>115</v>
      </c>
      <c r="C693" s="10" t="s">
        <v>1478</v>
      </c>
      <c r="D693" s="10" t="s">
        <v>86</v>
      </c>
      <c r="E693" s="46">
        <v>43636</v>
      </c>
      <c r="F693" s="45">
        <v>-549052</v>
      </c>
      <c r="G693" s="10" t="s">
        <v>31</v>
      </c>
      <c r="H693" s="10" t="s">
        <v>1470</v>
      </c>
    </row>
    <row r="694" spans="1:8" x14ac:dyDescent="0.25">
      <c r="A694" s="10" t="s">
        <v>733</v>
      </c>
      <c r="B694" s="10" t="s">
        <v>115</v>
      </c>
      <c r="C694" s="10" t="s">
        <v>735</v>
      </c>
      <c r="D694" s="10" t="s">
        <v>86</v>
      </c>
      <c r="E694" s="46">
        <v>43636</v>
      </c>
      <c r="F694" s="45">
        <v>-20452</v>
      </c>
      <c r="G694" s="10" t="s">
        <v>31</v>
      </c>
      <c r="H694" s="10" t="s">
        <v>1479</v>
      </c>
    </row>
    <row r="695" spans="1:8" x14ac:dyDescent="0.25">
      <c r="A695" s="10" t="s">
        <v>753</v>
      </c>
      <c r="B695" s="10" t="s">
        <v>115</v>
      </c>
      <c r="C695" s="10" t="s">
        <v>755</v>
      </c>
      <c r="D695" s="10" t="s">
        <v>86</v>
      </c>
      <c r="E695" s="46">
        <v>43643</v>
      </c>
      <c r="F695" s="45">
        <v>-57169</v>
      </c>
      <c r="G695" s="10" t="s">
        <v>31</v>
      </c>
      <c r="H695" s="10" t="s">
        <v>1278</v>
      </c>
    </row>
    <row r="696" spans="1:8" x14ac:dyDescent="0.25">
      <c r="A696" s="10" t="s">
        <v>769</v>
      </c>
      <c r="B696" s="10" t="s">
        <v>115</v>
      </c>
      <c r="C696" s="10" t="s">
        <v>771</v>
      </c>
      <c r="D696" s="10" t="s">
        <v>86</v>
      </c>
      <c r="E696" s="46">
        <v>43640</v>
      </c>
      <c r="F696" s="45">
        <v>-18637</v>
      </c>
      <c r="G696" s="10" t="s">
        <v>31</v>
      </c>
      <c r="H696" s="10" t="s">
        <v>1250</v>
      </c>
    </row>
    <row r="697" spans="1:8" x14ac:dyDescent="0.25">
      <c r="A697" s="10" t="s">
        <v>757</v>
      </c>
      <c r="B697" s="10" t="s">
        <v>115</v>
      </c>
      <c r="C697" s="10" t="s">
        <v>759</v>
      </c>
      <c r="D697" s="10" t="s">
        <v>86</v>
      </c>
      <c r="E697" s="46">
        <v>43641</v>
      </c>
      <c r="F697" s="45">
        <v>-30990</v>
      </c>
      <c r="G697" s="10" t="s">
        <v>31</v>
      </c>
      <c r="H697" s="10" t="s">
        <v>1470</v>
      </c>
    </row>
    <row r="698" spans="1:8" x14ac:dyDescent="0.25">
      <c r="A698" s="10" t="s">
        <v>773</v>
      </c>
      <c r="B698" s="10" t="s">
        <v>115</v>
      </c>
      <c r="C698" s="10" t="s">
        <v>775</v>
      </c>
      <c r="D698" s="10" t="s">
        <v>86</v>
      </c>
      <c r="E698" s="46">
        <v>43644</v>
      </c>
      <c r="F698" s="45">
        <v>-18765</v>
      </c>
      <c r="G698" s="10" t="s">
        <v>31</v>
      </c>
      <c r="H698" s="10" t="s">
        <v>1480</v>
      </c>
    </row>
    <row r="699" spans="1:8" x14ac:dyDescent="0.25">
      <c r="A699" s="10" t="s">
        <v>1481</v>
      </c>
      <c r="B699" s="10" t="s">
        <v>115</v>
      </c>
      <c r="C699" s="10" t="s">
        <v>1482</v>
      </c>
      <c r="D699" s="10" t="s">
        <v>86</v>
      </c>
      <c r="E699" s="46">
        <v>43679</v>
      </c>
      <c r="F699" s="45">
        <v>-18765</v>
      </c>
      <c r="G699" s="10" t="s">
        <v>31</v>
      </c>
      <c r="H699" s="10" t="s">
        <v>1483</v>
      </c>
    </row>
    <row r="700" spans="1:8" x14ac:dyDescent="0.25">
      <c r="A700" s="10" t="s">
        <v>1484</v>
      </c>
      <c r="B700" s="10" t="s">
        <v>115</v>
      </c>
      <c r="C700" s="10" t="s">
        <v>1485</v>
      </c>
      <c r="D700" s="10" t="s">
        <v>86</v>
      </c>
      <c r="E700" s="46">
        <v>43679</v>
      </c>
      <c r="F700" s="45">
        <v>-165647</v>
      </c>
      <c r="G700" s="10" t="s">
        <v>31</v>
      </c>
      <c r="H700" s="10" t="s">
        <v>1483</v>
      </c>
    </row>
    <row r="701" spans="1:8" x14ac:dyDescent="0.25">
      <c r="A701" s="10" t="s">
        <v>1486</v>
      </c>
      <c r="B701" s="10" t="s">
        <v>115</v>
      </c>
      <c r="C701" s="10" t="s">
        <v>1487</v>
      </c>
      <c r="D701" s="10" t="s">
        <v>86</v>
      </c>
      <c r="E701" s="46">
        <v>43681</v>
      </c>
      <c r="F701" s="45">
        <v>-144014</v>
      </c>
      <c r="G701" s="10" t="s">
        <v>31</v>
      </c>
      <c r="H701" s="10" t="s">
        <v>1488</v>
      </c>
    </row>
    <row r="702" spans="1:8" x14ac:dyDescent="0.25">
      <c r="A702" s="10" t="s">
        <v>1489</v>
      </c>
      <c r="B702" s="10" t="s">
        <v>115</v>
      </c>
      <c r="C702" s="10" t="s">
        <v>1490</v>
      </c>
      <c r="D702" s="10" t="s">
        <v>86</v>
      </c>
      <c r="E702" s="46">
        <v>43680</v>
      </c>
      <c r="F702" s="45">
        <v>-344564</v>
      </c>
      <c r="G702" s="10" t="s">
        <v>31</v>
      </c>
      <c r="H702" s="10" t="s">
        <v>1491</v>
      </c>
    </row>
    <row r="703" spans="1:8" x14ac:dyDescent="0.25">
      <c r="A703" s="10" t="s">
        <v>1492</v>
      </c>
      <c r="B703" s="10" t="s">
        <v>115</v>
      </c>
      <c r="C703" s="10" t="s">
        <v>1493</v>
      </c>
      <c r="D703" s="10" t="s">
        <v>86</v>
      </c>
      <c r="E703" s="46">
        <v>43683</v>
      </c>
      <c r="F703" s="45">
        <v>-18765</v>
      </c>
      <c r="G703" s="10" t="s">
        <v>31</v>
      </c>
      <c r="H703" s="10" t="s">
        <v>1494</v>
      </c>
    </row>
    <row r="704" spans="1:8" x14ac:dyDescent="0.25">
      <c r="A704" s="10" t="s">
        <v>1495</v>
      </c>
      <c r="B704" s="10" t="s">
        <v>115</v>
      </c>
      <c r="C704" s="10" t="s">
        <v>1496</v>
      </c>
      <c r="D704" s="10" t="s">
        <v>86</v>
      </c>
      <c r="E704" s="46">
        <v>43683</v>
      </c>
      <c r="F704" s="45">
        <v>-18765</v>
      </c>
      <c r="G704" s="10" t="s">
        <v>31</v>
      </c>
      <c r="H704" s="10" t="s">
        <v>1497</v>
      </c>
    </row>
    <row r="705" spans="1:8" x14ac:dyDescent="0.25">
      <c r="A705" s="10" t="s">
        <v>1498</v>
      </c>
      <c r="B705" s="10" t="s">
        <v>889</v>
      </c>
      <c r="C705" s="10" t="s">
        <v>1499</v>
      </c>
      <c r="D705" s="10" t="s">
        <v>86</v>
      </c>
      <c r="E705" s="46">
        <v>43682</v>
      </c>
      <c r="F705" s="45">
        <v>-298932</v>
      </c>
      <c r="G705" s="10" t="s">
        <v>31</v>
      </c>
      <c r="H705" s="10" t="s">
        <v>1500</v>
      </c>
    </row>
    <row r="706" spans="1:8" x14ac:dyDescent="0.25">
      <c r="A706" s="10" t="s">
        <v>1501</v>
      </c>
      <c r="B706" s="10" t="s">
        <v>115</v>
      </c>
      <c r="C706" s="10" t="s">
        <v>1502</v>
      </c>
      <c r="D706" s="10" t="s">
        <v>86</v>
      </c>
      <c r="E706" s="46">
        <v>43683</v>
      </c>
      <c r="F706" s="45">
        <v>-110753</v>
      </c>
      <c r="G706" s="10" t="s">
        <v>31</v>
      </c>
      <c r="H706" s="10" t="s">
        <v>1503</v>
      </c>
    </row>
    <row r="707" spans="1:8" x14ac:dyDescent="0.25">
      <c r="A707" s="10" t="s">
        <v>1504</v>
      </c>
      <c r="B707" s="10" t="s">
        <v>115</v>
      </c>
      <c r="C707" s="10" t="s">
        <v>1505</v>
      </c>
      <c r="D707" s="10" t="s">
        <v>86</v>
      </c>
      <c r="E707" s="46">
        <v>43683</v>
      </c>
      <c r="F707" s="45">
        <v>-18765</v>
      </c>
      <c r="G707" s="10" t="s">
        <v>31</v>
      </c>
      <c r="H707" s="10" t="s">
        <v>1506</v>
      </c>
    </row>
    <row r="708" spans="1:8" x14ac:dyDescent="0.25">
      <c r="A708" s="10" t="s">
        <v>1507</v>
      </c>
      <c r="B708" s="10" t="s">
        <v>115</v>
      </c>
      <c r="C708" s="10" t="s">
        <v>1508</v>
      </c>
      <c r="D708" s="10" t="s">
        <v>86</v>
      </c>
      <c r="E708" s="46">
        <v>43684</v>
      </c>
      <c r="F708" s="45">
        <v>-18765</v>
      </c>
      <c r="G708" s="10" t="s">
        <v>31</v>
      </c>
      <c r="H708" s="10" t="s">
        <v>1509</v>
      </c>
    </row>
    <row r="709" spans="1:8" x14ac:dyDescent="0.25">
      <c r="A709" s="10" t="s">
        <v>1510</v>
      </c>
      <c r="B709" s="10" t="s">
        <v>115</v>
      </c>
      <c r="C709" s="10" t="s">
        <v>1511</v>
      </c>
      <c r="D709" s="10" t="s">
        <v>86</v>
      </c>
      <c r="E709" s="46">
        <v>43685</v>
      </c>
      <c r="F709" s="45">
        <v>-18765</v>
      </c>
      <c r="G709" s="10" t="s">
        <v>31</v>
      </c>
      <c r="H709" s="10" t="s">
        <v>1512</v>
      </c>
    </row>
    <row r="710" spans="1:8" x14ac:dyDescent="0.25">
      <c r="A710" s="10" t="s">
        <v>1513</v>
      </c>
      <c r="B710" s="10" t="s">
        <v>115</v>
      </c>
      <c r="C710" s="10" t="s">
        <v>1514</v>
      </c>
      <c r="D710" s="10" t="s">
        <v>86</v>
      </c>
      <c r="E710" s="46">
        <v>43685</v>
      </c>
      <c r="F710" s="45">
        <v>-1177008</v>
      </c>
      <c r="G710" s="10" t="s">
        <v>31</v>
      </c>
      <c r="H710" s="10" t="s">
        <v>1515</v>
      </c>
    </row>
    <row r="711" spans="1:8" x14ac:dyDescent="0.25">
      <c r="A711" s="10" t="s">
        <v>1516</v>
      </c>
      <c r="B711" s="10" t="s">
        <v>115</v>
      </c>
      <c r="C711" s="10" t="s">
        <v>1517</v>
      </c>
      <c r="D711" s="10" t="s">
        <v>86</v>
      </c>
      <c r="E711" s="46">
        <v>43686</v>
      </c>
      <c r="F711" s="45">
        <v>-18765</v>
      </c>
      <c r="G711" s="10" t="s">
        <v>31</v>
      </c>
      <c r="H711" s="10" t="s">
        <v>1298</v>
      </c>
    </row>
    <row r="712" spans="1:8" x14ac:dyDescent="0.25">
      <c r="A712" s="10" t="s">
        <v>1518</v>
      </c>
      <c r="B712" s="10" t="s">
        <v>115</v>
      </c>
      <c r="C712" s="10" t="s">
        <v>1519</v>
      </c>
      <c r="D712" s="10" t="s">
        <v>86</v>
      </c>
      <c r="E712" s="46">
        <v>43686</v>
      </c>
      <c r="F712" s="45">
        <v>-18765</v>
      </c>
      <c r="G712" s="10" t="s">
        <v>31</v>
      </c>
      <c r="H712" s="10" t="s">
        <v>1520</v>
      </c>
    </row>
    <row r="713" spans="1:8" x14ac:dyDescent="0.25">
      <c r="A713" s="10" t="s">
        <v>1521</v>
      </c>
      <c r="B713" s="10" t="s">
        <v>115</v>
      </c>
      <c r="C713" s="10" t="s">
        <v>1522</v>
      </c>
      <c r="D713" s="10" t="s">
        <v>86</v>
      </c>
      <c r="E713" s="46">
        <v>43687</v>
      </c>
      <c r="F713" s="45">
        <v>-18765</v>
      </c>
      <c r="G713" s="10" t="s">
        <v>31</v>
      </c>
      <c r="H713" s="10" t="s">
        <v>1523</v>
      </c>
    </row>
    <row r="714" spans="1:8" x14ac:dyDescent="0.25">
      <c r="A714" s="10" t="s">
        <v>1524</v>
      </c>
      <c r="B714" s="10" t="s">
        <v>115</v>
      </c>
      <c r="C714" s="10" t="s">
        <v>1525</v>
      </c>
      <c r="D714" s="10" t="s">
        <v>86</v>
      </c>
      <c r="E714" s="46">
        <v>43687</v>
      </c>
      <c r="F714" s="45">
        <v>-18765</v>
      </c>
      <c r="G714" s="10" t="s">
        <v>31</v>
      </c>
      <c r="H714" s="10" t="s">
        <v>1526</v>
      </c>
    </row>
    <row r="715" spans="1:8" x14ac:dyDescent="0.25">
      <c r="A715" s="10" t="s">
        <v>1527</v>
      </c>
      <c r="B715" s="10" t="s">
        <v>115</v>
      </c>
      <c r="C715" s="10" t="s">
        <v>1528</v>
      </c>
      <c r="D715" s="10" t="s">
        <v>86</v>
      </c>
      <c r="E715" s="46">
        <v>43688</v>
      </c>
      <c r="F715" s="45">
        <v>-18765</v>
      </c>
      <c r="G715" s="10" t="s">
        <v>31</v>
      </c>
      <c r="H715" s="10" t="s">
        <v>1301</v>
      </c>
    </row>
    <row r="716" spans="1:8" x14ac:dyDescent="0.25">
      <c r="A716" s="10" t="s">
        <v>1529</v>
      </c>
      <c r="B716" s="10" t="s">
        <v>115</v>
      </c>
      <c r="C716" s="10" t="s">
        <v>1530</v>
      </c>
      <c r="D716" s="10" t="s">
        <v>86</v>
      </c>
      <c r="E716" s="46">
        <v>43688</v>
      </c>
      <c r="F716" s="45">
        <v>-18765</v>
      </c>
      <c r="G716" s="10" t="s">
        <v>31</v>
      </c>
      <c r="H716" s="10" t="s">
        <v>1275</v>
      </c>
    </row>
    <row r="717" spans="1:8" x14ac:dyDescent="0.25">
      <c r="A717" s="10" t="s">
        <v>1531</v>
      </c>
      <c r="B717" s="10" t="s">
        <v>889</v>
      </c>
      <c r="C717" s="10" t="s">
        <v>1532</v>
      </c>
      <c r="D717" s="10" t="s">
        <v>86</v>
      </c>
      <c r="E717" s="46">
        <v>43689</v>
      </c>
      <c r="F717" s="45">
        <v>-32205</v>
      </c>
      <c r="G717" s="10" t="s">
        <v>31</v>
      </c>
      <c r="H717" s="10" t="s">
        <v>1500</v>
      </c>
    </row>
    <row r="718" spans="1:8" x14ac:dyDescent="0.25">
      <c r="A718" s="10" t="s">
        <v>1533</v>
      </c>
      <c r="B718" s="10" t="s">
        <v>115</v>
      </c>
      <c r="C718" s="10" t="s">
        <v>1534</v>
      </c>
      <c r="D718" s="10" t="s">
        <v>86</v>
      </c>
      <c r="E718" s="46">
        <v>43689</v>
      </c>
      <c r="F718" s="45">
        <v>-411263</v>
      </c>
      <c r="G718" s="10" t="s">
        <v>31</v>
      </c>
      <c r="H718" s="10" t="s">
        <v>1535</v>
      </c>
    </row>
    <row r="719" spans="1:8" x14ac:dyDescent="0.25">
      <c r="A719" s="10" t="s">
        <v>1536</v>
      </c>
      <c r="B719" s="10" t="s">
        <v>115</v>
      </c>
      <c r="C719" s="10" t="s">
        <v>1537</v>
      </c>
      <c r="D719" s="10" t="s">
        <v>86</v>
      </c>
      <c r="E719" s="46">
        <v>43689</v>
      </c>
      <c r="F719" s="45">
        <v>-363698</v>
      </c>
      <c r="G719" s="10" t="s">
        <v>31</v>
      </c>
      <c r="H719" s="10" t="s">
        <v>1465</v>
      </c>
    </row>
    <row r="720" spans="1:8" x14ac:dyDescent="0.25">
      <c r="A720" s="10" t="s">
        <v>1538</v>
      </c>
      <c r="B720" s="10" t="s">
        <v>115</v>
      </c>
      <c r="C720" s="10" t="s">
        <v>1539</v>
      </c>
      <c r="D720" s="10" t="s">
        <v>86</v>
      </c>
      <c r="E720" s="46">
        <v>43689</v>
      </c>
      <c r="F720" s="45">
        <v>-18765</v>
      </c>
      <c r="G720" s="10" t="s">
        <v>31</v>
      </c>
      <c r="H720" s="10" t="s">
        <v>1515</v>
      </c>
    </row>
    <row r="721" spans="1:8" x14ac:dyDescent="0.25">
      <c r="A721" s="10" t="s">
        <v>1540</v>
      </c>
      <c r="B721" s="10" t="s">
        <v>115</v>
      </c>
      <c r="C721" s="10" t="s">
        <v>1541</v>
      </c>
      <c r="D721" s="10" t="s">
        <v>86</v>
      </c>
      <c r="E721" s="46">
        <v>43691</v>
      </c>
      <c r="F721" s="45">
        <v>-18765</v>
      </c>
      <c r="G721" s="10" t="s">
        <v>31</v>
      </c>
      <c r="H721" s="10" t="s">
        <v>1542</v>
      </c>
    </row>
    <row r="722" spans="1:8" x14ac:dyDescent="0.25">
      <c r="A722" s="10" t="s">
        <v>1543</v>
      </c>
      <c r="B722" s="10" t="s">
        <v>115</v>
      </c>
      <c r="C722" s="10" t="s">
        <v>1544</v>
      </c>
      <c r="D722" s="10" t="s">
        <v>86</v>
      </c>
      <c r="E722" s="46">
        <v>43691</v>
      </c>
      <c r="F722" s="45">
        <v>-248228</v>
      </c>
      <c r="G722" s="10" t="s">
        <v>31</v>
      </c>
      <c r="H722" s="10" t="s">
        <v>1275</v>
      </c>
    </row>
    <row r="723" spans="1:8" x14ac:dyDescent="0.25">
      <c r="A723" s="10" t="s">
        <v>1545</v>
      </c>
      <c r="B723" s="10" t="s">
        <v>115</v>
      </c>
      <c r="C723" s="10" t="s">
        <v>1546</v>
      </c>
      <c r="D723" s="10" t="s">
        <v>86</v>
      </c>
      <c r="E723" s="46">
        <v>43692</v>
      </c>
      <c r="F723" s="45">
        <v>-18765</v>
      </c>
      <c r="G723" s="10" t="s">
        <v>31</v>
      </c>
      <c r="H723" s="10" t="s">
        <v>1542</v>
      </c>
    </row>
    <row r="724" spans="1:8" x14ac:dyDescent="0.25">
      <c r="A724" s="10" t="s">
        <v>1547</v>
      </c>
      <c r="B724" s="10" t="s">
        <v>115</v>
      </c>
      <c r="C724" s="10" t="s">
        <v>1548</v>
      </c>
      <c r="D724" s="10" t="s">
        <v>86</v>
      </c>
      <c r="E724" s="46">
        <v>43692</v>
      </c>
      <c r="F724" s="45">
        <v>-18765</v>
      </c>
      <c r="G724" s="10" t="s">
        <v>31</v>
      </c>
      <c r="H724" s="10" t="s">
        <v>1264</v>
      </c>
    </row>
    <row r="725" spans="1:8" x14ac:dyDescent="0.25">
      <c r="A725" s="10" t="s">
        <v>1549</v>
      </c>
      <c r="B725" s="10" t="s">
        <v>115</v>
      </c>
      <c r="C725" s="10" t="s">
        <v>1550</v>
      </c>
      <c r="D725" s="10" t="s">
        <v>86</v>
      </c>
      <c r="E725" s="46">
        <v>43693</v>
      </c>
      <c r="F725" s="45">
        <v>-18765</v>
      </c>
      <c r="G725" s="10" t="s">
        <v>31</v>
      </c>
      <c r="H725" s="10" t="s">
        <v>1551</v>
      </c>
    </row>
    <row r="726" spans="1:8" x14ac:dyDescent="0.25">
      <c r="A726" s="10" t="s">
        <v>1552</v>
      </c>
      <c r="B726" s="10" t="s">
        <v>115</v>
      </c>
      <c r="C726" s="10" t="s">
        <v>1553</v>
      </c>
      <c r="D726" s="10" t="s">
        <v>86</v>
      </c>
      <c r="E726" s="46">
        <v>43693</v>
      </c>
      <c r="F726" s="45">
        <v>-42173</v>
      </c>
      <c r="G726" s="10" t="s">
        <v>31</v>
      </c>
      <c r="H726" s="10" t="s">
        <v>1267</v>
      </c>
    </row>
    <row r="727" spans="1:8" x14ac:dyDescent="0.25">
      <c r="A727" s="10" t="s">
        <v>1554</v>
      </c>
      <c r="B727" s="10" t="s">
        <v>115</v>
      </c>
      <c r="C727" s="10" t="s">
        <v>1555</v>
      </c>
      <c r="D727" s="10" t="s">
        <v>86</v>
      </c>
      <c r="E727" s="46">
        <v>43694</v>
      </c>
      <c r="F727" s="45">
        <v>-18765</v>
      </c>
      <c r="G727" s="10" t="s">
        <v>31</v>
      </c>
      <c r="H727" s="10" t="s">
        <v>1556</v>
      </c>
    </row>
    <row r="728" spans="1:8" x14ac:dyDescent="0.25">
      <c r="A728" s="10" t="s">
        <v>1557</v>
      </c>
      <c r="B728" s="10" t="s">
        <v>115</v>
      </c>
      <c r="C728" s="10" t="s">
        <v>1558</v>
      </c>
      <c r="D728" s="10" t="s">
        <v>86</v>
      </c>
      <c r="E728" s="46">
        <v>43695</v>
      </c>
      <c r="F728" s="45">
        <v>-18765</v>
      </c>
      <c r="G728" s="10" t="s">
        <v>31</v>
      </c>
      <c r="H728" s="10" t="s">
        <v>1559</v>
      </c>
    </row>
    <row r="729" spans="1:8" x14ac:dyDescent="0.25">
      <c r="A729" s="10" t="s">
        <v>1560</v>
      </c>
      <c r="B729" s="10" t="s">
        <v>115</v>
      </c>
      <c r="C729" s="10" t="s">
        <v>1561</v>
      </c>
      <c r="D729" s="10" t="s">
        <v>86</v>
      </c>
      <c r="E729" s="46">
        <v>43695</v>
      </c>
      <c r="F729" s="45">
        <v>-88786</v>
      </c>
      <c r="G729" s="10" t="s">
        <v>31</v>
      </c>
      <c r="H729" s="10" t="s">
        <v>1562</v>
      </c>
    </row>
    <row r="730" spans="1:8" x14ac:dyDescent="0.25">
      <c r="A730" s="10" t="s">
        <v>1563</v>
      </c>
      <c r="B730" s="10" t="s">
        <v>115</v>
      </c>
      <c r="C730" s="10" t="s">
        <v>1564</v>
      </c>
      <c r="D730" s="10" t="s">
        <v>86</v>
      </c>
      <c r="E730" s="46">
        <v>43695</v>
      </c>
      <c r="F730" s="45">
        <v>-165015</v>
      </c>
      <c r="G730" s="10" t="s">
        <v>31</v>
      </c>
      <c r="H730" s="10" t="s">
        <v>1347</v>
      </c>
    </row>
    <row r="731" spans="1:8" x14ac:dyDescent="0.25">
      <c r="A731" s="10" t="s">
        <v>1565</v>
      </c>
      <c r="B731" s="10" t="s">
        <v>115</v>
      </c>
      <c r="C731" s="10" t="s">
        <v>1566</v>
      </c>
      <c r="D731" s="10" t="s">
        <v>86</v>
      </c>
      <c r="E731" s="46">
        <v>43695</v>
      </c>
      <c r="F731" s="45">
        <v>-18765</v>
      </c>
      <c r="G731" s="10" t="s">
        <v>31</v>
      </c>
      <c r="H731" s="10" t="s">
        <v>1567</v>
      </c>
    </row>
    <row r="732" spans="1:8" x14ac:dyDescent="0.25">
      <c r="A732" s="10" t="s">
        <v>1568</v>
      </c>
      <c r="B732" s="10" t="s">
        <v>115</v>
      </c>
      <c r="C732" s="10" t="s">
        <v>1569</v>
      </c>
      <c r="D732" s="10" t="s">
        <v>86</v>
      </c>
      <c r="E732" s="46">
        <v>43696</v>
      </c>
      <c r="F732" s="45">
        <v>-18765</v>
      </c>
      <c r="G732" s="10" t="s">
        <v>31</v>
      </c>
      <c r="H732" s="10" t="s">
        <v>1570</v>
      </c>
    </row>
    <row r="733" spans="1:8" x14ac:dyDescent="0.25">
      <c r="A733" s="10" t="s">
        <v>1571</v>
      </c>
      <c r="B733" s="10" t="s">
        <v>115</v>
      </c>
      <c r="C733" s="10" t="s">
        <v>1572</v>
      </c>
      <c r="D733" s="10" t="s">
        <v>86</v>
      </c>
      <c r="E733" s="46">
        <v>43696</v>
      </c>
      <c r="F733" s="45">
        <v>-18765</v>
      </c>
      <c r="G733" s="10" t="s">
        <v>31</v>
      </c>
      <c r="H733" s="10" t="s">
        <v>1429</v>
      </c>
    </row>
    <row r="734" spans="1:8" x14ac:dyDescent="0.25">
      <c r="A734" s="10" t="s">
        <v>1573</v>
      </c>
      <c r="B734" s="10" t="s">
        <v>115</v>
      </c>
      <c r="C734" s="10" t="s">
        <v>1574</v>
      </c>
      <c r="D734" s="10" t="s">
        <v>86</v>
      </c>
      <c r="E734" s="46">
        <v>43697</v>
      </c>
      <c r="F734" s="45">
        <v>-18765</v>
      </c>
      <c r="G734" s="10" t="s">
        <v>31</v>
      </c>
      <c r="H734" s="10" t="s">
        <v>1575</v>
      </c>
    </row>
    <row r="735" spans="1:8" x14ac:dyDescent="0.25">
      <c r="A735" s="10" t="s">
        <v>1576</v>
      </c>
      <c r="B735" s="10" t="s">
        <v>115</v>
      </c>
      <c r="C735" s="10" t="s">
        <v>1577</v>
      </c>
      <c r="D735" s="10" t="s">
        <v>86</v>
      </c>
      <c r="E735" s="46">
        <v>43697</v>
      </c>
      <c r="F735" s="45">
        <v>-18765</v>
      </c>
      <c r="G735" s="10" t="s">
        <v>31</v>
      </c>
      <c r="H735" s="10" t="s">
        <v>1578</v>
      </c>
    </row>
    <row r="736" spans="1:8" x14ac:dyDescent="0.25">
      <c r="A736" s="10" t="s">
        <v>1579</v>
      </c>
      <c r="B736" s="10" t="s">
        <v>115</v>
      </c>
      <c r="C736" s="10" t="s">
        <v>1580</v>
      </c>
      <c r="D736" s="10" t="s">
        <v>86</v>
      </c>
      <c r="E736" s="46">
        <v>43697</v>
      </c>
      <c r="F736" s="45">
        <v>-18765</v>
      </c>
      <c r="G736" s="10" t="s">
        <v>31</v>
      </c>
      <c r="H736" s="10" t="s">
        <v>1515</v>
      </c>
    </row>
    <row r="737" spans="1:8" x14ac:dyDescent="0.25">
      <c r="A737" s="10" t="s">
        <v>1581</v>
      </c>
      <c r="B737" s="10" t="s">
        <v>115</v>
      </c>
      <c r="C737" s="10" t="s">
        <v>1582</v>
      </c>
      <c r="D737" s="10" t="s">
        <v>86</v>
      </c>
      <c r="E737" s="46">
        <v>43697</v>
      </c>
      <c r="F737" s="45">
        <v>-18765</v>
      </c>
      <c r="G737" s="10" t="s">
        <v>31</v>
      </c>
      <c r="H737" s="10" t="s">
        <v>1583</v>
      </c>
    </row>
    <row r="738" spans="1:8" x14ac:dyDescent="0.25">
      <c r="A738" s="10" t="s">
        <v>1584</v>
      </c>
      <c r="B738" s="10" t="s">
        <v>115</v>
      </c>
      <c r="C738" s="10" t="s">
        <v>1585</v>
      </c>
      <c r="D738" s="10" t="s">
        <v>86</v>
      </c>
      <c r="E738" s="46">
        <v>43697</v>
      </c>
      <c r="F738" s="45">
        <v>-18765</v>
      </c>
      <c r="G738" s="10" t="s">
        <v>31</v>
      </c>
      <c r="H738" s="10" t="s">
        <v>1586</v>
      </c>
    </row>
    <row r="739" spans="1:8" x14ac:dyDescent="0.25">
      <c r="A739" s="10" t="s">
        <v>1587</v>
      </c>
      <c r="B739" s="10" t="s">
        <v>115</v>
      </c>
      <c r="C739" s="10" t="s">
        <v>1588</v>
      </c>
      <c r="D739" s="10" t="s">
        <v>86</v>
      </c>
      <c r="E739" s="46">
        <v>43697</v>
      </c>
      <c r="F739" s="45">
        <v>-18765</v>
      </c>
      <c r="G739" s="10" t="s">
        <v>31</v>
      </c>
      <c r="H739" s="10" t="s">
        <v>1397</v>
      </c>
    </row>
    <row r="740" spans="1:8" x14ac:dyDescent="0.25">
      <c r="A740" s="10" t="s">
        <v>1589</v>
      </c>
      <c r="B740" s="10" t="s">
        <v>115</v>
      </c>
      <c r="C740" s="10" t="s">
        <v>1590</v>
      </c>
      <c r="D740" s="10" t="s">
        <v>86</v>
      </c>
      <c r="E740" s="46">
        <v>43697</v>
      </c>
      <c r="F740" s="45">
        <v>-18765</v>
      </c>
      <c r="G740" s="10" t="s">
        <v>31</v>
      </c>
      <c r="H740" s="10" t="s">
        <v>1591</v>
      </c>
    </row>
    <row r="741" spans="1:8" x14ac:dyDescent="0.25">
      <c r="A741" s="10" t="s">
        <v>1592</v>
      </c>
      <c r="B741" s="10" t="s">
        <v>115</v>
      </c>
      <c r="C741" s="10" t="s">
        <v>1593</v>
      </c>
      <c r="D741" s="10" t="s">
        <v>86</v>
      </c>
      <c r="E741" s="46">
        <v>43697</v>
      </c>
      <c r="F741" s="45">
        <v>-18765</v>
      </c>
      <c r="G741" s="10" t="s">
        <v>31</v>
      </c>
      <c r="H741" s="10" t="s">
        <v>1594</v>
      </c>
    </row>
    <row r="742" spans="1:8" x14ac:dyDescent="0.25">
      <c r="A742" s="10" t="s">
        <v>1595</v>
      </c>
      <c r="B742" s="10" t="s">
        <v>115</v>
      </c>
      <c r="C742" s="10" t="s">
        <v>1596</v>
      </c>
      <c r="D742" s="10" t="s">
        <v>86</v>
      </c>
      <c r="E742" s="46">
        <v>43698</v>
      </c>
      <c r="F742" s="45">
        <v>-75000</v>
      </c>
      <c r="G742" s="10" t="s">
        <v>31</v>
      </c>
      <c r="H742" s="10" t="s">
        <v>1597</v>
      </c>
    </row>
    <row r="743" spans="1:8" x14ac:dyDescent="0.25">
      <c r="A743" s="10" t="s">
        <v>1598</v>
      </c>
      <c r="B743" s="10" t="s">
        <v>115</v>
      </c>
      <c r="C743" s="10" t="s">
        <v>1599</v>
      </c>
      <c r="D743" s="10" t="s">
        <v>86</v>
      </c>
      <c r="E743" s="46">
        <v>43699</v>
      </c>
      <c r="F743" s="45">
        <v>-101709</v>
      </c>
      <c r="G743" s="10" t="s">
        <v>31</v>
      </c>
      <c r="H743" s="10" t="s">
        <v>1471</v>
      </c>
    </row>
    <row r="744" spans="1:8" x14ac:dyDescent="0.25">
      <c r="A744" s="10" t="s">
        <v>1600</v>
      </c>
      <c r="B744" s="10" t="s">
        <v>115</v>
      </c>
      <c r="C744" s="10" t="s">
        <v>1601</v>
      </c>
      <c r="D744" s="10" t="s">
        <v>86</v>
      </c>
      <c r="E744" s="46">
        <v>43699</v>
      </c>
      <c r="F744" s="45">
        <v>-18765</v>
      </c>
      <c r="G744" s="10" t="s">
        <v>31</v>
      </c>
      <c r="H744" s="10" t="s">
        <v>1250</v>
      </c>
    </row>
    <row r="745" spans="1:8" x14ac:dyDescent="0.25">
      <c r="A745" s="10" t="s">
        <v>1602</v>
      </c>
      <c r="B745" s="10" t="s">
        <v>115</v>
      </c>
      <c r="C745" s="10" t="s">
        <v>1603</v>
      </c>
      <c r="D745" s="10" t="s">
        <v>86</v>
      </c>
      <c r="E745" s="46">
        <v>43699</v>
      </c>
      <c r="F745" s="45">
        <v>-18765</v>
      </c>
      <c r="G745" s="10" t="s">
        <v>31</v>
      </c>
      <c r="H745" s="10" t="s">
        <v>1604</v>
      </c>
    </row>
    <row r="746" spans="1:8" x14ac:dyDescent="0.25">
      <c r="A746" s="10" t="s">
        <v>1605</v>
      </c>
      <c r="B746" s="10" t="s">
        <v>115</v>
      </c>
      <c r="C746" s="10" t="s">
        <v>1606</v>
      </c>
      <c r="D746" s="10" t="s">
        <v>86</v>
      </c>
      <c r="E746" s="46">
        <v>43700</v>
      </c>
      <c r="F746" s="45">
        <v>-18765</v>
      </c>
      <c r="G746" s="10" t="s">
        <v>31</v>
      </c>
      <c r="H746" s="10" t="s">
        <v>1607</v>
      </c>
    </row>
    <row r="747" spans="1:8" x14ac:dyDescent="0.25">
      <c r="A747" s="10" t="s">
        <v>1608</v>
      </c>
      <c r="B747" s="10" t="s">
        <v>115</v>
      </c>
      <c r="C747" s="10" t="s">
        <v>1609</v>
      </c>
      <c r="D747" s="10" t="s">
        <v>86</v>
      </c>
      <c r="E747" s="46">
        <v>43700</v>
      </c>
      <c r="F747" s="45">
        <v>-75000</v>
      </c>
      <c r="G747" s="10" t="s">
        <v>31</v>
      </c>
      <c r="H747" s="10" t="s">
        <v>1610</v>
      </c>
    </row>
    <row r="748" spans="1:8" x14ac:dyDescent="0.25">
      <c r="A748" s="10" t="s">
        <v>1611</v>
      </c>
      <c r="B748" s="10" t="s">
        <v>115</v>
      </c>
      <c r="C748" s="10" t="s">
        <v>1612</v>
      </c>
      <c r="D748" s="10" t="s">
        <v>86</v>
      </c>
      <c r="E748" s="46">
        <v>43701</v>
      </c>
      <c r="F748" s="45">
        <v>-18765</v>
      </c>
      <c r="G748" s="10" t="s">
        <v>31</v>
      </c>
      <c r="H748" s="10" t="s">
        <v>1613</v>
      </c>
    </row>
    <row r="749" spans="1:8" x14ac:dyDescent="0.25">
      <c r="A749" s="10" t="s">
        <v>1614</v>
      </c>
      <c r="B749" s="10" t="s">
        <v>115</v>
      </c>
      <c r="C749" s="10" t="s">
        <v>1615</v>
      </c>
      <c r="D749" s="10" t="s">
        <v>86</v>
      </c>
      <c r="E749" s="46">
        <v>43702</v>
      </c>
      <c r="F749" s="45">
        <v>-18765</v>
      </c>
      <c r="G749" s="10" t="s">
        <v>31</v>
      </c>
      <c r="H749" s="10" t="s">
        <v>1223</v>
      </c>
    </row>
    <row r="750" spans="1:8" x14ac:dyDescent="0.25">
      <c r="A750" s="10" t="s">
        <v>1616</v>
      </c>
      <c r="B750" s="10" t="s">
        <v>115</v>
      </c>
      <c r="C750" s="10" t="s">
        <v>1617</v>
      </c>
      <c r="D750" s="10" t="s">
        <v>86</v>
      </c>
      <c r="E750" s="46">
        <v>43702</v>
      </c>
      <c r="F750" s="45">
        <v>-75000</v>
      </c>
      <c r="G750" s="10" t="s">
        <v>31</v>
      </c>
      <c r="H750" s="10" t="s">
        <v>1250</v>
      </c>
    </row>
    <row r="751" spans="1:8" x14ac:dyDescent="0.25">
      <c r="A751" s="10" t="s">
        <v>1618</v>
      </c>
      <c r="B751" s="10" t="s">
        <v>115</v>
      </c>
      <c r="C751" s="10" t="s">
        <v>1619</v>
      </c>
      <c r="D751" s="10" t="s">
        <v>86</v>
      </c>
      <c r="E751" s="46">
        <v>43703</v>
      </c>
      <c r="F751" s="45">
        <v>-75000</v>
      </c>
      <c r="G751" s="10" t="s">
        <v>31</v>
      </c>
      <c r="H751" s="10" t="s">
        <v>1620</v>
      </c>
    </row>
    <row r="752" spans="1:8" x14ac:dyDescent="0.25">
      <c r="A752" s="10" t="s">
        <v>1621</v>
      </c>
      <c r="B752" s="10" t="s">
        <v>115</v>
      </c>
      <c r="C752" s="10" t="s">
        <v>1622</v>
      </c>
      <c r="D752" s="10" t="s">
        <v>86</v>
      </c>
      <c r="E752" s="46">
        <v>43703</v>
      </c>
      <c r="F752" s="45">
        <v>-75000</v>
      </c>
      <c r="G752" s="10" t="s">
        <v>31</v>
      </c>
      <c r="H752" s="10" t="s">
        <v>1389</v>
      </c>
    </row>
    <row r="753" spans="1:8" x14ac:dyDescent="0.25">
      <c r="A753" s="10" t="s">
        <v>1623</v>
      </c>
      <c r="B753" s="10" t="s">
        <v>115</v>
      </c>
      <c r="C753" s="10" t="s">
        <v>1624</v>
      </c>
      <c r="D753" s="10" t="s">
        <v>86</v>
      </c>
      <c r="E753" s="46">
        <v>43703</v>
      </c>
      <c r="F753" s="45">
        <v>-18765</v>
      </c>
      <c r="G753" s="10" t="s">
        <v>31</v>
      </c>
      <c r="H753" s="10" t="s">
        <v>1369</v>
      </c>
    </row>
    <row r="754" spans="1:8" x14ac:dyDescent="0.25">
      <c r="A754" s="10" t="s">
        <v>1625</v>
      </c>
      <c r="B754" s="10" t="s">
        <v>115</v>
      </c>
      <c r="C754" s="10" t="s">
        <v>1626</v>
      </c>
      <c r="D754" s="10" t="s">
        <v>86</v>
      </c>
      <c r="E754" s="46">
        <v>43704</v>
      </c>
      <c r="F754" s="45">
        <v>-32205</v>
      </c>
      <c r="G754" s="10" t="s">
        <v>31</v>
      </c>
      <c r="H754" s="10" t="s">
        <v>1347</v>
      </c>
    </row>
    <row r="755" spans="1:8" x14ac:dyDescent="0.25">
      <c r="A755" s="10" t="s">
        <v>1627</v>
      </c>
      <c r="B755" s="10" t="s">
        <v>115</v>
      </c>
      <c r="C755" s="10" t="s">
        <v>1628</v>
      </c>
      <c r="D755" s="10" t="s">
        <v>86</v>
      </c>
      <c r="E755" s="46">
        <v>43704</v>
      </c>
      <c r="F755" s="45">
        <v>-18765</v>
      </c>
      <c r="G755" s="10" t="s">
        <v>31</v>
      </c>
      <c r="H755" s="10" t="s">
        <v>1488</v>
      </c>
    </row>
    <row r="756" spans="1:8" x14ac:dyDescent="0.25">
      <c r="A756" s="10" t="s">
        <v>1629</v>
      </c>
      <c r="B756" s="10" t="s">
        <v>115</v>
      </c>
      <c r="C756" s="10" t="s">
        <v>1630</v>
      </c>
      <c r="D756" s="10" t="s">
        <v>86</v>
      </c>
      <c r="E756" s="46">
        <v>43704</v>
      </c>
      <c r="F756" s="45">
        <v>-18765</v>
      </c>
      <c r="G756" s="10" t="s">
        <v>31</v>
      </c>
      <c r="H756" s="10" t="s">
        <v>1318</v>
      </c>
    </row>
    <row r="757" spans="1:8" x14ac:dyDescent="0.25">
      <c r="A757" s="10" t="s">
        <v>1631</v>
      </c>
      <c r="B757" s="10" t="s">
        <v>115</v>
      </c>
      <c r="C757" s="10" t="s">
        <v>1632</v>
      </c>
      <c r="D757" s="10" t="s">
        <v>86</v>
      </c>
      <c r="E757" s="46">
        <v>43705</v>
      </c>
      <c r="F757" s="45">
        <v>-18765</v>
      </c>
      <c r="G757" s="10" t="s">
        <v>31</v>
      </c>
      <c r="H757" s="10" t="s">
        <v>1474</v>
      </c>
    </row>
    <row r="758" spans="1:8" x14ac:dyDescent="0.25">
      <c r="A758" s="10" t="s">
        <v>1633</v>
      </c>
      <c r="B758" s="10" t="s">
        <v>115</v>
      </c>
      <c r="C758" s="10" t="s">
        <v>1634</v>
      </c>
      <c r="D758" s="10" t="s">
        <v>86</v>
      </c>
      <c r="E758" s="46">
        <v>43705</v>
      </c>
      <c r="F758" s="45">
        <v>-18765</v>
      </c>
      <c r="G758" s="10" t="s">
        <v>31</v>
      </c>
      <c r="H758" s="10" t="s">
        <v>1290</v>
      </c>
    </row>
    <row r="759" spans="1:8" x14ac:dyDescent="0.25">
      <c r="A759" s="10" t="s">
        <v>1635</v>
      </c>
      <c r="B759" s="10" t="s">
        <v>115</v>
      </c>
      <c r="C759" s="10" t="s">
        <v>1636</v>
      </c>
      <c r="D759" s="10" t="s">
        <v>86</v>
      </c>
      <c r="E759" s="46">
        <v>43706</v>
      </c>
      <c r="F759" s="45">
        <v>-18765</v>
      </c>
      <c r="G759" s="10" t="s">
        <v>31</v>
      </c>
      <c r="H759" s="10" t="s">
        <v>1637</v>
      </c>
    </row>
    <row r="760" spans="1:8" x14ac:dyDescent="0.25">
      <c r="A760" s="10" t="s">
        <v>1638</v>
      </c>
      <c r="B760" s="10" t="s">
        <v>115</v>
      </c>
      <c r="C760" s="10" t="s">
        <v>1639</v>
      </c>
      <c r="D760" s="10" t="s">
        <v>86</v>
      </c>
      <c r="E760" s="46">
        <v>43688</v>
      </c>
      <c r="F760" s="45">
        <v>-1236014</v>
      </c>
      <c r="G760" s="10" t="s">
        <v>31</v>
      </c>
      <c r="H760" s="10" t="s">
        <v>1640</v>
      </c>
    </row>
    <row r="761" spans="1:8" x14ac:dyDescent="0.25">
      <c r="A761" s="10" t="s">
        <v>1641</v>
      </c>
      <c r="B761" s="10" t="s">
        <v>115</v>
      </c>
      <c r="C761" s="10" t="s">
        <v>1642</v>
      </c>
      <c r="D761" s="10" t="s">
        <v>86</v>
      </c>
      <c r="E761" s="46">
        <v>43697</v>
      </c>
      <c r="F761" s="45">
        <v>-365867</v>
      </c>
      <c r="G761" s="10" t="s">
        <v>31</v>
      </c>
      <c r="H761" s="10" t="s">
        <v>1462</v>
      </c>
    </row>
    <row r="762" spans="1:8" x14ac:dyDescent="0.25">
      <c r="A762" s="10" t="s">
        <v>1643</v>
      </c>
      <c r="B762" s="10" t="s">
        <v>115</v>
      </c>
      <c r="C762" s="10" t="s">
        <v>1644</v>
      </c>
      <c r="D762" s="10" t="s">
        <v>86</v>
      </c>
      <c r="E762" s="46">
        <v>43694</v>
      </c>
      <c r="F762" s="45">
        <v>-320521</v>
      </c>
      <c r="G762" s="10" t="s">
        <v>31</v>
      </c>
      <c r="H762" s="10" t="s">
        <v>1645</v>
      </c>
    </row>
    <row r="763" spans="1:8" x14ac:dyDescent="0.25">
      <c r="A763" s="10" t="s">
        <v>1646</v>
      </c>
      <c r="B763" s="10" t="s">
        <v>115</v>
      </c>
      <c r="C763" s="10" t="s">
        <v>1647</v>
      </c>
      <c r="D763" s="10" t="s">
        <v>86</v>
      </c>
      <c r="E763" s="46">
        <v>43698</v>
      </c>
      <c r="F763" s="45">
        <v>-33765</v>
      </c>
      <c r="G763" s="10" t="s">
        <v>31</v>
      </c>
      <c r="H763" s="10" t="s">
        <v>1250</v>
      </c>
    </row>
    <row r="764" spans="1:8" x14ac:dyDescent="0.25">
      <c r="A764" s="10" t="s">
        <v>1648</v>
      </c>
      <c r="B764" s="10" t="s">
        <v>115</v>
      </c>
      <c r="C764" s="10" t="s">
        <v>1649</v>
      </c>
      <c r="D764" s="10" t="s">
        <v>86</v>
      </c>
      <c r="E764" s="46">
        <v>43699</v>
      </c>
      <c r="F764" s="45">
        <v>-299958</v>
      </c>
      <c r="G764" s="10" t="s">
        <v>31</v>
      </c>
      <c r="H764" s="10" t="s">
        <v>1650</v>
      </c>
    </row>
    <row r="765" spans="1:8" x14ac:dyDescent="0.25">
      <c r="A765" s="10" t="s">
        <v>1651</v>
      </c>
      <c r="B765" s="10" t="s">
        <v>115</v>
      </c>
      <c r="C765" s="10" t="s">
        <v>1652</v>
      </c>
      <c r="D765" s="10" t="s">
        <v>86</v>
      </c>
      <c r="E765" s="46">
        <v>43699</v>
      </c>
      <c r="F765" s="45">
        <v>-3702535</v>
      </c>
      <c r="G765" s="10" t="s">
        <v>31</v>
      </c>
      <c r="H765" s="10" t="s">
        <v>1653</v>
      </c>
    </row>
    <row r="766" spans="1:8" x14ac:dyDescent="0.25">
      <c r="A766" s="10" t="s">
        <v>1654</v>
      </c>
      <c r="B766" s="10" t="s">
        <v>115</v>
      </c>
      <c r="C766" s="10" t="s">
        <v>1655</v>
      </c>
      <c r="D766" s="10" t="s">
        <v>86</v>
      </c>
      <c r="E766" s="46">
        <v>43700</v>
      </c>
      <c r="F766" s="45">
        <v>-2086119</v>
      </c>
      <c r="G766" s="10" t="s">
        <v>31</v>
      </c>
      <c r="H766" s="10" t="s">
        <v>1480</v>
      </c>
    </row>
    <row r="767" spans="1:8" x14ac:dyDescent="0.25">
      <c r="A767" s="10" t="s">
        <v>1656</v>
      </c>
      <c r="B767" s="10" t="s">
        <v>115</v>
      </c>
      <c r="C767" s="10" t="s">
        <v>1657</v>
      </c>
      <c r="D767" s="10" t="s">
        <v>86</v>
      </c>
      <c r="E767" s="46">
        <v>43704</v>
      </c>
      <c r="F767" s="45">
        <v>-2985822</v>
      </c>
      <c r="G767" s="10" t="s">
        <v>31</v>
      </c>
      <c r="H767" s="10" t="s">
        <v>1658</v>
      </c>
    </row>
    <row r="768" spans="1:8" x14ac:dyDescent="0.25">
      <c r="A768" s="10" t="s">
        <v>1659</v>
      </c>
      <c r="B768" s="10" t="s">
        <v>115</v>
      </c>
      <c r="C768" s="10" t="s">
        <v>1660</v>
      </c>
      <c r="D768" s="10" t="s">
        <v>86</v>
      </c>
      <c r="E768" s="46">
        <v>43700</v>
      </c>
      <c r="F768" s="45">
        <v>-87051</v>
      </c>
      <c r="G768" s="10" t="s">
        <v>31</v>
      </c>
      <c r="H768" s="10" t="s">
        <v>1661</v>
      </c>
    </row>
    <row r="769" spans="1:8" x14ac:dyDescent="0.25">
      <c r="A769" s="10" t="s">
        <v>1662</v>
      </c>
      <c r="B769" s="10" t="s">
        <v>115</v>
      </c>
      <c r="C769" s="10" t="s">
        <v>1663</v>
      </c>
      <c r="D769" s="10" t="s">
        <v>86</v>
      </c>
      <c r="E769" s="46">
        <v>43681</v>
      </c>
      <c r="F769" s="45">
        <v>-18765</v>
      </c>
      <c r="G769" s="10" t="s">
        <v>31</v>
      </c>
      <c r="H769" s="10" t="s">
        <v>1509</v>
      </c>
    </row>
    <row r="770" spans="1:8" x14ac:dyDescent="0.25">
      <c r="A770" s="10" t="s">
        <v>1664</v>
      </c>
      <c r="B770" s="10" t="s">
        <v>115</v>
      </c>
      <c r="C770" s="10" t="s">
        <v>1665</v>
      </c>
      <c r="D770" s="10" t="s">
        <v>86</v>
      </c>
      <c r="E770" s="46">
        <v>43692</v>
      </c>
      <c r="F770" s="45">
        <v>-69564</v>
      </c>
      <c r="G770" s="10" t="s">
        <v>31</v>
      </c>
      <c r="H770" s="10" t="s">
        <v>1666</v>
      </c>
    </row>
    <row r="771" spans="1:8" x14ac:dyDescent="0.25">
      <c r="A771" s="10" t="s">
        <v>325</v>
      </c>
      <c r="B771" s="10" t="s">
        <v>115</v>
      </c>
      <c r="C771" s="10" t="s">
        <v>327</v>
      </c>
      <c r="D771" s="10" t="s">
        <v>86</v>
      </c>
      <c r="E771" s="46">
        <v>43666</v>
      </c>
      <c r="F771" s="45">
        <v>-3204693</v>
      </c>
      <c r="G771" s="10" t="s">
        <v>31</v>
      </c>
      <c r="H771" s="10" t="s">
        <v>1667</v>
      </c>
    </row>
    <row r="772" spans="1:8" x14ac:dyDescent="0.25">
      <c r="A772" s="10" t="s">
        <v>1668</v>
      </c>
      <c r="B772" s="10" t="s">
        <v>115</v>
      </c>
      <c r="C772" s="10" t="s">
        <v>1669</v>
      </c>
      <c r="D772" s="10" t="s">
        <v>86</v>
      </c>
      <c r="E772" s="46">
        <v>43703</v>
      </c>
      <c r="F772" s="45">
        <v>-18765</v>
      </c>
      <c r="G772" s="10" t="s">
        <v>31</v>
      </c>
      <c r="H772" s="10" t="s">
        <v>1670</v>
      </c>
    </row>
    <row r="773" spans="1:8" x14ac:dyDescent="0.25">
      <c r="A773" s="10" t="s">
        <v>1308</v>
      </c>
      <c r="B773" s="10" t="s">
        <v>115</v>
      </c>
      <c r="C773" s="10" t="s">
        <v>1671</v>
      </c>
      <c r="D773" s="10" t="s">
        <v>878</v>
      </c>
      <c r="E773" s="46">
        <v>43735</v>
      </c>
      <c r="F773" s="45">
        <v>40000000</v>
      </c>
      <c r="G773" s="10" t="s">
        <v>31</v>
      </c>
      <c r="H773" s="10" t="s">
        <v>1672</v>
      </c>
    </row>
    <row r="774" spans="1:8" x14ac:dyDescent="0.25">
      <c r="A774" s="10" t="s">
        <v>1302</v>
      </c>
      <c r="B774" s="10" t="s">
        <v>115</v>
      </c>
      <c r="C774" s="10" t="s">
        <v>1303</v>
      </c>
      <c r="D774" s="10" t="s">
        <v>86</v>
      </c>
      <c r="E774" s="46">
        <v>43717</v>
      </c>
      <c r="F774" s="45">
        <v>-1086133</v>
      </c>
      <c r="G774" s="10" t="s">
        <v>32</v>
      </c>
      <c r="H774" s="10" t="s">
        <v>1673</v>
      </c>
    </row>
    <row r="775" spans="1:8" x14ac:dyDescent="0.25">
      <c r="A775" s="10" t="s">
        <v>1674</v>
      </c>
      <c r="B775" s="10" t="s">
        <v>115</v>
      </c>
      <c r="C775" s="10" t="s">
        <v>32</v>
      </c>
      <c r="D775" s="10" t="s">
        <v>855</v>
      </c>
      <c r="E775" s="46">
        <v>43753</v>
      </c>
      <c r="F775" s="45">
        <v>0</v>
      </c>
      <c r="G775" s="10" t="s">
        <v>32</v>
      </c>
      <c r="H775" s="10" t="s">
        <v>872</v>
      </c>
    </row>
    <row r="776" spans="1:8" x14ac:dyDescent="0.25">
      <c r="A776" s="10" t="s">
        <v>1675</v>
      </c>
      <c r="B776" s="10" t="s">
        <v>115</v>
      </c>
      <c r="C776" s="10" t="s">
        <v>1676</v>
      </c>
      <c r="D776" s="10" t="s">
        <v>86</v>
      </c>
      <c r="E776" s="46">
        <v>43672</v>
      </c>
      <c r="F776" s="45">
        <v>-3531462</v>
      </c>
      <c r="G776" s="10" t="s">
        <v>32</v>
      </c>
      <c r="H776" s="10" t="s">
        <v>1677</v>
      </c>
    </row>
    <row r="777" spans="1:8" x14ac:dyDescent="0.25">
      <c r="A777" s="10" t="s">
        <v>208</v>
      </c>
      <c r="B777" s="10" t="s">
        <v>115</v>
      </c>
      <c r="C777" s="10" t="s">
        <v>210</v>
      </c>
      <c r="D777" s="10" t="s">
        <v>86</v>
      </c>
      <c r="E777" s="46">
        <v>43675</v>
      </c>
      <c r="F777" s="45">
        <v>-11728700</v>
      </c>
      <c r="G777" s="10" t="s">
        <v>32</v>
      </c>
      <c r="H777" s="10" t="s">
        <v>1429</v>
      </c>
    </row>
    <row r="778" spans="1:8" x14ac:dyDescent="0.25">
      <c r="A778" s="10" t="s">
        <v>389</v>
      </c>
      <c r="B778" s="10" t="s">
        <v>115</v>
      </c>
      <c r="C778" s="10" t="s">
        <v>391</v>
      </c>
      <c r="D778" s="10" t="s">
        <v>86</v>
      </c>
      <c r="E778" s="46">
        <v>43677</v>
      </c>
      <c r="F778" s="45">
        <v>-5127495</v>
      </c>
      <c r="G778" s="10" t="s">
        <v>32</v>
      </c>
      <c r="H778" s="10" t="s">
        <v>1470</v>
      </c>
    </row>
    <row r="779" spans="1:8" x14ac:dyDescent="0.25">
      <c r="A779" s="10" t="s">
        <v>372</v>
      </c>
      <c r="B779" s="10" t="s">
        <v>115</v>
      </c>
      <c r="C779" s="10" t="s">
        <v>375</v>
      </c>
      <c r="D779" s="10" t="s">
        <v>86</v>
      </c>
      <c r="E779" s="46">
        <v>43689</v>
      </c>
      <c r="F779" s="45">
        <v>-2459618</v>
      </c>
      <c r="G779" s="10" t="s">
        <v>32</v>
      </c>
      <c r="H779" s="10" t="s">
        <v>1678</v>
      </c>
    </row>
    <row r="780" spans="1:8" x14ac:dyDescent="0.25">
      <c r="A780" s="10" t="s">
        <v>1679</v>
      </c>
      <c r="B780" s="10" t="s">
        <v>115</v>
      </c>
      <c r="C780" s="10" t="s">
        <v>1680</v>
      </c>
      <c r="D780" s="10" t="s">
        <v>86</v>
      </c>
      <c r="E780" s="46">
        <v>43682</v>
      </c>
      <c r="F780" s="45">
        <v>-2046879</v>
      </c>
      <c r="G780" s="10" t="s">
        <v>32</v>
      </c>
      <c r="H780" s="10" t="s">
        <v>1681</v>
      </c>
    </row>
    <row r="781" spans="1:8" x14ac:dyDescent="0.25">
      <c r="A781" s="10" t="s">
        <v>345</v>
      </c>
      <c r="B781" s="10" t="s">
        <v>115</v>
      </c>
      <c r="C781" s="10" t="s">
        <v>347</v>
      </c>
      <c r="D781" s="10" t="s">
        <v>86</v>
      </c>
      <c r="E781" s="46">
        <v>43698</v>
      </c>
      <c r="F781" s="45">
        <v>-5962420</v>
      </c>
      <c r="G781" s="10" t="s">
        <v>32</v>
      </c>
      <c r="H781" s="10" t="s">
        <v>1315</v>
      </c>
    </row>
    <row r="782" spans="1:8" x14ac:dyDescent="0.25">
      <c r="A782" s="10" t="s">
        <v>1674</v>
      </c>
      <c r="B782" s="10" t="s">
        <v>115</v>
      </c>
      <c r="C782" s="10" t="s">
        <v>1682</v>
      </c>
      <c r="D782" s="10" t="s">
        <v>878</v>
      </c>
      <c r="E782" s="46">
        <v>43753</v>
      </c>
      <c r="F782" s="45">
        <v>31942707</v>
      </c>
      <c r="G782" s="10" t="s">
        <v>32</v>
      </c>
      <c r="H782" s="10" t="s">
        <v>1053</v>
      </c>
    </row>
    <row r="783" spans="1:8" x14ac:dyDescent="0.25">
      <c r="A783" s="10" t="s">
        <v>1683</v>
      </c>
      <c r="B783" s="10" t="s">
        <v>871</v>
      </c>
      <c r="C783" s="10" t="s">
        <v>1684</v>
      </c>
      <c r="D783" s="10" t="s">
        <v>86</v>
      </c>
      <c r="E783" s="46">
        <v>43707</v>
      </c>
      <c r="F783" s="45">
        <v>-18765</v>
      </c>
      <c r="G783" s="10" t="s">
        <v>33</v>
      </c>
      <c r="H783" s="10" t="s">
        <v>1685</v>
      </c>
    </row>
    <row r="784" spans="1:8" x14ac:dyDescent="0.25">
      <c r="A784" s="10" t="s">
        <v>1686</v>
      </c>
      <c r="B784" s="10" t="s">
        <v>889</v>
      </c>
      <c r="C784" s="10" t="s">
        <v>33</v>
      </c>
      <c r="D784" s="10" t="s">
        <v>855</v>
      </c>
      <c r="E784" s="46">
        <v>43700</v>
      </c>
      <c r="F784" s="45">
        <v>2667542</v>
      </c>
      <c r="G784" s="10" t="s">
        <v>33</v>
      </c>
      <c r="H784" s="10" t="s">
        <v>872</v>
      </c>
    </row>
    <row r="785" spans="1:8" x14ac:dyDescent="0.25">
      <c r="A785" s="10" t="s">
        <v>1686</v>
      </c>
      <c r="B785" s="10" t="s">
        <v>115</v>
      </c>
      <c r="C785" s="10" t="s">
        <v>33</v>
      </c>
      <c r="D785" s="10" t="s">
        <v>855</v>
      </c>
      <c r="E785" s="46">
        <v>43700</v>
      </c>
      <c r="F785" s="45">
        <v>-3189562</v>
      </c>
      <c r="G785" s="10" t="s">
        <v>33</v>
      </c>
      <c r="H785" s="10" t="s">
        <v>872</v>
      </c>
    </row>
    <row r="786" spans="1:8" x14ac:dyDescent="0.25">
      <c r="A786" s="10" t="s">
        <v>1686</v>
      </c>
      <c r="B786" s="10" t="s">
        <v>871</v>
      </c>
      <c r="C786" s="10" t="s">
        <v>33</v>
      </c>
      <c r="D786" s="10" t="s">
        <v>855</v>
      </c>
      <c r="E786" s="46">
        <v>43700</v>
      </c>
      <c r="F786" s="45">
        <v>522020</v>
      </c>
      <c r="G786" s="10" t="s">
        <v>33</v>
      </c>
      <c r="H786" s="10" t="s">
        <v>872</v>
      </c>
    </row>
    <row r="787" spans="1:8" x14ac:dyDescent="0.25">
      <c r="A787" s="10" t="s">
        <v>1687</v>
      </c>
      <c r="B787" s="10" t="s">
        <v>115</v>
      </c>
      <c r="C787" s="10" t="s">
        <v>1688</v>
      </c>
      <c r="D787" s="10" t="s">
        <v>86</v>
      </c>
      <c r="E787" s="46">
        <v>43584</v>
      </c>
      <c r="F787" s="45">
        <v>-567354</v>
      </c>
      <c r="G787" s="10" t="s">
        <v>33</v>
      </c>
      <c r="H787" s="10" t="s">
        <v>1689</v>
      </c>
    </row>
    <row r="788" spans="1:8" x14ac:dyDescent="0.25">
      <c r="A788" s="10" t="s">
        <v>1690</v>
      </c>
      <c r="B788" s="10" t="s">
        <v>871</v>
      </c>
      <c r="C788" s="10" t="s">
        <v>1691</v>
      </c>
      <c r="D788" s="10" t="s">
        <v>86</v>
      </c>
      <c r="E788" s="46">
        <v>43626</v>
      </c>
      <c r="F788" s="45">
        <v>-132540</v>
      </c>
      <c r="G788" s="10" t="s">
        <v>33</v>
      </c>
      <c r="H788" s="10" t="s">
        <v>1692</v>
      </c>
    </row>
    <row r="789" spans="1:8" x14ac:dyDescent="0.25">
      <c r="A789" s="10" t="s">
        <v>188</v>
      </c>
      <c r="B789" s="10" t="s">
        <v>871</v>
      </c>
      <c r="C789" s="10" t="s">
        <v>190</v>
      </c>
      <c r="D789" s="10" t="s">
        <v>86</v>
      </c>
      <c r="E789" s="46">
        <v>43616</v>
      </c>
      <c r="F789" s="45">
        <v>-314420</v>
      </c>
      <c r="G789" s="10" t="s">
        <v>33</v>
      </c>
      <c r="H789" s="10" t="s">
        <v>1693</v>
      </c>
    </row>
    <row r="790" spans="1:8" x14ac:dyDescent="0.25">
      <c r="A790" s="10" t="s">
        <v>1694</v>
      </c>
      <c r="B790" s="10" t="s">
        <v>889</v>
      </c>
      <c r="C790" s="10" t="s">
        <v>1695</v>
      </c>
      <c r="D790" s="10" t="s">
        <v>86</v>
      </c>
      <c r="E790" s="46">
        <v>43626</v>
      </c>
      <c r="F790" s="45">
        <v>-19391</v>
      </c>
      <c r="G790" s="10" t="s">
        <v>33</v>
      </c>
      <c r="H790" s="10" t="s">
        <v>1685</v>
      </c>
    </row>
    <row r="791" spans="1:8" x14ac:dyDescent="0.25">
      <c r="A791" s="10" t="s">
        <v>1696</v>
      </c>
      <c r="B791" s="10" t="s">
        <v>889</v>
      </c>
      <c r="C791" s="10" t="s">
        <v>1697</v>
      </c>
      <c r="D791" s="10" t="s">
        <v>86</v>
      </c>
      <c r="E791" s="46">
        <v>43624</v>
      </c>
      <c r="F791" s="45">
        <v>-19391</v>
      </c>
      <c r="G791" s="10" t="s">
        <v>33</v>
      </c>
      <c r="H791" s="10" t="s">
        <v>1698</v>
      </c>
    </row>
    <row r="792" spans="1:8" x14ac:dyDescent="0.25">
      <c r="A792" s="10" t="s">
        <v>1699</v>
      </c>
      <c r="B792" s="10" t="s">
        <v>889</v>
      </c>
      <c r="C792" s="10" t="s">
        <v>1700</v>
      </c>
      <c r="D792" s="10" t="s">
        <v>86</v>
      </c>
      <c r="E792" s="46">
        <v>43637</v>
      </c>
      <c r="F792" s="45">
        <v>-91744</v>
      </c>
      <c r="G792" s="10" t="s">
        <v>33</v>
      </c>
      <c r="H792" s="10" t="s">
        <v>1701</v>
      </c>
    </row>
    <row r="793" spans="1:8" x14ac:dyDescent="0.25">
      <c r="A793" s="10" t="s">
        <v>1702</v>
      </c>
      <c r="B793" s="10" t="s">
        <v>889</v>
      </c>
      <c r="C793" s="10" t="s">
        <v>1703</v>
      </c>
      <c r="D793" s="10" t="s">
        <v>86</v>
      </c>
      <c r="E793" s="46">
        <v>43654</v>
      </c>
      <c r="F793" s="45">
        <v>-173336</v>
      </c>
      <c r="G793" s="10" t="s">
        <v>33</v>
      </c>
      <c r="H793" s="10" t="s">
        <v>1704</v>
      </c>
    </row>
    <row r="794" spans="1:8" x14ac:dyDescent="0.25">
      <c r="A794" s="10" t="s">
        <v>272</v>
      </c>
      <c r="B794" s="10" t="s">
        <v>889</v>
      </c>
      <c r="C794" s="10" t="s">
        <v>274</v>
      </c>
      <c r="D794" s="10" t="s">
        <v>86</v>
      </c>
      <c r="E794" s="46">
        <v>43655</v>
      </c>
      <c r="F794" s="45">
        <v>-293738</v>
      </c>
      <c r="G794" s="10" t="s">
        <v>33</v>
      </c>
      <c r="H794" s="10" t="s">
        <v>1705</v>
      </c>
    </row>
    <row r="795" spans="1:8" x14ac:dyDescent="0.25">
      <c r="A795" s="10" t="s">
        <v>1706</v>
      </c>
      <c r="B795" s="10" t="s">
        <v>889</v>
      </c>
      <c r="C795" s="10" t="s">
        <v>1707</v>
      </c>
      <c r="D795" s="10" t="s">
        <v>86</v>
      </c>
      <c r="E795" s="46">
        <v>43656</v>
      </c>
      <c r="F795" s="45">
        <v>-91744</v>
      </c>
      <c r="G795" s="10" t="s">
        <v>33</v>
      </c>
      <c r="H795" s="10" t="s">
        <v>1708</v>
      </c>
    </row>
    <row r="796" spans="1:8" x14ac:dyDescent="0.25">
      <c r="A796" s="10" t="s">
        <v>1709</v>
      </c>
      <c r="B796" s="10" t="s">
        <v>889</v>
      </c>
      <c r="C796" s="10" t="s">
        <v>1710</v>
      </c>
      <c r="D796" s="10" t="s">
        <v>86</v>
      </c>
      <c r="E796" s="46">
        <v>43658</v>
      </c>
      <c r="F796" s="45">
        <v>-18765</v>
      </c>
      <c r="G796" s="10" t="s">
        <v>33</v>
      </c>
      <c r="H796" s="10" t="s">
        <v>1711</v>
      </c>
    </row>
    <row r="797" spans="1:8" x14ac:dyDescent="0.25">
      <c r="A797" s="10" t="s">
        <v>1712</v>
      </c>
      <c r="B797" s="10" t="s">
        <v>889</v>
      </c>
      <c r="C797" s="10" t="s">
        <v>1713</v>
      </c>
      <c r="D797" s="10" t="s">
        <v>86</v>
      </c>
      <c r="E797" s="46">
        <v>43632</v>
      </c>
      <c r="F797" s="45">
        <v>-19391</v>
      </c>
      <c r="G797" s="10" t="s">
        <v>33</v>
      </c>
      <c r="H797" s="10" t="s">
        <v>1714</v>
      </c>
    </row>
    <row r="798" spans="1:8" x14ac:dyDescent="0.25">
      <c r="A798" s="10" t="s">
        <v>361</v>
      </c>
      <c r="B798" s="10" t="s">
        <v>889</v>
      </c>
      <c r="C798" s="10" t="s">
        <v>363</v>
      </c>
      <c r="D798" s="10" t="s">
        <v>86</v>
      </c>
      <c r="E798" s="46">
        <v>43638</v>
      </c>
      <c r="F798" s="45">
        <v>-639070</v>
      </c>
      <c r="G798" s="10" t="s">
        <v>33</v>
      </c>
      <c r="H798" s="10" t="s">
        <v>1715</v>
      </c>
    </row>
    <row r="799" spans="1:8" x14ac:dyDescent="0.25">
      <c r="A799" s="10" t="s">
        <v>276</v>
      </c>
      <c r="B799" s="10" t="s">
        <v>889</v>
      </c>
      <c r="C799" s="10" t="s">
        <v>278</v>
      </c>
      <c r="D799" s="10" t="s">
        <v>86</v>
      </c>
      <c r="E799" s="46">
        <v>43640</v>
      </c>
      <c r="F799" s="45">
        <v>-639070</v>
      </c>
      <c r="G799" s="10" t="s">
        <v>33</v>
      </c>
      <c r="H799" s="10" t="s">
        <v>1716</v>
      </c>
    </row>
    <row r="800" spans="1:8" x14ac:dyDescent="0.25">
      <c r="A800" s="10" t="s">
        <v>395</v>
      </c>
      <c r="B800" s="10" t="s">
        <v>889</v>
      </c>
      <c r="C800" s="10" t="s">
        <v>398</v>
      </c>
      <c r="D800" s="10" t="s">
        <v>86</v>
      </c>
      <c r="E800" s="46">
        <v>43642</v>
      </c>
      <c r="F800" s="45">
        <v>-639070</v>
      </c>
      <c r="G800" s="10" t="s">
        <v>33</v>
      </c>
      <c r="H800" s="10" t="s">
        <v>1705</v>
      </c>
    </row>
    <row r="801" spans="1:8" x14ac:dyDescent="0.25">
      <c r="A801" s="10" t="s">
        <v>1717</v>
      </c>
      <c r="B801" s="10" t="s">
        <v>889</v>
      </c>
      <c r="C801" s="10" t="s">
        <v>1718</v>
      </c>
      <c r="D801" s="10" t="s">
        <v>86</v>
      </c>
      <c r="E801" s="46">
        <v>43630</v>
      </c>
      <c r="F801" s="45">
        <v>-22832</v>
      </c>
      <c r="G801" s="10" t="s">
        <v>33</v>
      </c>
      <c r="H801" s="10" t="s">
        <v>1685</v>
      </c>
    </row>
    <row r="802" spans="1:8" x14ac:dyDescent="0.25">
      <c r="A802" s="10" t="s">
        <v>154</v>
      </c>
      <c r="B802" s="10" t="s">
        <v>115</v>
      </c>
      <c r="C802" s="10" t="s">
        <v>156</v>
      </c>
      <c r="D802" s="10" t="s">
        <v>86</v>
      </c>
      <c r="E802" s="46">
        <v>43711</v>
      </c>
      <c r="F802" s="45">
        <v>-80605</v>
      </c>
      <c r="G802" s="10" t="s">
        <v>33</v>
      </c>
      <c r="H802" s="10" t="s">
        <v>1719</v>
      </c>
    </row>
    <row r="803" spans="1:8" x14ac:dyDescent="0.25">
      <c r="A803" s="10" t="s">
        <v>1720</v>
      </c>
      <c r="B803" s="10" t="s">
        <v>871</v>
      </c>
      <c r="C803" s="10" t="s">
        <v>1721</v>
      </c>
      <c r="D803" s="10" t="s">
        <v>86</v>
      </c>
      <c r="E803" s="46">
        <v>43686</v>
      </c>
      <c r="F803" s="45">
        <v>-18765</v>
      </c>
      <c r="G803" s="10" t="s">
        <v>33</v>
      </c>
      <c r="H803" s="10" t="s">
        <v>1722</v>
      </c>
    </row>
    <row r="804" spans="1:8" x14ac:dyDescent="0.25">
      <c r="A804" s="10" t="s">
        <v>1723</v>
      </c>
      <c r="B804" s="10" t="s">
        <v>871</v>
      </c>
      <c r="C804" s="10" t="s">
        <v>1724</v>
      </c>
      <c r="D804" s="10" t="s">
        <v>86</v>
      </c>
      <c r="E804" s="46">
        <v>43689</v>
      </c>
      <c r="F804" s="45">
        <v>-18765</v>
      </c>
      <c r="G804" s="10" t="s">
        <v>33</v>
      </c>
      <c r="H804" s="10" t="s">
        <v>1722</v>
      </c>
    </row>
    <row r="805" spans="1:8" x14ac:dyDescent="0.25">
      <c r="A805" s="10" t="s">
        <v>1725</v>
      </c>
      <c r="B805" s="10" t="s">
        <v>871</v>
      </c>
      <c r="C805" s="10" t="s">
        <v>1726</v>
      </c>
      <c r="D805" s="10" t="s">
        <v>86</v>
      </c>
      <c r="E805" s="46">
        <v>43699</v>
      </c>
      <c r="F805" s="45">
        <v>-18765</v>
      </c>
      <c r="G805" s="10" t="s">
        <v>33</v>
      </c>
      <c r="H805" s="10" t="s">
        <v>1722</v>
      </c>
    </row>
    <row r="806" spans="1:8" x14ac:dyDescent="0.25">
      <c r="A806" s="10" t="s">
        <v>1727</v>
      </c>
      <c r="B806" s="10" t="s">
        <v>115</v>
      </c>
      <c r="C806" s="10" t="s">
        <v>1728</v>
      </c>
      <c r="D806" s="10" t="s">
        <v>86</v>
      </c>
      <c r="E806" s="46">
        <v>43696</v>
      </c>
      <c r="F806" s="45">
        <v>-40741</v>
      </c>
      <c r="G806" s="10" t="s">
        <v>33</v>
      </c>
      <c r="H806" s="10" t="s">
        <v>1729</v>
      </c>
    </row>
    <row r="807" spans="1:8" x14ac:dyDescent="0.25">
      <c r="A807" s="10" t="s">
        <v>1730</v>
      </c>
      <c r="B807" s="10" t="s">
        <v>115</v>
      </c>
      <c r="C807" s="10" t="s">
        <v>1731</v>
      </c>
      <c r="D807" s="10" t="s">
        <v>86</v>
      </c>
      <c r="E807" s="46">
        <v>43698</v>
      </c>
      <c r="F807" s="45">
        <v>-182733</v>
      </c>
      <c r="G807" s="10" t="s">
        <v>33</v>
      </c>
      <c r="H807" s="10" t="s">
        <v>1732</v>
      </c>
    </row>
    <row r="808" spans="1:8" x14ac:dyDescent="0.25">
      <c r="A808" s="10" t="s">
        <v>1733</v>
      </c>
      <c r="B808" s="10" t="s">
        <v>115</v>
      </c>
      <c r="C808" s="10" t="s">
        <v>1734</v>
      </c>
      <c r="D808" s="10" t="s">
        <v>86</v>
      </c>
      <c r="E808" s="46">
        <v>43698</v>
      </c>
      <c r="F808" s="45">
        <v>-18765</v>
      </c>
      <c r="G808" s="10" t="s">
        <v>33</v>
      </c>
      <c r="H808" s="10" t="s">
        <v>1729</v>
      </c>
    </row>
    <row r="809" spans="1:8" x14ac:dyDescent="0.25">
      <c r="A809" s="10" t="s">
        <v>1735</v>
      </c>
      <c r="B809" s="10" t="s">
        <v>115</v>
      </c>
      <c r="C809" s="10" t="s">
        <v>1736</v>
      </c>
      <c r="D809" s="10" t="s">
        <v>86</v>
      </c>
      <c r="E809" s="46">
        <v>43700</v>
      </c>
      <c r="F809" s="45">
        <v>-18765</v>
      </c>
      <c r="G809" s="10" t="s">
        <v>33</v>
      </c>
      <c r="H809" s="10" t="s">
        <v>1737</v>
      </c>
    </row>
    <row r="810" spans="1:8" x14ac:dyDescent="0.25">
      <c r="A810" s="10" t="s">
        <v>1738</v>
      </c>
      <c r="B810" s="10" t="s">
        <v>115</v>
      </c>
      <c r="C810" s="10" t="s">
        <v>1739</v>
      </c>
      <c r="D810" s="10" t="s">
        <v>86</v>
      </c>
      <c r="E810" s="46">
        <v>43702</v>
      </c>
      <c r="F810" s="45">
        <v>-33000</v>
      </c>
      <c r="G810" s="10" t="s">
        <v>33</v>
      </c>
      <c r="H810" s="10" t="s">
        <v>1685</v>
      </c>
    </row>
    <row r="811" spans="1:8" x14ac:dyDescent="0.25">
      <c r="A811" s="10" t="s">
        <v>1740</v>
      </c>
      <c r="B811" s="10" t="s">
        <v>115</v>
      </c>
      <c r="C811" s="10" t="s">
        <v>1741</v>
      </c>
      <c r="D811" s="10" t="s">
        <v>86</v>
      </c>
      <c r="E811" s="46">
        <v>43703</v>
      </c>
      <c r="F811" s="45">
        <v>-18765</v>
      </c>
      <c r="G811" s="10" t="s">
        <v>33</v>
      </c>
      <c r="H811" s="10" t="s">
        <v>1729</v>
      </c>
    </row>
    <row r="812" spans="1:8" x14ac:dyDescent="0.25">
      <c r="A812" s="10" t="s">
        <v>1742</v>
      </c>
      <c r="B812" s="10" t="s">
        <v>115</v>
      </c>
      <c r="C812" s="10" t="s">
        <v>1743</v>
      </c>
      <c r="D812" s="10" t="s">
        <v>86</v>
      </c>
      <c r="E812" s="46">
        <v>43704</v>
      </c>
      <c r="F812" s="45">
        <v>-18765</v>
      </c>
      <c r="G812" s="10" t="s">
        <v>33</v>
      </c>
      <c r="H812" s="10" t="s">
        <v>1744</v>
      </c>
    </row>
    <row r="813" spans="1:8" x14ac:dyDescent="0.25">
      <c r="A813" s="10" t="s">
        <v>1745</v>
      </c>
      <c r="B813" s="10" t="s">
        <v>115</v>
      </c>
      <c r="C813" s="10" t="s">
        <v>1746</v>
      </c>
      <c r="D813" s="10" t="s">
        <v>86</v>
      </c>
      <c r="E813" s="46">
        <v>43679</v>
      </c>
      <c r="F813" s="45">
        <v>-167746</v>
      </c>
      <c r="G813" s="10" t="s">
        <v>33</v>
      </c>
      <c r="H813" s="10" t="s">
        <v>1747</v>
      </c>
    </row>
    <row r="814" spans="1:8" x14ac:dyDescent="0.25">
      <c r="A814" s="10" t="s">
        <v>1748</v>
      </c>
      <c r="B814" s="10" t="s">
        <v>115</v>
      </c>
      <c r="C814" s="10" t="s">
        <v>1749</v>
      </c>
      <c r="D814" s="10" t="s">
        <v>86</v>
      </c>
      <c r="E814" s="46">
        <v>43691</v>
      </c>
      <c r="F814" s="45">
        <v>-70414</v>
      </c>
      <c r="G814" s="10" t="s">
        <v>33</v>
      </c>
      <c r="H814" s="10" t="s">
        <v>1750</v>
      </c>
    </row>
    <row r="815" spans="1:8" x14ac:dyDescent="0.25">
      <c r="A815" s="10" t="s">
        <v>1751</v>
      </c>
      <c r="B815" s="10" t="s">
        <v>115</v>
      </c>
      <c r="C815" s="10" t="s">
        <v>1752</v>
      </c>
      <c r="D815" s="10" t="s">
        <v>86</v>
      </c>
      <c r="E815" s="46">
        <v>43652</v>
      </c>
      <c r="F815" s="45">
        <v>-19391</v>
      </c>
      <c r="G815" s="10" t="s">
        <v>33</v>
      </c>
      <c r="H815" s="10" t="s">
        <v>1685</v>
      </c>
    </row>
    <row r="816" spans="1:8" x14ac:dyDescent="0.25">
      <c r="A816" s="10" t="s">
        <v>1753</v>
      </c>
      <c r="B816" s="10" t="s">
        <v>115</v>
      </c>
      <c r="C816" s="10" t="s">
        <v>1754</v>
      </c>
      <c r="D816" s="10" t="s">
        <v>86</v>
      </c>
      <c r="E816" s="46">
        <v>43678</v>
      </c>
      <c r="F816" s="45">
        <v>-116780</v>
      </c>
      <c r="G816" s="10" t="s">
        <v>33</v>
      </c>
      <c r="H816" s="10" t="s">
        <v>1685</v>
      </c>
    </row>
    <row r="817" spans="1:8" x14ac:dyDescent="0.25">
      <c r="A817" s="10" t="s">
        <v>1686</v>
      </c>
      <c r="B817" s="10" t="s">
        <v>115</v>
      </c>
      <c r="C817" s="10" t="s">
        <v>1755</v>
      </c>
      <c r="D817" s="10" t="s">
        <v>878</v>
      </c>
      <c r="E817" s="46">
        <v>43700</v>
      </c>
      <c r="F817" s="45">
        <v>4543386</v>
      </c>
      <c r="G817" s="10" t="s">
        <v>33</v>
      </c>
      <c r="H817" s="10" t="s">
        <v>1122</v>
      </c>
    </row>
    <row r="818" spans="1:8" x14ac:dyDescent="0.25">
      <c r="A818" s="10" t="s">
        <v>1756</v>
      </c>
      <c r="B818" s="10" t="s">
        <v>115</v>
      </c>
      <c r="C818" s="10" t="s">
        <v>34</v>
      </c>
      <c r="D818" s="10" t="s">
        <v>855</v>
      </c>
      <c r="E818" s="46">
        <v>43753</v>
      </c>
      <c r="F818" s="45">
        <v>443546</v>
      </c>
      <c r="G818" s="10" t="s">
        <v>34</v>
      </c>
      <c r="H818" s="10" t="s">
        <v>872</v>
      </c>
    </row>
    <row r="819" spans="1:8" x14ac:dyDescent="0.25">
      <c r="A819" s="10" t="s">
        <v>1756</v>
      </c>
      <c r="B819" s="10" t="s">
        <v>115</v>
      </c>
      <c r="C819" s="10" t="s">
        <v>34</v>
      </c>
      <c r="D819" s="10" t="s">
        <v>855</v>
      </c>
      <c r="E819" s="46">
        <v>43753</v>
      </c>
      <c r="F819" s="45">
        <v>-443546</v>
      </c>
      <c r="G819" s="10" t="s">
        <v>34</v>
      </c>
      <c r="H819" s="10" t="s">
        <v>872</v>
      </c>
    </row>
    <row r="820" spans="1:8" x14ac:dyDescent="0.25">
      <c r="A820" s="10" t="s">
        <v>372</v>
      </c>
      <c r="B820" s="10" t="s">
        <v>115</v>
      </c>
      <c r="C820" s="10" t="s">
        <v>375</v>
      </c>
      <c r="D820" s="10" t="s">
        <v>86</v>
      </c>
      <c r="E820" s="46">
        <v>43689</v>
      </c>
      <c r="F820" s="45">
        <v>-265732</v>
      </c>
      <c r="G820" s="10" t="s">
        <v>34</v>
      </c>
      <c r="H820" s="10" t="s">
        <v>1678</v>
      </c>
    </row>
    <row r="821" spans="1:8" x14ac:dyDescent="0.25">
      <c r="A821" s="10" t="s">
        <v>1748</v>
      </c>
      <c r="B821" s="10" t="s">
        <v>115</v>
      </c>
      <c r="C821" s="10" t="s">
        <v>1749</v>
      </c>
      <c r="D821" s="10" t="s">
        <v>86</v>
      </c>
      <c r="E821" s="46">
        <v>43691</v>
      </c>
      <c r="F821" s="45">
        <v>-177814</v>
      </c>
      <c r="G821" s="10" t="s">
        <v>34</v>
      </c>
      <c r="H821" s="10" t="s">
        <v>1757</v>
      </c>
    </row>
    <row r="822" spans="1:8" x14ac:dyDescent="0.25">
      <c r="A822" s="10" t="s">
        <v>1756</v>
      </c>
      <c r="B822" s="10" t="s">
        <v>115</v>
      </c>
      <c r="C822" s="10" t="s">
        <v>1758</v>
      </c>
      <c r="D822" s="10" t="s">
        <v>878</v>
      </c>
      <c r="E822" s="46">
        <v>43753</v>
      </c>
      <c r="F822" s="45">
        <v>443546</v>
      </c>
      <c r="G822" s="10" t="s">
        <v>34</v>
      </c>
      <c r="H822" s="10" t="s">
        <v>1053</v>
      </c>
    </row>
    <row r="823" spans="1:8" x14ac:dyDescent="0.25">
      <c r="A823" s="10" t="s">
        <v>1119</v>
      </c>
      <c r="B823" s="10" t="s">
        <v>115</v>
      </c>
      <c r="C823" s="10" t="s">
        <v>35</v>
      </c>
      <c r="D823" s="10" t="s">
        <v>855</v>
      </c>
      <c r="E823" s="46">
        <v>43784</v>
      </c>
      <c r="F823" s="45">
        <v>0</v>
      </c>
      <c r="G823" s="10" t="s">
        <v>35</v>
      </c>
      <c r="H823" s="10" t="s">
        <v>872</v>
      </c>
    </row>
    <row r="824" spans="1:8" x14ac:dyDescent="0.25">
      <c r="A824" s="10" t="s">
        <v>297</v>
      </c>
      <c r="B824" s="10" t="s">
        <v>115</v>
      </c>
      <c r="C824" s="10" t="s">
        <v>299</v>
      </c>
      <c r="D824" s="10" t="s">
        <v>86</v>
      </c>
      <c r="E824" s="46">
        <v>43643</v>
      </c>
      <c r="F824" s="45">
        <v>-12000000</v>
      </c>
      <c r="G824" s="10" t="s">
        <v>35</v>
      </c>
      <c r="H824" s="10" t="s">
        <v>1759</v>
      </c>
    </row>
    <row r="825" spans="1:8" x14ac:dyDescent="0.25">
      <c r="A825" s="10" t="s">
        <v>1119</v>
      </c>
      <c r="B825" s="10" t="s">
        <v>115</v>
      </c>
      <c r="C825" s="10" t="s">
        <v>1760</v>
      </c>
      <c r="D825" s="10" t="s">
        <v>878</v>
      </c>
      <c r="E825" s="46">
        <v>43784</v>
      </c>
      <c r="F825" s="45">
        <v>12000000</v>
      </c>
      <c r="G825" s="10" t="s">
        <v>35</v>
      </c>
      <c r="H825" s="10" t="s">
        <v>1761</v>
      </c>
    </row>
    <row r="826" spans="1:8" x14ac:dyDescent="0.25">
      <c r="A826" s="10" t="s">
        <v>329</v>
      </c>
      <c r="B826" s="10" t="s">
        <v>115</v>
      </c>
      <c r="C826" s="10" t="s">
        <v>330</v>
      </c>
      <c r="D826" s="10" t="s">
        <v>86</v>
      </c>
      <c r="E826" s="46">
        <v>43717</v>
      </c>
      <c r="F826" s="45">
        <v>-24180775</v>
      </c>
      <c r="G826" s="10" t="s">
        <v>36</v>
      </c>
      <c r="H826" s="10" t="s">
        <v>1298</v>
      </c>
    </row>
    <row r="827" spans="1:8" x14ac:dyDescent="0.25">
      <c r="A827" s="10" t="s">
        <v>337</v>
      </c>
      <c r="B827" s="10" t="s">
        <v>115</v>
      </c>
      <c r="C827" s="10" t="s">
        <v>338</v>
      </c>
      <c r="D827" s="10" t="s">
        <v>86</v>
      </c>
      <c r="E827" s="46">
        <v>43725</v>
      </c>
      <c r="F827" s="45">
        <v>-14099016</v>
      </c>
      <c r="G827" s="10" t="s">
        <v>36</v>
      </c>
      <c r="H827" s="10" t="s">
        <v>1762</v>
      </c>
    </row>
    <row r="828" spans="1:8" x14ac:dyDescent="0.25">
      <c r="A828" s="10" t="s">
        <v>297</v>
      </c>
      <c r="B828" s="10" t="s">
        <v>115</v>
      </c>
      <c r="C828" s="10" t="s">
        <v>299</v>
      </c>
      <c r="D828" s="10" t="s">
        <v>86</v>
      </c>
      <c r="E828" s="46">
        <v>43643</v>
      </c>
      <c r="F828" s="45">
        <v>-10373880</v>
      </c>
      <c r="G828" s="10" t="s">
        <v>36</v>
      </c>
      <c r="H828" s="10" t="s">
        <v>1763</v>
      </c>
    </row>
    <row r="829" spans="1:8" x14ac:dyDescent="0.25">
      <c r="A829" s="10" t="s">
        <v>1123</v>
      </c>
      <c r="B829" s="10" t="s">
        <v>115</v>
      </c>
      <c r="C829" s="10" t="s">
        <v>36</v>
      </c>
      <c r="D829" s="10" t="s">
        <v>855</v>
      </c>
      <c r="E829" s="46">
        <v>43784</v>
      </c>
      <c r="F829" s="45">
        <v>116542459</v>
      </c>
      <c r="G829" s="10" t="s">
        <v>36</v>
      </c>
      <c r="H829" s="10" t="s">
        <v>872</v>
      </c>
    </row>
    <row r="830" spans="1:8" x14ac:dyDescent="0.25">
      <c r="A830" s="10" t="s">
        <v>1123</v>
      </c>
      <c r="B830" s="10" t="s">
        <v>115</v>
      </c>
      <c r="C830" s="10" t="s">
        <v>36</v>
      </c>
      <c r="D830" s="10" t="s">
        <v>855</v>
      </c>
      <c r="E830" s="46">
        <v>43784</v>
      </c>
      <c r="F830" s="45">
        <v>-116542459</v>
      </c>
      <c r="G830" s="10" t="s">
        <v>36</v>
      </c>
      <c r="H830" s="10" t="s">
        <v>872</v>
      </c>
    </row>
    <row r="831" spans="1:8" x14ac:dyDescent="0.25">
      <c r="A831" s="10" t="s">
        <v>285</v>
      </c>
      <c r="B831" s="10" t="s">
        <v>115</v>
      </c>
      <c r="C831" s="10" t="s">
        <v>287</v>
      </c>
      <c r="D831" s="10" t="s">
        <v>86</v>
      </c>
      <c r="E831" s="46">
        <v>43627</v>
      </c>
      <c r="F831" s="45">
        <v>-30356354</v>
      </c>
      <c r="G831" s="10" t="s">
        <v>36</v>
      </c>
      <c r="H831" s="10" t="s">
        <v>1764</v>
      </c>
    </row>
    <row r="832" spans="1:8" x14ac:dyDescent="0.25">
      <c r="A832" s="10" t="s">
        <v>293</v>
      </c>
      <c r="B832" s="10" t="s">
        <v>115</v>
      </c>
      <c r="C832" s="10" t="s">
        <v>295</v>
      </c>
      <c r="D832" s="10" t="s">
        <v>86</v>
      </c>
      <c r="E832" s="46">
        <v>43643</v>
      </c>
      <c r="F832" s="45">
        <v>-28617784</v>
      </c>
      <c r="G832" s="10" t="s">
        <v>36</v>
      </c>
      <c r="H832" s="10" t="s">
        <v>1145</v>
      </c>
    </row>
    <row r="833" spans="1:8" x14ac:dyDescent="0.25">
      <c r="A833" s="10" t="s">
        <v>462</v>
      </c>
      <c r="B833" s="10" t="s">
        <v>115</v>
      </c>
      <c r="C833" s="10" t="s">
        <v>464</v>
      </c>
      <c r="D833" s="10" t="s">
        <v>86</v>
      </c>
      <c r="E833" s="46">
        <v>43706</v>
      </c>
      <c r="F833" s="45">
        <v>-8914650</v>
      </c>
      <c r="G833" s="10" t="s">
        <v>36</v>
      </c>
      <c r="H833" s="10" t="s">
        <v>1765</v>
      </c>
    </row>
    <row r="834" spans="1:8" x14ac:dyDescent="0.25">
      <c r="A834" s="10" t="s">
        <v>1123</v>
      </c>
      <c r="B834" s="10" t="s">
        <v>115</v>
      </c>
      <c r="C834" s="10" t="s">
        <v>1766</v>
      </c>
      <c r="D834" s="10" t="s">
        <v>878</v>
      </c>
      <c r="E834" s="46">
        <v>43784</v>
      </c>
      <c r="F834" s="45">
        <v>116542459</v>
      </c>
      <c r="G834" s="10" t="s">
        <v>36</v>
      </c>
      <c r="H834" s="10" t="s">
        <v>1761</v>
      </c>
    </row>
    <row r="835" spans="1:8" x14ac:dyDescent="0.25">
      <c r="A835" s="10" t="s">
        <v>1767</v>
      </c>
      <c r="B835" s="10" t="s">
        <v>115</v>
      </c>
      <c r="C835" s="10" t="s">
        <v>37</v>
      </c>
      <c r="D835" s="10" t="s">
        <v>855</v>
      </c>
      <c r="E835" s="46">
        <v>43382</v>
      </c>
      <c r="F835" s="45">
        <v>6400000</v>
      </c>
      <c r="G835" s="10" t="s">
        <v>37</v>
      </c>
      <c r="H835" s="10" t="s">
        <v>872</v>
      </c>
    </row>
    <row r="836" spans="1:8" x14ac:dyDescent="0.25">
      <c r="A836" s="10" t="s">
        <v>1767</v>
      </c>
      <c r="B836" s="10" t="s">
        <v>860</v>
      </c>
      <c r="C836" s="10" t="s">
        <v>37</v>
      </c>
      <c r="D836" s="10" t="s">
        <v>855</v>
      </c>
      <c r="E836" s="46">
        <v>43382</v>
      </c>
      <c r="F836" s="45">
        <v>-6400000</v>
      </c>
      <c r="G836" s="10" t="s">
        <v>37</v>
      </c>
      <c r="H836" s="10" t="s">
        <v>872</v>
      </c>
    </row>
    <row r="837" spans="1:8" x14ac:dyDescent="0.25">
      <c r="A837" s="10" t="s">
        <v>1768</v>
      </c>
      <c r="B837" s="10" t="s">
        <v>115</v>
      </c>
      <c r="C837" s="10" t="s">
        <v>1769</v>
      </c>
      <c r="D837" s="10" t="s">
        <v>86</v>
      </c>
      <c r="E837" s="46">
        <v>43455</v>
      </c>
      <c r="F837" s="45">
        <v>-2240000</v>
      </c>
      <c r="G837" s="10" t="s">
        <v>37</v>
      </c>
      <c r="H837" s="10" t="s">
        <v>1770</v>
      </c>
    </row>
    <row r="838" spans="1:8" x14ac:dyDescent="0.25">
      <c r="A838" s="10" t="s">
        <v>126</v>
      </c>
      <c r="B838" s="10" t="s">
        <v>115</v>
      </c>
      <c r="C838" s="10" t="s">
        <v>127</v>
      </c>
      <c r="D838" s="10" t="s">
        <v>89</v>
      </c>
      <c r="E838" s="46">
        <v>43382</v>
      </c>
      <c r="F838" s="45">
        <v>-4160000</v>
      </c>
      <c r="G838" s="10" t="s">
        <v>37</v>
      </c>
      <c r="H838" s="10" t="s">
        <v>123</v>
      </c>
    </row>
    <row r="839" spans="1:8" x14ac:dyDescent="0.25">
      <c r="A839" s="10" t="s">
        <v>1767</v>
      </c>
      <c r="B839" s="10" t="s">
        <v>860</v>
      </c>
      <c r="C839" s="10" t="s">
        <v>1771</v>
      </c>
      <c r="D839" s="10" t="s">
        <v>878</v>
      </c>
      <c r="E839" s="46">
        <v>43382</v>
      </c>
      <c r="F839" s="45">
        <v>6400000</v>
      </c>
      <c r="G839" s="10" t="s">
        <v>37</v>
      </c>
      <c r="H839" s="10" t="s">
        <v>1772</v>
      </c>
    </row>
    <row r="840" spans="1:8" x14ac:dyDescent="0.25">
      <c r="A840" s="10" t="s">
        <v>129</v>
      </c>
      <c r="B840" s="10" t="s">
        <v>889</v>
      </c>
      <c r="C840" s="10" t="s">
        <v>38</v>
      </c>
      <c r="D840" s="10" t="s">
        <v>855</v>
      </c>
      <c r="E840" s="46">
        <v>43369</v>
      </c>
      <c r="F840" s="45">
        <v>19003</v>
      </c>
      <c r="G840" s="10" t="s">
        <v>38</v>
      </c>
      <c r="H840" s="10" t="s">
        <v>872</v>
      </c>
    </row>
    <row r="841" spans="1:8" x14ac:dyDescent="0.25">
      <c r="A841" s="10" t="s">
        <v>129</v>
      </c>
      <c r="B841" s="10" t="s">
        <v>115</v>
      </c>
      <c r="C841" s="10" t="s">
        <v>38</v>
      </c>
      <c r="D841" s="10" t="s">
        <v>855</v>
      </c>
      <c r="E841" s="46">
        <v>43369</v>
      </c>
      <c r="F841" s="45">
        <v>130997</v>
      </c>
      <c r="G841" s="10" t="s">
        <v>38</v>
      </c>
      <c r="H841" s="10" t="s">
        <v>872</v>
      </c>
    </row>
    <row r="842" spans="1:8" x14ac:dyDescent="0.25">
      <c r="A842" s="10" t="s">
        <v>129</v>
      </c>
      <c r="B842" s="10" t="s">
        <v>860</v>
      </c>
      <c r="C842" s="10" t="s">
        <v>38</v>
      </c>
      <c r="D842" s="10" t="s">
        <v>855</v>
      </c>
      <c r="E842" s="46">
        <v>43369</v>
      </c>
      <c r="F842" s="45">
        <v>-150000</v>
      </c>
      <c r="G842" s="10" t="s">
        <v>38</v>
      </c>
      <c r="H842" s="10" t="s">
        <v>872</v>
      </c>
    </row>
    <row r="843" spans="1:8" x14ac:dyDescent="0.25">
      <c r="A843" s="10" t="s">
        <v>1773</v>
      </c>
      <c r="B843" s="10" t="s">
        <v>115</v>
      </c>
      <c r="C843" s="10" t="s">
        <v>1774</v>
      </c>
      <c r="D843" s="10" t="s">
        <v>86</v>
      </c>
      <c r="E843" s="46">
        <v>43658</v>
      </c>
      <c r="F843" s="45">
        <v>-19391</v>
      </c>
      <c r="G843" s="10" t="s">
        <v>38</v>
      </c>
      <c r="H843" s="10" t="s">
        <v>1775</v>
      </c>
    </row>
    <row r="844" spans="1:8" x14ac:dyDescent="0.25">
      <c r="A844" s="10" t="s">
        <v>1776</v>
      </c>
      <c r="B844" s="10" t="s">
        <v>115</v>
      </c>
      <c r="C844" s="10" t="s">
        <v>1777</v>
      </c>
      <c r="D844" s="10" t="s">
        <v>86</v>
      </c>
      <c r="E844" s="46">
        <v>43677</v>
      </c>
      <c r="F844" s="45">
        <v>-18765</v>
      </c>
      <c r="G844" s="10" t="s">
        <v>38</v>
      </c>
      <c r="H844" s="10" t="s">
        <v>1778</v>
      </c>
    </row>
    <row r="845" spans="1:8" x14ac:dyDescent="0.25">
      <c r="A845" s="10" t="s">
        <v>129</v>
      </c>
      <c r="B845" s="10" t="s">
        <v>115</v>
      </c>
      <c r="C845" s="10" t="s">
        <v>130</v>
      </c>
      <c r="D845" s="10" t="s">
        <v>89</v>
      </c>
      <c r="E845" s="46">
        <v>43369</v>
      </c>
      <c r="F845" s="45">
        <v>-15903</v>
      </c>
      <c r="G845" s="10" t="s">
        <v>38</v>
      </c>
      <c r="H845" s="10" t="s">
        <v>131</v>
      </c>
    </row>
    <row r="846" spans="1:8" x14ac:dyDescent="0.25">
      <c r="A846" s="10" t="s">
        <v>1779</v>
      </c>
      <c r="B846" s="10" t="s">
        <v>115</v>
      </c>
      <c r="C846" s="10" t="s">
        <v>1780</v>
      </c>
      <c r="D846" s="10" t="s">
        <v>86</v>
      </c>
      <c r="E846" s="46">
        <v>43643</v>
      </c>
      <c r="F846" s="45">
        <v>-19391</v>
      </c>
      <c r="G846" s="10" t="s">
        <v>38</v>
      </c>
      <c r="H846" s="10" t="s">
        <v>1781</v>
      </c>
    </row>
    <row r="847" spans="1:8" x14ac:dyDescent="0.25">
      <c r="A847" s="10" t="s">
        <v>1782</v>
      </c>
      <c r="B847" s="10" t="s">
        <v>115</v>
      </c>
      <c r="C847" s="10" t="s">
        <v>1783</v>
      </c>
      <c r="D847" s="10" t="s">
        <v>86</v>
      </c>
      <c r="E847" s="46">
        <v>43641</v>
      </c>
      <c r="F847" s="45">
        <v>-19391</v>
      </c>
      <c r="G847" s="10" t="s">
        <v>38</v>
      </c>
      <c r="H847" s="10" t="s">
        <v>1784</v>
      </c>
    </row>
    <row r="848" spans="1:8" x14ac:dyDescent="0.25">
      <c r="A848" s="10" t="s">
        <v>1785</v>
      </c>
      <c r="B848" s="10" t="s">
        <v>115</v>
      </c>
      <c r="C848" s="10" t="s">
        <v>1786</v>
      </c>
      <c r="D848" s="10" t="s">
        <v>86</v>
      </c>
      <c r="E848" s="46">
        <v>43640</v>
      </c>
      <c r="F848" s="45">
        <v>-19391</v>
      </c>
      <c r="G848" s="10" t="s">
        <v>38</v>
      </c>
      <c r="H848" s="10" t="s">
        <v>1787</v>
      </c>
    </row>
    <row r="849" spans="1:8" x14ac:dyDescent="0.25">
      <c r="A849" s="10" t="s">
        <v>1788</v>
      </c>
      <c r="B849" s="10" t="s">
        <v>889</v>
      </c>
      <c r="C849" s="10" t="s">
        <v>1789</v>
      </c>
      <c r="D849" s="10" t="s">
        <v>86</v>
      </c>
      <c r="E849" s="46">
        <v>43640</v>
      </c>
      <c r="F849" s="45">
        <v>-19003</v>
      </c>
      <c r="G849" s="10" t="s">
        <v>38</v>
      </c>
      <c r="H849" s="10" t="s">
        <v>1790</v>
      </c>
    </row>
    <row r="850" spans="1:8" x14ac:dyDescent="0.25">
      <c r="A850" s="10" t="s">
        <v>1791</v>
      </c>
      <c r="B850" s="10" t="s">
        <v>115</v>
      </c>
      <c r="C850" s="10" t="s">
        <v>1792</v>
      </c>
      <c r="D850" s="10" t="s">
        <v>86</v>
      </c>
      <c r="E850" s="46">
        <v>43698</v>
      </c>
      <c r="F850" s="45">
        <v>-18765</v>
      </c>
      <c r="G850" s="10" t="s">
        <v>38</v>
      </c>
      <c r="H850" s="10" t="s">
        <v>1793</v>
      </c>
    </row>
    <row r="851" spans="1:8" x14ac:dyDescent="0.25">
      <c r="A851" s="10" t="s">
        <v>928</v>
      </c>
      <c r="B851" s="10" t="s">
        <v>860</v>
      </c>
      <c r="C851" s="10" t="s">
        <v>22</v>
      </c>
      <c r="D851" s="10" t="s">
        <v>855</v>
      </c>
      <c r="E851" s="46">
        <v>43369</v>
      </c>
      <c r="F851" s="45">
        <v>150000</v>
      </c>
      <c r="G851" s="10" t="s">
        <v>38</v>
      </c>
      <c r="H851" s="10" t="s">
        <v>1794</v>
      </c>
    </row>
    <row r="852" spans="1:8" x14ac:dyDescent="0.25">
      <c r="A852" s="10" t="s">
        <v>134</v>
      </c>
      <c r="B852" s="10" t="s">
        <v>115</v>
      </c>
      <c r="C852" s="10" t="s">
        <v>39</v>
      </c>
      <c r="D852" s="10" t="s">
        <v>855</v>
      </c>
      <c r="E852" s="46">
        <v>43445</v>
      </c>
      <c r="F852" s="45">
        <v>675000</v>
      </c>
      <c r="G852" s="10" t="s">
        <v>39</v>
      </c>
      <c r="H852" s="10" t="s">
        <v>872</v>
      </c>
    </row>
    <row r="853" spans="1:8" x14ac:dyDescent="0.25">
      <c r="A853" s="10" t="s">
        <v>134</v>
      </c>
      <c r="B853" s="10" t="s">
        <v>860</v>
      </c>
      <c r="C853" s="10" t="s">
        <v>39</v>
      </c>
      <c r="D853" s="10" t="s">
        <v>855</v>
      </c>
      <c r="E853" s="46">
        <v>43445</v>
      </c>
      <c r="F853" s="45">
        <v>-675000</v>
      </c>
      <c r="G853" s="10" t="s">
        <v>39</v>
      </c>
      <c r="H853" s="10" t="s">
        <v>872</v>
      </c>
    </row>
    <row r="854" spans="1:8" x14ac:dyDescent="0.25">
      <c r="A854" s="10" t="s">
        <v>1795</v>
      </c>
      <c r="B854" s="10" t="s">
        <v>115</v>
      </c>
      <c r="C854" s="10" t="s">
        <v>1796</v>
      </c>
      <c r="D854" s="10" t="s">
        <v>86</v>
      </c>
      <c r="E854" s="46">
        <v>43670</v>
      </c>
      <c r="F854" s="45">
        <v>-18765</v>
      </c>
      <c r="G854" s="10" t="s">
        <v>39</v>
      </c>
      <c r="H854" s="10" t="s">
        <v>1797</v>
      </c>
    </row>
    <row r="855" spans="1:8" x14ac:dyDescent="0.25">
      <c r="A855" s="10" t="s">
        <v>1798</v>
      </c>
      <c r="B855" s="10" t="s">
        <v>115</v>
      </c>
      <c r="C855" s="10" t="s">
        <v>1799</v>
      </c>
      <c r="D855" s="10" t="s">
        <v>86</v>
      </c>
      <c r="E855" s="46">
        <v>43673</v>
      </c>
      <c r="F855" s="45">
        <v>-18765</v>
      </c>
      <c r="G855" s="10" t="s">
        <v>39</v>
      </c>
      <c r="H855" s="10" t="s">
        <v>1139</v>
      </c>
    </row>
    <row r="856" spans="1:8" x14ac:dyDescent="0.25">
      <c r="A856" s="10" t="s">
        <v>1800</v>
      </c>
      <c r="B856" s="10" t="s">
        <v>115</v>
      </c>
      <c r="C856" s="10" t="s">
        <v>1801</v>
      </c>
      <c r="D856" s="10" t="s">
        <v>86</v>
      </c>
      <c r="E856" s="46">
        <v>43675</v>
      </c>
      <c r="F856" s="45">
        <v>-18765</v>
      </c>
      <c r="G856" s="10" t="s">
        <v>39</v>
      </c>
      <c r="H856" s="10" t="s">
        <v>1802</v>
      </c>
    </row>
    <row r="857" spans="1:8" x14ac:dyDescent="0.25">
      <c r="A857" s="10" t="s">
        <v>1803</v>
      </c>
      <c r="B857" s="10" t="s">
        <v>115</v>
      </c>
      <c r="C857" s="10" t="s">
        <v>1804</v>
      </c>
      <c r="D857" s="10" t="s">
        <v>86</v>
      </c>
      <c r="E857" s="46">
        <v>43675</v>
      </c>
      <c r="F857" s="45">
        <v>-18765</v>
      </c>
      <c r="G857" s="10" t="s">
        <v>39</v>
      </c>
      <c r="H857" s="10" t="s">
        <v>1805</v>
      </c>
    </row>
    <row r="858" spans="1:8" x14ac:dyDescent="0.25">
      <c r="A858" s="10" t="s">
        <v>1806</v>
      </c>
      <c r="B858" s="10" t="s">
        <v>115</v>
      </c>
      <c r="C858" s="10" t="s">
        <v>1807</v>
      </c>
      <c r="D858" s="10" t="s">
        <v>86</v>
      </c>
      <c r="E858" s="46">
        <v>43675</v>
      </c>
      <c r="F858" s="45">
        <v>-18765</v>
      </c>
      <c r="G858" s="10" t="s">
        <v>39</v>
      </c>
      <c r="H858" s="10" t="s">
        <v>1808</v>
      </c>
    </row>
    <row r="859" spans="1:8" x14ac:dyDescent="0.25">
      <c r="A859" s="10" t="s">
        <v>1809</v>
      </c>
      <c r="B859" s="10" t="s">
        <v>115</v>
      </c>
      <c r="C859" s="10" t="s">
        <v>1810</v>
      </c>
      <c r="D859" s="10" t="s">
        <v>86</v>
      </c>
      <c r="E859" s="46">
        <v>43678</v>
      </c>
      <c r="F859" s="45">
        <v>-18765</v>
      </c>
      <c r="G859" s="10" t="s">
        <v>39</v>
      </c>
      <c r="H859" s="10" t="s">
        <v>1811</v>
      </c>
    </row>
    <row r="860" spans="1:8" x14ac:dyDescent="0.25">
      <c r="A860" s="10" t="s">
        <v>1812</v>
      </c>
      <c r="B860" s="10" t="s">
        <v>115</v>
      </c>
      <c r="C860" s="10" t="s">
        <v>1813</v>
      </c>
      <c r="D860" s="10" t="s">
        <v>86</v>
      </c>
      <c r="E860" s="46">
        <v>43679</v>
      </c>
      <c r="F860" s="45">
        <v>-18765</v>
      </c>
      <c r="G860" s="10" t="s">
        <v>39</v>
      </c>
      <c r="H860" s="10" t="s">
        <v>1814</v>
      </c>
    </row>
    <row r="861" spans="1:8" x14ac:dyDescent="0.25">
      <c r="A861" s="10" t="s">
        <v>1815</v>
      </c>
      <c r="B861" s="10" t="s">
        <v>115</v>
      </c>
      <c r="C861" s="10" t="s">
        <v>1816</v>
      </c>
      <c r="D861" s="10" t="s">
        <v>86</v>
      </c>
      <c r="E861" s="46">
        <v>43679</v>
      </c>
      <c r="F861" s="45">
        <v>-18765</v>
      </c>
      <c r="G861" s="10" t="s">
        <v>39</v>
      </c>
      <c r="H861" s="10" t="s">
        <v>1817</v>
      </c>
    </row>
    <row r="862" spans="1:8" x14ac:dyDescent="0.25">
      <c r="A862" s="10" t="s">
        <v>1818</v>
      </c>
      <c r="B862" s="10" t="s">
        <v>115</v>
      </c>
      <c r="C862" s="10" t="s">
        <v>1819</v>
      </c>
      <c r="D862" s="10" t="s">
        <v>86</v>
      </c>
      <c r="E862" s="46">
        <v>43679</v>
      </c>
      <c r="F862" s="45">
        <v>-18765</v>
      </c>
      <c r="G862" s="10" t="s">
        <v>39</v>
      </c>
      <c r="H862" s="10" t="s">
        <v>1820</v>
      </c>
    </row>
    <row r="863" spans="1:8" x14ac:dyDescent="0.25">
      <c r="A863" s="10" t="s">
        <v>1821</v>
      </c>
      <c r="B863" s="10" t="s">
        <v>115</v>
      </c>
      <c r="C863" s="10" t="s">
        <v>1822</v>
      </c>
      <c r="D863" s="10" t="s">
        <v>86</v>
      </c>
      <c r="E863" s="46">
        <v>43635</v>
      </c>
      <c r="F863" s="45">
        <v>-19391</v>
      </c>
      <c r="G863" s="10" t="s">
        <v>39</v>
      </c>
      <c r="H863" s="10" t="s">
        <v>1823</v>
      </c>
    </row>
    <row r="864" spans="1:8" x14ac:dyDescent="0.25">
      <c r="A864" s="10" t="s">
        <v>1824</v>
      </c>
      <c r="B864" s="10" t="s">
        <v>115</v>
      </c>
      <c r="C864" s="10" t="s">
        <v>1825</v>
      </c>
      <c r="D864" s="10" t="s">
        <v>86</v>
      </c>
      <c r="E864" s="46">
        <v>43636</v>
      </c>
      <c r="F864" s="45">
        <v>-19391</v>
      </c>
      <c r="G864" s="10" t="s">
        <v>39</v>
      </c>
      <c r="H864" s="10" t="s">
        <v>1826</v>
      </c>
    </row>
    <row r="865" spans="1:8" x14ac:dyDescent="0.25">
      <c r="A865" s="10" t="s">
        <v>134</v>
      </c>
      <c r="B865" s="10" t="s">
        <v>115</v>
      </c>
      <c r="C865" s="10" t="s">
        <v>135</v>
      </c>
      <c r="D865" s="10" t="s">
        <v>89</v>
      </c>
      <c r="E865" s="46">
        <v>43445</v>
      </c>
      <c r="F865" s="45">
        <v>-4234</v>
      </c>
      <c r="G865" s="10" t="s">
        <v>39</v>
      </c>
      <c r="H865" s="10" t="s">
        <v>136</v>
      </c>
    </row>
    <row r="866" spans="1:8" x14ac:dyDescent="0.25">
      <c r="A866" s="10" t="s">
        <v>1827</v>
      </c>
      <c r="B866" s="10" t="s">
        <v>115</v>
      </c>
      <c r="C866" s="10" t="s">
        <v>1828</v>
      </c>
      <c r="D866" s="10" t="s">
        <v>86</v>
      </c>
      <c r="E866" s="46">
        <v>43689</v>
      </c>
      <c r="F866" s="45">
        <v>-18765</v>
      </c>
      <c r="G866" s="10" t="s">
        <v>39</v>
      </c>
      <c r="H866" s="10" t="s">
        <v>1829</v>
      </c>
    </row>
    <row r="867" spans="1:8" x14ac:dyDescent="0.25">
      <c r="A867" s="10" t="s">
        <v>1830</v>
      </c>
      <c r="B867" s="10" t="s">
        <v>115</v>
      </c>
      <c r="C867" s="10" t="s">
        <v>1831</v>
      </c>
      <c r="D867" s="10" t="s">
        <v>86</v>
      </c>
      <c r="E867" s="46">
        <v>43691</v>
      </c>
      <c r="F867" s="45">
        <v>-18765</v>
      </c>
      <c r="G867" s="10" t="s">
        <v>39</v>
      </c>
      <c r="H867" s="10" t="s">
        <v>1832</v>
      </c>
    </row>
    <row r="868" spans="1:8" x14ac:dyDescent="0.25">
      <c r="A868" s="10" t="s">
        <v>1833</v>
      </c>
      <c r="B868" s="10" t="s">
        <v>115</v>
      </c>
      <c r="C868" s="10" t="s">
        <v>1834</v>
      </c>
      <c r="D868" s="10" t="s">
        <v>86</v>
      </c>
      <c r="E868" s="46">
        <v>43697</v>
      </c>
      <c r="F868" s="45">
        <v>-18765</v>
      </c>
      <c r="G868" s="10" t="s">
        <v>39</v>
      </c>
      <c r="H868" s="10" t="s">
        <v>1811</v>
      </c>
    </row>
    <row r="869" spans="1:8" x14ac:dyDescent="0.25">
      <c r="A869" s="10" t="s">
        <v>1835</v>
      </c>
      <c r="B869" s="10" t="s">
        <v>115</v>
      </c>
      <c r="C869" s="10" t="s">
        <v>1836</v>
      </c>
      <c r="D869" s="10" t="s">
        <v>86</v>
      </c>
      <c r="E869" s="46">
        <v>43698</v>
      </c>
      <c r="F869" s="45">
        <v>-18765</v>
      </c>
      <c r="G869" s="10" t="s">
        <v>39</v>
      </c>
      <c r="H869" s="10" t="s">
        <v>1837</v>
      </c>
    </row>
    <row r="870" spans="1:8" x14ac:dyDescent="0.25">
      <c r="A870" s="10" t="s">
        <v>1838</v>
      </c>
      <c r="B870" s="10" t="s">
        <v>115</v>
      </c>
      <c r="C870" s="10" t="s">
        <v>1839</v>
      </c>
      <c r="D870" s="10" t="s">
        <v>86</v>
      </c>
      <c r="E870" s="46">
        <v>43698</v>
      </c>
      <c r="F870" s="45">
        <v>-18765</v>
      </c>
      <c r="G870" s="10" t="s">
        <v>39</v>
      </c>
      <c r="H870" s="10" t="s">
        <v>1840</v>
      </c>
    </row>
    <row r="871" spans="1:8" x14ac:dyDescent="0.25">
      <c r="A871" s="10" t="s">
        <v>1841</v>
      </c>
      <c r="B871" s="10" t="s">
        <v>115</v>
      </c>
      <c r="C871" s="10" t="s">
        <v>1842</v>
      </c>
      <c r="D871" s="10" t="s">
        <v>86</v>
      </c>
      <c r="E871" s="46">
        <v>43698</v>
      </c>
      <c r="F871" s="45">
        <v>-18765</v>
      </c>
      <c r="G871" s="10" t="s">
        <v>39</v>
      </c>
      <c r="H871" s="10" t="s">
        <v>1843</v>
      </c>
    </row>
    <row r="872" spans="1:8" x14ac:dyDescent="0.25">
      <c r="A872" s="10" t="s">
        <v>1844</v>
      </c>
      <c r="B872" s="10" t="s">
        <v>115</v>
      </c>
      <c r="C872" s="10" t="s">
        <v>1845</v>
      </c>
      <c r="D872" s="10" t="s">
        <v>86</v>
      </c>
      <c r="E872" s="46">
        <v>43700</v>
      </c>
      <c r="F872" s="45">
        <v>-18765</v>
      </c>
      <c r="G872" s="10" t="s">
        <v>39</v>
      </c>
      <c r="H872" s="10" t="s">
        <v>1846</v>
      </c>
    </row>
    <row r="873" spans="1:8" x14ac:dyDescent="0.25">
      <c r="A873" s="10" t="s">
        <v>1847</v>
      </c>
      <c r="B873" s="10" t="s">
        <v>115</v>
      </c>
      <c r="C873" s="10" t="s">
        <v>1848</v>
      </c>
      <c r="D873" s="10" t="s">
        <v>86</v>
      </c>
      <c r="E873" s="46">
        <v>43700</v>
      </c>
      <c r="F873" s="45">
        <v>-87859</v>
      </c>
      <c r="G873" s="10" t="s">
        <v>39</v>
      </c>
      <c r="H873" s="10" t="s">
        <v>1849</v>
      </c>
    </row>
    <row r="874" spans="1:8" x14ac:dyDescent="0.25">
      <c r="A874" s="10" t="s">
        <v>1850</v>
      </c>
      <c r="B874" s="10" t="s">
        <v>115</v>
      </c>
      <c r="C874" s="10" t="s">
        <v>1851</v>
      </c>
      <c r="D874" s="10" t="s">
        <v>86</v>
      </c>
      <c r="E874" s="46">
        <v>43703</v>
      </c>
      <c r="F874" s="45">
        <v>-18765</v>
      </c>
      <c r="G874" s="10" t="s">
        <v>39</v>
      </c>
      <c r="H874" s="10" t="s">
        <v>1852</v>
      </c>
    </row>
    <row r="875" spans="1:8" x14ac:dyDescent="0.25">
      <c r="A875" s="10" t="s">
        <v>1853</v>
      </c>
      <c r="B875" s="10" t="s">
        <v>115</v>
      </c>
      <c r="C875" s="10" t="s">
        <v>1854</v>
      </c>
      <c r="D875" s="10" t="s">
        <v>86</v>
      </c>
      <c r="E875" s="46">
        <v>43699</v>
      </c>
      <c r="F875" s="45">
        <v>-75000</v>
      </c>
      <c r="G875" s="10" t="s">
        <v>39</v>
      </c>
      <c r="H875" s="10" t="s">
        <v>1811</v>
      </c>
    </row>
    <row r="876" spans="1:8" x14ac:dyDescent="0.25">
      <c r="A876" s="10" t="s">
        <v>1855</v>
      </c>
      <c r="B876" s="10" t="s">
        <v>115</v>
      </c>
      <c r="C876" s="10" t="s">
        <v>1856</v>
      </c>
      <c r="D876" s="10" t="s">
        <v>86</v>
      </c>
      <c r="E876" s="46">
        <v>43699</v>
      </c>
      <c r="F876" s="45">
        <v>-18765</v>
      </c>
      <c r="G876" s="10" t="s">
        <v>39</v>
      </c>
      <c r="H876" s="10" t="s">
        <v>1857</v>
      </c>
    </row>
    <row r="877" spans="1:8" x14ac:dyDescent="0.25">
      <c r="A877" s="10" t="s">
        <v>1858</v>
      </c>
      <c r="B877" s="10" t="s">
        <v>115</v>
      </c>
      <c r="C877" s="10" t="s">
        <v>1859</v>
      </c>
      <c r="D877" s="10" t="s">
        <v>86</v>
      </c>
      <c r="E877" s="46">
        <v>43659</v>
      </c>
      <c r="F877" s="45">
        <v>-18765</v>
      </c>
      <c r="G877" s="10" t="s">
        <v>39</v>
      </c>
      <c r="H877" s="10" t="s">
        <v>1860</v>
      </c>
    </row>
    <row r="878" spans="1:8" x14ac:dyDescent="0.25">
      <c r="A878" s="10" t="s">
        <v>1861</v>
      </c>
      <c r="B878" s="10" t="s">
        <v>115</v>
      </c>
      <c r="C878" s="10" t="s">
        <v>1862</v>
      </c>
      <c r="D878" s="10" t="s">
        <v>86</v>
      </c>
      <c r="E878" s="46">
        <v>43697</v>
      </c>
      <c r="F878" s="45">
        <v>-18765</v>
      </c>
      <c r="G878" s="10" t="s">
        <v>39</v>
      </c>
      <c r="H878" s="10" t="s">
        <v>1863</v>
      </c>
    </row>
    <row r="879" spans="1:8" x14ac:dyDescent="0.25">
      <c r="A879" s="10" t="s">
        <v>1864</v>
      </c>
      <c r="B879" s="10" t="s">
        <v>115</v>
      </c>
      <c r="C879" s="10" t="s">
        <v>1865</v>
      </c>
      <c r="D879" s="10" t="s">
        <v>86</v>
      </c>
      <c r="E879" s="46">
        <v>43703</v>
      </c>
      <c r="F879" s="45">
        <v>-18765</v>
      </c>
      <c r="G879" s="10" t="s">
        <v>39</v>
      </c>
      <c r="H879" s="10" t="s">
        <v>1857</v>
      </c>
    </row>
    <row r="880" spans="1:8" x14ac:dyDescent="0.25">
      <c r="A880" s="10" t="s">
        <v>1866</v>
      </c>
      <c r="B880" s="10" t="s">
        <v>115</v>
      </c>
      <c r="C880" s="10" t="s">
        <v>1867</v>
      </c>
      <c r="D880" s="10" t="s">
        <v>86</v>
      </c>
      <c r="E880" s="46">
        <v>43703</v>
      </c>
      <c r="F880" s="45">
        <v>-18765</v>
      </c>
      <c r="G880" s="10" t="s">
        <v>39</v>
      </c>
      <c r="H880" s="10" t="s">
        <v>1868</v>
      </c>
    </row>
    <row r="881" spans="1:8" x14ac:dyDescent="0.25">
      <c r="A881" s="10" t="s">
        <v>1869</v>
      </c>
      <c r="B881" s="10" t="s">
        <v>115</v>
      </c>
      <c r="C881" s="10" t="s">
        <v>1870</v>
      </c>
      <c r="D881" s="10" t="s">
        <v>86</v>
      </c>
      <c r="E881" s="46">
        <v>43673</v>
      </c>
      <c r="F881" s="45">
        <v>-18765</v>
      </c>
      <c r="G881" s="10" t="s">
        <v>39</v>
      </c>
      <c r="H881" s="10" t="s">
        <v>1871</v>
      </c>
    </row>
    <row r="882" spans="1:8" x14ac:dyDescent="0.25">
      <c r="A882" s="10" t="s">
        <v>1872</v>
      </c>
      <c r="B882" s="10" t="s">
        <v>115</v>
      </c>
      <c r="C882" s="10" t="s">
        <v>1873</v>
      </c>
      <c r="D882" s="10" t="s">
        <v>86</v>
      </c>
      <c r="E882" s="46">
        <v>43705</v>
      </c>
      <c r="F882" s="45">
        <v>-18765</v>
      </c>
      <c r="G882" s="10" t="s">
        <v>39</v>
      </c>
      <c r="H882" s="10" t="s">
        <v>1874</v>
      </c>
    </row>
    <row r="883" spans="1:8" x14ac:dyDescent="0.25">
      <c r="A883" s="10" t="s">
        <v>1875</v>
      </c>
      <c r="B883" s="10" t="s">
        <v>115</v>
      </c>
      <c r="C883" s="10" t="s">
        <v>1876</v>
      </c>
      <c r="D883" s="10" t="s">
        <v>86</v>
      </c>
      <c r="E883" s="46">
        <v>43705</v>
      </c>
      <c r="F883" s="45">
        <v>-18765</v>
      </c>
      <c r="G883" s="10" t="s">
        <v>39</v>
      </c>
      <c r="H883" s="10" t="s">
        <v>1877</v>
      </c>
    </row>
    <row r="884" spans="1:8" x14ac:dyDescent="0.25">
      <c r="A884" s="10" t="s">
        <v>931</v>
      </c>
      <c r="B884" s="10" t="s">
        <v>860</v>
      </c>
      <c r="C884" s="10" t="s">
        <v>1878</v>
      </c>
      <c r="D884" s="10" t="s">
        <v>878</v>
      </c>
      <c r="E884" s="46">
        <v>43445</v>
      </c>
      <c r="F884" s="45">
        <v>675000</v>
      </c>
      <c r="G884" s="10" t="s">
        <v>39</v>
      </c>
      <c r="H884" s="10" t="s">
        <v>930</v>
      </c>
    </row>
    <row r="885" spans="1:8" x14ac:dyDescent="0.25">
      <c r="A885" s="10" t="s">
        <v>1879</v>
      </c>
      <c r="B885" s="10" t="s">
        <v>889</v>
      </c>
      <c r="C885" s="10" t="s">
        <v>1880</v>
      </c>
      <c r="D885" s="10" t="s">
        <v>86</v>
      </c>
      <c r="E885" s="46">
        <v>43713</v>
      </c>
      <c r="F885" s="45">
        <v>-23587</v>
      </c>
      <c r="G885" s="10" t="s">
        <v>40</v>
      </c>
      <c r="H885" s="10" t="s">
        <v>1881</v>
      </c>
    </row>
    <row r="886" spans="1:8" x14ac:dyDescent="0.25">
      <c r="A886" s="10" t="s">
        <v>1882</v>
      </c>
      <c r="B886" s="10" t="s">
        <v>889</v>
      </c>
      <c r="C886" s="10" t="s">
        <v>1883</v>
      </c>
      <c r="D886" s="10" t="s">
        <v>86</v>
      </c>
      <c r="E886" s="46">
        <v>43717</v>
      </c>
      <c r="F886" s="45">
        <v>-18765</v>
      </c>
      <c r="G886" s="10" t="s">
        <v>40</v>
      </c>
      <c r="H886" s="10" t="s">
        <v>1884</v>
      </c>
    </row>
    <row r="887" spans="1:8" x14ac:dyDescent="0.25">
      <c r="A887" s="10" t="s">
        <v>1885</v>
      </c>
      <c r="B887" s="10" t="s">
        <v>115</v>
      </c>
      <c r="C887" s="10" t="s">
        <v>1886</v>
      </c>
      <c r="D887" s="10" t="s">
        <v>86</v>
      </c>
      <c r="E887" s="46">
        <v>43720</v>
      </c>
      <c r="F887" s="45">
        <v>-16523</v>
      </c>
      <c r="G887" s="10" t="s">
        <v>40</v>
      </c>
      <c r="H887" s="10" t="s">
        <v>1887</v>
      </c>
    </row>
    <row r="888" spans="1:8" x14ac:dyDescent="0.25">
      <c r="A888" s="10" t="s">
        <v>1888</v>
      </c>
      <c r="B888" s="10" t="s">
        <v>115</v>
      </c>
      <c r="C888" s="10" t="s">
        <v>1889</v>
      </c>
      <c r="D888" s="10" t="s">
        <v>86</v>
      </c>
      <c r="E888" s="46">
        <v>43713</v>
      </c>
      <c r="F888" s="45">
        <v>-23523</v>
      </c>
      <c r="G888" s="10" t="s">
        <v>40</v>
      </c>
      <c r="H888" s="10" t="s">
        <v>1890</v>
      </c>
    </row>
    <row r="889" spans="1:8" x14ac:dyDescent="0.25">
      <c r="A889" s="10" t="s">
        <v>1891</v>
      </c>
      <c r="B889" s="10" t="s">
        <v>871</v>
      </c>
      <c r="C889" s="10" t="s">
        <v>1892</v>
      </c>
      <c r="D889" s="10" t="s">
        <v>86</v>
      </c>
      <c r="E889" s="46">
        <v>43709</v>
      </c>
      <c r="F889" s="45">
        <v>-41874</v>
      </c>
      <c r="G889" s="10" t="s">
        <v>40</v>
      </c>
      <c r="H889" s="10" t="s">
        <v>1893</v>
      </c>
    </row>
    <row r="890" spans="1:8" x14ac:dyDescent="0.25">
      <c r="A890" s="10" t="s">
        <v>83</v>
      </c>
      <c r="B890" s="10" t="s">
        <v>115</v>
      </c>
      <c r="C890" s="10" t="s">
        <v>862</v>
      </c>
      <c r="D890" s="10" t="s">
        <v>86</v>
      </c>
      <c r="E890" s="46">
        <v>43369</v>
      </c>
      <c r="F890" s="45">
        <v>-5148692</v>
      </c>
      <c r="G890" s="10" t="s">
        <v>40</v>
      </c>
      <c r="H890" s="10" t="s">
        <v>1894</v>
      </c>
    </row>
    <row r="891" spans="1:8" x14ac:dyDescent="0.25">
      <c r="A891" s="10" t="s">
        <v>1895</v>
      </c>
      <c r="B891" s="10" t="s">
        <v>889</v>
      </c>
      <c r="C891" s="10" t="s">
        <v>1896</v>
      </c>
      <c r="D891" s="10" t="s">
        <v>86</v>
      </c>
      <c r="E891" s="46">
        <v>43748</v>
      </c>
      <c r="F891" s="45">
        <v>-18765</v>
      </c>
      <c r="G891" s="10" t="s">
        <v>40</v>
      </c>
      <c r="H891" s="10" t="s">
        <v>1897</v>
      </c>
    </row>
    <row r="892" spans="1:8" x14ac:dyDescent="0.25">
      <c r="A892" s="10" t="s">
        <v>1898</v>
      </c>
      <c r="B892" s="10" t="s">
        <v>115</v>
      </c>
      <c r="C892" s="10" t="s">
        <v>1899</v>
      </c>
      <c r="D892" s="10" t="s">
        <v>86</v>
      </c>
      <c r="E892" s="46">
        <v>43735</v>
      </c>
      <c r="F892" s="45">
        <v>-345461</v>
      </c>
      <c r="G892" s="10" t="s">
        <v>40</v>
      </c>
      <c r="H892" s="10" t="s">
        <v>1900</v>
      </c>
    </row>
    <row r="893" spans="1:8" x14ac:dyDescent="0.25">
      <c r="A893" s="10" t="s">
        <v>1901</v>
      </c>
      <c r="B893" s="10" t="s">
        <v>889</v>
      </c>
      <c r="C893" s="10" t="s">
        <v>40</v>
      </c>
      <c r="D893" s="10" t="s">
        <v>855</v>
      </c>
      <c r="E893" s="46">
        <v>43795</v>
      </c>
      <c r="F893" s="45">
        <v>181791</v>
      </c>
      <c r="G893" s="10" t="s">
        <v>40</v>
      </c>
      <c r="H893" s="10" t="s">
        <v>872</v>
      </c>
    </row>
    <row r="894" spans="1:8" x14ac:dyDescent="0.25">
      <c r="A894" s="10" t="s">
        <v>1901</v>
      </c>
      <c r="B894" s="10" t="s">
        <v>1902</v>
      </c>
      <c r="C894" s="10" t="s">
        <v>40</v>
      </c>
      <c r="D894" s="10" t="s">
        <v>855</v>
      </c>
      <c r="E894" s="46">
        <v>43795</v>
      </c>
      <c r="F894" s="45">
        <v>18765</v>
      </c>
      <c r="G894" s="10" t="s">
        <v>40</v>
      </c>
      <c r="H894" s="10" t="s">
        <v>872</v>
      </c>
    </row>
    <row r="895" spans="1:8" x14ac:dyDescent="0.25">
      <c r="A895" s="10" t="s">
        <v>1901</v>
      </c>
      <c r="B895" s="10" t="s">
        <v>115</v>
      </c>
      <c r="C895" s="10" t="s">
        <v>40</v>
      </c>
      <c r="D895" s="10" t="s">
        <v>855</v>
      </c>
      <c r="E895" s="46">
        <v>43795</v>
      </c>
      <c r="F895" s="45">
        <v>-3332166</v>
      </c>
      <c r="G895" s="10" t="s">
        <v>40</v>
      </c>
      <c r="H895" s="10" t="s">
        <v>872</v>
      </c>
    </row>
    <row r="896" spans="1:8" x14ac:dyDescent="0.25">
      <c r="A896" s="10" t="s">
        <v>1901</v>
      </c>
      <c r="B896" s="10" t="s">
        <v>871</v>
      </c>
      <c r="C896" s="10" t="s">
        <v>40</v>
      </c>
      <c r="D896" s="10" t="s">
        <v>855</v>
      </c>
      <c r="E896" s="46">
        <v>43795</v>
      </c>
      <c r="F896" s="45">
        <v>3131610</v>
      </c>
      <c r="G896" s="10" t="s">
        <v>40</v>
      </c>
      <c r="H896" s="10" t="s">
        <v>872</v>
      </c>
    </row>
    <row r="897" spans="1:8" x14ac:dyDescent="0.25">
      <c r="A897" s="10" t="s">
        <v>805</v>
      </c>
      <c r="B897" s="10" t="s">
        <v>115</v>
      </c>
      <c r="C897" s="10" t="s">
        <v>807</v>
      </c>
      <c r="D897" s="10" t="s">
        <v>86</v>
      </c>
      <c r="E897" s="46">
        <v>43601</v>
      </c>
      <c r="F897" s="45">
        <v>-30990</v>
      </c>
      <c r="G897" s="10" t="s">
        <v>40</v>
      </c>
      <c r="H897" s="10" t="s">
        <v>1903</v>
      </c>
    </row>
    <row r="898" spans="1:8" x14ac:dyDescent="0.25">
      <c r="A898" s="10" t="s">
        <v>793</v>
      </c>
      <c r="B898" s="10" t="s">
        <v>871</v>
      </c>
      <c r="C898" s="10" t="s">
        <v>795</v>
      </c>
      <c r="D898" s="10" t="s">
        <v>86</v>
      </c>
      <c r="E898" s="46">
        <v>43603</v>
      </c>
      <c r="F898" s="45">
        <v>-649688</v>
      </c>
      <c r="G898" s="10" t="s">
        <v>40</v>
      </c>
      <c r="H898" s="10" t="s">
        <v>1067</v>
      </c>
    </row>
    <row r="899" spans="1:8" x14ac:dyDescent="0.25">
      <c r="A899" s="10" t="s">
        <v>228</v>
      </c>
      <c r="B899" s="10" t="s">
        <v>115</v>
      </c>
      <c r="C899" s="10" t="s">
        <v>230</v>
      </c>
      <c r="D899" s="10" t="s">
        <v>86</v>
      </c>
      <c r="E899" s="46">
        <v>43607</v>
      </c>
      <c r="F899" s="45">
        <v>-18765</v>
      </c>
      <c r="G899" s="10" t="s">
        <v>40</v>
      </c>
      <c r="H899" s="10" t="s">
        <v>1904</v>
      </c>
    </row>
    <row r="900" spans="1:8" x14ac:dyDescent="0.25">
      <c r="A900" s="10" t="s">
        <v>813</v>
      </c>
      <c r="B900" s="10" t="s">
        <v>115</v>
      </c>
      <c r="C900" s="10" t="s">
        <v>815</v>
      </c>
      <c r="D900" s="10" t="s">
        <v>86</v>
      </c>
      <c r="E900" s="46">
        <v>43591</v>
      </c>
      <c r="F900" s="45">
        <v>-642526</v>
      </c>
      <c r="G900" s="10" t="s">
        <v>40</v>
      </c>
      <c r="H900" s="10" t="s">
        <v>1905</v>
      </c>
    </row>
    <row r="901" spans="1:8" x14ac:dyDescent="0.25">
      <c r="A901" s="10" t="s">
        <v>785</v>
      </c>
      <c r="B901" s="10" t="s">
        <v>115</v>
      </c>
      <c r="C901" s="10" t="s">
        <v>787</v>
      </c>
      <c r="D901" s="10" t="s">
        <v>86</v>
      </c>
      <c r="E901" s="46">
        <v>43612</v>
      </c>
      <c r="F901" s="45">
        <v>-271243</v>
      </c>
      <c r="G901" s="10" t="s">
        <v>40</v>
      </c>
      <c r="H901" s="10" t="s">
        <v>1906</v>
      </c>
    </row>
    <row r="902" spans="1:8" x14ac:dyDescent="0.25">
      <c r="A902" s="10" t="s">
        <v>220</v>
      </c>
      <c r="B902" s="10" t="s">
        <v>871</v>
      </c>
      <c r="C902" s="10" t="s">
        <v>222</v>
      </c>
      <c r="D902" s="10" t="s">
        <v>86</v>
      </c>
      <c r="E902" s="46">
        <v>43579</v>
      </c>
      <c r="F902" s="45">
        <v>-18765</v>
      </c>
      <c r="G902" s="10" t="s">
        <v>40</v>
      </c>
      <c r="H902" s="10" t="s">
        <v>1067</v>
      </c>
    </row>
    <row r="903" spans="1:8" x14ac:dyDescent="0.25">
      <c r="A903" s="10" t="s">
        <v>224</v>
      </c>
      <c r="B903" s="10" t="s">
        <v>115</v>
      </c>
      <c r="C903" s="10" t="s">
        <v>226</v>
      </c>
      <c r="D903" s="10" t="s">
        <v>86</v>
      </c>
      <c r="E903" s="46">
        <v>43584</v>
      </c>
      <c r="F903" s="45">
        <v>-18765</v>
      </c>
      <c r="G903" s="10" t="s">
        <v>40</v>
      </c>
      <c r="H903" s="10" t="s">
        <v>1907</v>
      </c>
    </row>
    <row r="904" spans="1:8" x14ac:dyDescent="0.25">
      <c r="A904" s="10" t="s">
        <v>817</v>
      </c>
      <c r="B904" s="10" t="s">
        <v>115</v>
      </c>
      <c r="C904" s="10" t="s">
        <v>819</v>
      </c>
      <c r="D904" s="10" t="s">
        <v>86</v>
      </c>
      <c r="E904" s="46">
        <v>43586</v>
      </c>
      <c r="F904" s="45">
        <v>-20572</v>
      </c>
      <c r="G904" s="10" t="s">
        <v>40</v>
      </c>
      <c r="H904" s="10" t="s">
        <v>1908</v>
      </c>
    </row>
    <row r="905" spans="1:8" x14ac:dyDescent="0.25">
      <c r="A905" s="10" t="s">
        <v>781</v>
      </c>
      <c r="B905" s="10" t="s">
        <v>115</v>
      </c>
      <c r="C905" s="10" t="s">
        <v>783</v>
      </c>
      <c r="D905" s="10" t="s">
        <v>86</v>
      </c>
      <c r="E905" s="46">
        <v>43588</v>
      </c>
      <c r="F905" s="45">
        <v>-434288</v>
      </c>
      <c r="G905" s="10" t="s">
        <v>40</v>
      </c>
      <c r="H905" s="10" t="s">
        <v>1909</v>
      </c>
    </row>
    <row r="906" spans="1:8" x14ac:dyDescent="0.25">
      <c r="A906" s="10" t="s">
        <v>801</v>
      </c>
      <c r="B906" s="10" t="s">
        <v>115</v>
      </c>
      <c r="C906" s="10" t="s">
        <v>803</v>
      </c>
      <c r="D906" s="10" t="s">
        <v>86</v>
      </c>
      <c r="E906" s="46">
        <v>43588</v>
      </c>
      <c r="F906" s="45">
        <v>-31169</v>
      </c>
      <c r="G906" s="10" t="s">
        <v>40</v>
      </c>
      <c r="H906" s="10" t="s">
        <v>1904</v>
      </c>
    </row>
    <row r="907" spans="1:8" x14ac:dyDescent="0.25">
      <c r="A907" s="10" t="s">
        <v>232</v>
      </c>
      <c r="B907" s="10" t="s">
        <v>115</v>
      </c>
      <c r="C907" s="10" t="s">
        <v>234</v>
      </c>
      <c r="D907" s="10" t="s">
        <v>86</v>
      </c>
      <c r="E907" s="46">
        <v>43612</v>
      </c>
      <c r="F907" s="45">
        <v>-18765</v>
      </c>
      <c r="G907" s="10" t="s">
        <v>40</v>
      </c>
      <c r="H907" s="10" t="s">
        <v>1910</v>
      </c>
    </row>
    <row r="908" spans="1:8" x14ac:dyDescent="0.25">
      <c r="A908" s="10" t="s">
        <v>789</v>
      </c>
      <c r="B908" s="10" t="s">
        <v>115</v>
      </c>
      <c r="C908" s="10" t="s">
        <v>791</v>
      </c>
      <c r="D908" s="10" t="s">
        <v>86</v>
      </c>
      <c r="E908" s="46">
        <v>43593</v>
      </c>
      <c r="F908" s="45">
        <v>-642526</v>
      </c>
      <c r="G908" s="10" t="s">
        <v>40</v>
      </c>
      <c r="H908" s="10" t="s">
        <v>1906</v>
      </c>
    </row>
    <row r="909" spans="1:8" x14ac:dyDescent="0.25">
      <c r="A909" s="10" t="s">
        <v>777</v>
      </c>
      <c r="B909" s="10" t="s">
        <v>115</v>
      </c>
      <c r="C909" s="10" t="s">
        <v>779</v>
      </c>
      <c r="D909" s="10" t="s">
        <v>86</v>
      </c>
      <c r="E909" s="46">
        <v>43596</v>
      </c>
      <c r="F909" s="45">
        <v>-509360</v>
      </c>
      <c r="G909" s="10" t="s">
        <v>40</v>
      </c>
      <c r="H909" s="10" t="s">
        <v>1911</v>
      </c>
    </row>
    <row r="910" spans="1:8" x14ac:dyDescent="0.25">
      <c r="A910" s="10" t="s">
        <v>216</v>
      </c>
      <c r="B910" s="10" t="s">
        <v>115</v>
      </c>
      <c r="C910" s="10" t="s">
        <v>218</v>
      </c>
      <c r="D910" s="10" t="s">
        <v>86</v>
      </c>
      <c r="E910" s="46">
        <v>43597</v>
      </c>
      <c r="F910" s="45">
        <v>-18765</v>
      </c>
      <c r="G910" s="10" t="s">
        <v>40</v>
      </c>
      <c r="H910" s="10" t="s">
        <v>1912</v>
      </c>
    </row>
    <row r="911" spans="1:8" x14ac:dyDescent="0.25">
      <c r="A911" s="10" t="s">
        <v>1913</v>
      </c>
      <c r="B911" s="10" t="s">
        <v>115</v>
      </c>
      <c r="C911" s="10" t="s">
        <v>1914</v>
      </c>
      <c r="D911" s="10" t="s">
        <v>86</v>
      </c>
      <c r="E911" s="46">
        <v>43585</v>
      </c>
      <c r="F911" s="45">
        <v>-75000</v>
      </c>
      <c r="G911" s="10" t="s">
        <v>40</v>
      </c>
      <c r="H911" s="10" t="s">
        <v>1907</v>
      </c>
    </row>
    <row r="912" spans="1:8" x14ac:dyDescent="0.25">
      <c r="A912" s="10" t="s">
        <v>1915</v>
      </c>
      <c r="B912" s="10" t="s">
        <v>115</v>
      </c>
      <c r="C912" s="10" t="s">
        <v>1916</v>
      </c>
      <c r="D912" s="10" t="s">
        <v>86</v>
      </c>
      <c r="E912" s="46">
        <v>43594</v>
      </c>
      <c r="F912" s="45">
        <v>-75000</v>
      </c>
      <c r="G912" s="10" t="s">
        <v>40</v>
      </c>
      <c r="H912" s="10" t="s">
        <v>1912</v>
      </c>
    </row>
    <row r="913" spans="1:8" x14ac:dyDescent="0.25">
      <c r="A913" s="10" t="s">
        <v>1917</v>
      </c>
      <c r="B913" s="10" t="s">
        <v>871</v>
      </c>
      <c r="C913" s="10" t="s">
        <v>1918</v>
      </c>
      <c r="D913" s="10" t="s">
        <v>86</v>
      </c>
      <c r="E913" s="46">
        <v>43598</v>
      </c>
      <c r="F913" s="45">
        <v>-10478</v>
      </c>
      <c r="G913" s="10" t="s">
        <v>40</v>
      </c>
      <c r="H913" s="10" t="s">
        <v>1067</v>
      </c>
    </row>
    <row r="914" spans="1:8" x14ac:dyDescent="0.25">
      <c r="A914" s="10" t="s">
        <v>1919</v>
      </c>
      <c r="B914" s="10" t="s">
        <v>115</v>
      </c>
      <c r="C914" s="10" t="s">
        <v>1920</v>
      </c>
      <c r="D914" s="10" t="s">
        <v>86</v>
      </c>
      <c r="E914" s="46">
        <v>43598</v>
      </c>
      <c r="F914" s="45">
        <v>-75000</v>
      </c>
      <c r="G914" s="10" t="s">
        <v>40</v>
      </c>
      <c r="H914" s="10" t="s">
        <v>1907</v>
      </c>
    </row>
    <row r="915" spans="1:8" x14ac:dyDescent="0.25">
      <c r="A915" s="10" t="s">
        <v>1921</v>
      </c>
      <c r="B915" s="10" t="s">
        <v>115</v>
      </c>
      <c r="C915" s="10" t="s">
        <v>1922</v>
      </c>
      <c r="D915" s="10" t="s">
        <v>86</v>
      </c>
      <c r="E915" s="46">
        <v>43609</v>
      </c>
      <c r="F915" s="45">
        <v>-4957676</v>
      </c>
      <c r="G915" s="10" t="s">
        <v>40</v>
      </c>
      <c r="H915" s="10" t="s">
        <v>1923</v>
      </c>
    </row>
    <row r="916" spans="1:8" x14ac:dyDescent="0.25">
      <c r="A916" s="10" t="s">
        <v>1924</v>
      </c>
      <c r="B916" s="10" t="s">
        <v>115</v>
      </c>
      <c r="C916" s="10" t="s">
        <v>1925</v>
      </c>
      <c r="D916" s="10" t="s">
        <v>86</v>
      </c>
      <c r="E916" s="46">
        <v>43589</v>
      </c>
      <c r="F916" s="45">
        <v>-1136929</v>
      </c>
      <c r="G916" s="10" t="s">
        <v>40</v>
      </c>
      <c r="H916" s="10" t="s">
        <v>1926</v>
      </c>
    </row>
    <row r="917" spans="1:8" x14ac:dyDescent="0.25">
      <c r="A917" s="10" t="s">
        <v>1927</v>
      </c>
      <c r="B917" s="10" t="s">
        <v>871</v>
      </c>
      <c r="C917" s="10" t="s">
        <v>1928</v>
      </c>
      <c r="D917" s="10" t="s">
        <v>86</v>
      </c>
      <c r="E917" s="46">
        <v>43596</v>
      </c>
      <c r="F917" s="45">
        <v>-85250</v>
      </c>
      <c r="G917" s="10" t="s">
        <v>40</v>
      </c>
      <c r="H917" s="10" t="s">
        <v>968</v>
      </c>
    </row>
    <row r="918" spans="1:8" x14ac:dyDescent="0.25">
      <c r="A918" s="10" t="s">
        <v>1929</v>
      </c>
      <c r="B918" s="10" t="s">
        <v>115</v>
      </c>
      <c r="C918" s="10" t="s">
        <v>1930</v>
      </c>
      <c r="D918" s="10" t="s">
        <v>86</v>
      </c>
      <c r="E918" s="46">
        <v>43590</v>
      </c>
      <c r="F918" s="45">
        <v>-52700</v>
      </c>
      <c r="G918" s="10" t="s">
        <v>40</v>
      </c>
      <c r="H918" s="10" t="s">
        <v>1931</v>
      </c>
    </row>
    <row r="919" spans="1:8" x14ac:dyDescent="0.25">
      <c r="A919" s="10" t="s">
        <v>1932</v>
      </c>
      <c r="B919" s="10" t="s">
        <v>115</v>
      </c>
      <c r="C919" s="10" t="s">
        <v>1933</v>
      </c>
      <c r="D919" s="10" t="s">
        <v>86</v>
      </c>
      <c r="E919" s="46">
        <v>43592</v>
      </c>
      <c r="F919" s="45">
        <v>-567354</v>
      </c>
      <c r="G919" s="10" t="s">
        <v>40</v>
      </c>
      <c r="H919" s="10" t="s">
        <v>1934</v>
      </c>
    </row>
    <row r="920" spans="1:8" x14ac:dyDescent="0.25">
      <c r="A920" s="10" t="s">
        <v>1935</v>
      </c>
      <c r="B920" s="10" t="s">
        <v>115</v>
      </c>
      <c r="C920" s="10" t="s">
        <v>1936</v>
      </c>
      <c r="D920" s="10" t="s">
        <v>86</v>
      </c>
      <c r="E920" s="46">
        <v>43595</v>
      </c>
      <c r="F920" s="45">
        <v>-19391</v>
      </c>
      <c r="G920" s="10" t="s">
        <v>40</v>
      </c>
      <c r="H920" s="10" t="s">
        <v>1937</v>
      </c>
    </row>
    <row r="921" spans="1:8" x14ac:dyDescent="0.25">
      <c r="A921" s="10" t="s">
        <v>1938</v>
      </c>
      <c r="B921" s="10" t="s">
        <v>115</v>
      </c>
      <c r="C921" s="10" t="s">
        <v>1939</v>
      </c>
      <c r="D921" s="10" t="s">
        <v>86</v>
      </c>
      <c r="E921" s="46">
        <v>43604</v>
      </c>
      <c r="F921" s="45">
        <v>-52700</v>
      </c>
      <c r="G921" s="10" t="s">
        <v>40</v>
      </c>
      <c r="H921" s="10" t="s">
        <v>1940</v>
      </c>
    </row>
    <row r="922" spans="1:8" x14ac:dyDescent="0.25">
      <c r="A922" s="10" t="s">
        <v>1941</v>
      </c>
      <c r="B922" s="10" t="s">
        <v>115</v>
      </c>
      <c r="C922" s="10" t="s">
        <v>1942</v>
      </c>
      <c r="D922" s="10" t="s">
        <v>86</v>
      </c>
      <c r="E922" s="46">
        <v>43605</v>
      </c>
      <c r="F922" s="45">
        <v>-192262</v>
      </c>
      <c r="G922" s="10" t="s">
        <v>40</v>
      </c>
      <c r="H922" s="10" t="s">
        <v>1943</v>
      </c>
    </row>
    <row r="923" spans="1:8" x14ac:dyDescent="0.25">
      <c r="A923" s="10" t="s">
        <v>1944</v>
      </c>
      <c r="B923" s="10" t="s">
        <v>115</v>
      </c>
      <c r="C923" s="10" t="s">
        <v>1945</v>
      </c>
      <c r="D923" s="10" t="s">
        <v>86</v>
      </c>
      <c r="E923" s="46">
        <v>43607</v>
      </c>
      <c r="F923" s="45">
        <v>-567354</v>
      </c>
      <c r="G923" s="10" t="s">
        <v>40</v>
      </c>
      <c r="H923" s="10" t="s">
        <v>1946</v>
      </c>
    </row>
    <row r="924" spans="1:8" x14ac:dyDescent="0.25">
      <c r="A924" s="10" t="s">
        <v>1947</v>
      </c>
      <c r="B924" s="10" t="s">
        <v>115</v>
      </c>
      <c r="C924" s="10" t="s">
        <v>1948</v>
      </c>
      <c r="D924" s="10" t="s">
        <v>86</v>
      </c>
      <c r="E924" s="46">
        <v>43595</v>
      </c>
      <c r="F924" s="45">
        <v>-299527</v>
      </c>
      <c r="G924" s="10" t="s">
        <v>40</v>
      </c>
      <c r="H924" s="10" t="s">
        <v>1949</v>
      </c>
    </row>
    <row r="925" spans="1:8" x14ac:dyDescent="0.25">
      <c r="A925" s="10" t="s">
        <v>1950</v>
      </c>
      <c r="B925" s="10" t="s">
        <v>115</v>
      </c>
      <c r="C925" s="10" t="s">
        <v>1951</v>
      </c>
      <c r="D925" s="10" t="s">
        <v>86</v>
      </c>
      <c r="E925" s="46">
        <v>43611</v>
      </c>
      <c r="F925" s="45">
        <v>-46795</v>
      </c>
      <c r="G925" s="10" t="s">
        <v>40</v>
      </c>
      <c r="H925" s="10" t="s">
        <v>1952</v>
      </c>
    </row>
    <row r="926" spans="1:8" x14ac:dyDescent="0.25">
      <c r="A926" s="10" t="s">
        <v>240</v>
      </c>
      <c r="B926" s="10" t="s">
        <v>115</v>
      </c>
      <c r="C926" s="10" t="s">
        <v>242</v>
      </c>
      <c r="D926" s="10" t="s">
        <v>86</v>
      </c>
      <c r="E926" s="46">
        <v>43571</v>
      </c>
      <c r="F926" s="45">
        <v>-1785342</v>
      </c>
      <c r="G926" s="10" t="s">
        <v>40</v>
      </c>
      <c r="H926" s="10" t="s">
        <v>1953</v>
      </c>
    </row>
    <row r="927" spans="1:8" x14ac:dyDescent="0.25">
      <c r="A927" s="10" t="s">
        <v>244</v>
      </c>
      <c r="B927" s="10" t="s">
        <v>115</v>
      </c>
      <c r="C927" s="10" t="s">
        <v>246</v>
      </c>
      <c r="D927" s="10" t="s">
        <v>86</v>
      </c>
      <c r="E927" s="46">
        <v>43577</v>
      </c>
      <c r="F927" s="45">
        <v>-13007019</v>
      </c>
      <c r="G927" s="10" t="s">
        <v>40</v>
      </c>
      <c r="H927" s="10" t="s">
        <v>1954</v>
      </c>
    </row>
    <row r="928" spans="1:8" x14ac:dyDescent="0.25">
      <c r="A928" s="10" t="s">
        <v>114</v>
      </c>
      <c r="B928" s="10" t="s">
        <v>115</v>
      </c>
      <c r="C928" s="10" t="s">
        <v>116</v>
      </c>
      <c r="D928" s="10" t="s">
        <v>89</v>
      </c>
      <c r="E928" s="46">
        <v>43566</v>
      </c>
      <c r="F928" s="45">
        <v>-12565</v>
      </c>
      <c r="G928" s="10" t="s">
        <v>40</v>
      </c>
      <c r="H928" s="10" t="s">
        <v>1955</v>
      </c>
    </row>
    <row r="929" spans="1:8" x14ac:dyDescent="0.25">
      <c r="A929" s="10" t="s">
        <v>1956</v>
      </c>
      <c r="B929" s="10" t="s">
        <v>115</v>
      </c>
      <c r="C929" s="10" t="s">
        <v>1957</v>
      </c>
      <c r="D929" s="10" t="s">
        <v>86</v>
      </c>
      <c r="E929" s="46">
        <v>43568</v>
      </c>
      <c r="F929" s="45">
        <v>-43578</v>
      </c>
      <c r="G929" s="10" t="s">
        <v>40</v>
      </c>
      <c r="H929" s="10" t="s">
        <v>1931</v>
      </c>
    </row>
    <row r="930" spans="1:8" x14ac:dyDescent="0.25">
      <c r="A930" s="10" t="s">
        <v>1958</v>
      </c>
      <c r="B930" s="10" t="s">
        <v>115</v>
      </c>
      <c r="C930" s="10" t="s">
        <v>1959</v>
      </c>
      <c r="D930" s="10" t="s">
        <v>86</v>
      </c>
      <c r="E930" s="46">
        <v>43615</v>
      </c>
      <c r="F930" s="45">
        <v>-256502</v>
      </c>
      <c r="G930" s="10" t="s">
        <v>40</v>
      </c>
      <c r="H930" s="10" t="s">
        <v>1960</v>
      </c>
    </row>
    <row r="931" spans="1:8" x14ac:dyDescent="0.25">
      <c r="A931" s="10" t="s">
        <v>1961</v>
      </c>
      <c r="B931" s="10" t="s">
        <v>115</v>
      </c>
      <c r="C931" s="10" t="s">
        <v>1962</v>
      </c>
      <c r="D931" s="10" t="s">
        <v>86</v>
      </c>
      <c r="E931" s="46">
        <v>43615</v>
      </c>
      <c r="F931" s="45">
        <v>-667331</v>
      </c>
      <c r="G931" s="10" t="s">
        <v>40</v>
      </c>
      <c r="H931" s="10" t="s">
        <v>1954</v>
      </c>
    </row>
    <row r="932" spans="1:8" x14ac:dyDescent="0.25">
      <c r="A932" s="10" t="s">
        <v>433</v>
      </c>
      <c r="B932" s="10" t="s">
        <v>115</v>
      </c>
      <c r="C932" s="10" t="s">
        <v>435</v>
      </c>
      <c r="D932" s="10" t="s">
        <v>86</v>
      </c>
      <c r="E932" s="46">
        <v>43616</v>
      </c>
      <c r="F932" s="45">
        <v>-186060</v>
      </c>
      <c r="G932" s="10" t="s">
        <v>40</v>
      </c>
      <c r="H932" s="10" t="s">
        <v>1963</v>
      </c>
    </row>
    <row r="933" spans="1:8" x14ac:dyDescent="0.25">
      <c r="A933" s="10" t="s">
        <v>829</v>
      </c>
      <c r="B933" s="10" t="s">
        <v>115</v>
      </c>
      <c r="C933" s="10" t="s">
        <v>831</v>
      </c>
      <c r="D933" s="10" t="s">
        <v>86</v>
      </c>
      <c r="E933" s="46">
        <v>43616</v>
      </c>
      <c r="F933" s="45">
        <v>-347504</v>
      </c>
      <c r="G933" s="10" t="s">
        <v>40</v>
      </c>
      <c r="H933" s="10" t="s">
        <v>1954</v>
      </c>
    </row>
    <row r="934" spans="1:8" x14ac:dyDescent="0.25">
      <c r="A934" s="10" t="s">
        <v>437</v>
      </c>
      <c r="B934" s="10" t="s">
        <v>115</v>
      </c>
      <c r="C934" s="10" t="s">
        <v>439</v>
      </c>
      <c r="D934" s="10" t="s">
        <v>86</v>
      </c>
      <c r="E934" s="46">
        <v>43618</v>
      </c>
      <c r="F934" s="45">
        <v>-156168</v>
      </c>
      <c r="G934" s="10" t="s">
        <v>40</v>
      </c>
      <c r="H934" s="10" t="s">
        <v>1964</v>
      </c>
    </row>
    <row r="935" spans="1:8" x14ac:dyDescent="0.25">
      <c r="A935" s="10" t="s">
        <v>833</v>
      </c>
      <c r="B935" s="10" t="s">
        <v>115</v>
      </c>
      <c r="C935" s="10" t="s">
        <v>835</v>
      </c>
      <c r="D935" s="10" t="s">
        <v>86</v>
      </c>
      <c r="E935" s="46">
        <v>43622</v>
      </c>
      <c r="F935" s="45">
        <v>-208203</v>
      </c>
      <c r="G935" s="10" t="s">
        <v>40</v>
      </c>
      <c r="H935" s="10" t="s">
        <v>1912</v>
      </c>
    </row>
    <row r="936" spans="1:8" x14ac:dyDescent="0.25">
      <c r="A936" s="10" t="s">
        <v>681</v>
      </c>
      <c r="B936" s="10" t="s">
        <v>115</v>
      </c>
      <c r="C936" s="10" t="s">
        <v>683</v>
      </c>
      <c r="D936" s="10" t="s">
        <v>86</v>
      </c>
      <c r="E936" s="46">
        <v>43625</v>
      </c>
      <c r="F936" s="45">
        <v>-648206</v>
      </c>
      <c r="G936" s="10" t="s">
        <v>40</v>
      </c>
      <c r="H936" s="10" t="s">
        <v>1965</v>
      </c>
    </row>
    <row r="937" spans="1:8" x14ac:dyDescent="0.25">
      <c r="A937" s="10" t="s">
        <v>248</v>
      </c>
      <c r="B937" s="10" t="s">
        <v>115</v>
      </c>
      <c r="C937" s="10" t="s">
        <v>250</v>
      </c>
      <c r="D937" s="10" t="s">
        <v>86</v>
      </c>
      <c r="E937" s="46">
        <v>43626</v>
      </c>
      <c r="F937" s="45">
        <v>-36475</v>
      </c>
      <c r="G937" s="10" t="s">
        <v>40</v>
      </c>
      <c r="H937" s="10" t="s">
        <v>1966</v>
      </c>
    </row>
    <row r="938" spans="1:8" x14ac:dyDescent="0.25">
      <c r="A938" s="10" t="s">
        <v>1967</v>
      </c>
      <c r="B938" s="10" t="s">
        <v>115</v>
      </c>
      <c r="C938" s="10" t="s">
        <v>1968</v>
      </c>
      <c r="D938" s="10" t="s">
        <v>86</v>
      </c>
      <c r="E938" s="46">
        <v>43616</v>
      </c>
      <c r="F938" s="45">
        <v>-124552</v>
      </c>
      <c r="G938" s="10" t="s">
        <v>40</v>
      </c>
      <c r="H938" s="10" t="s">
        <v>1910</v>
      </c>
    </row>
    <row r="939" spans="1:8" x14ac:dyDescent="0.25">
      <c r="A939" s="10" t="s">
        <v>1969</v>
      </c>
      <c r="B939" s="10" t="s">
        <v>115</v>
      </c>
      <c r="C939" s="10" t="s">
        <v>1970</v>
      </c>
      <c r="D939" s="10" t="s">
        <v>86</v>
      </c>
      <c r="E939" s="46">
        <v>43624</v>
      </c>
      <c r="F939" s="45">
        <v>-50000</v>
      </c>
      <c r="G939" s="10" t="s">
        <v>40</v>
      </c>
      <c r="H939" s="10" t="s">
        <v>1912</v>
      </c>
    </row>
    <row r="940" spans="1:8" x14ac:dyDescent="0.25">
      <c r="A940" s="10" t="s">
        <v>1971</v>
      </c>
      <c r="B940" s="10" t="s">
        <v>115</v>
      </c>
      <c r="C940" s="10" t="s">
        <v>1972</v>
      </c>
      <c r="D940" s="10" t="s">
        <v>86</v>
      </c>
      <c r="E940" s="46">
        <v>43603</v>
      </c>
      <c r="F940" s="45">
        <v>-913758</v>
      </c>
      <c r="G940" s="10" t="s">
        <v>40</v>
      </c>
      <c r="H940" s="10" t="s">
        <v>1926</v>
      </c>
    </row>
    <row r="941" spans="1:8" x14ac:dyDescent="0.25">
      <c r="A941" s="10" t="s">
        <v>1973</v>
      </c>
      <c r="B941" s="10" t="s">
        <v>115</v>
      </c>
      <c r="C941" s="10" t="s">
        <v>1974</v>
      </c>
      <c r="D941" s="10" t="s">
        <v>86</v>
      </c>
      <c r="E941" s="46">
        <v>43623</v>
      </c>
      <c r="F941" s="45">
        <v>-27572696</v>
      </c>
      <c r="G941" s="10" t="s">
        <v>40</v>
      </c>
      <c r="H941" s="10" t="s">
        <v>991</v>
      </c>
    </row>
    <row r="942" spans="1:8" x14ac:dyDescent="0.25">
      <c r="A942" s="10" t="s">
        <v>1975</v>
      </c>
      <c r="B942" s="10" t="s">
        <v>115</v>
      </c>
      <c r="C942" s="10" t="s">
        <v>1976</v>
      </c>
      <c r="D942" s="10" t="s">
        <v>86</v>
      </c>
      <c r="E942" s="46">
        <v>43624</v>
      </c>
      <c r="F942" s="45">
        <v>-75000</v>
      </c>
      <c r="G942" s="10" t="s">
        <v>40</v>
      </c>
      <c r="H942" s="10" t="s">
        <v>989</v>
      </c>
    </row>
    <row r="943" spans="1:8" x14ac:dyDescent="0.25">
      <c r="A943" s="10" t="s">
        <v>1977</v>
      </c>
      <c r="B943" s="10" t="s">
        <v>871</v>
      </c>
      <c r="C943" s="10" t="s">
        <v>1978</v>
      </c>
      <c r="D943" s="10" t="s">
        <v>86</v>
      </c>
      <c r="E943" s="46">
        <v>43616</v>
      </c>
      <c r="F943" s="45">
        <v>-79887</v>
      </c>
      <c r="G943" s="10" t="s">
        <v>40</v>
      </c>
      <c r="H943" s="10" t="s">
        <v>1979</v>
      </c>
    </row>
    <row r="944" spans="1:8" x14ac:dyDescent="0.25">
      <c r="A944" s="10" t="s">
        <v>1980</v>
      </c>
      <c r="B944" s="10" t="s">
        <v>115</v>
      </c>
      <c r="C944" s="10" t="s">
        <v>1981</v>
      </c>
      <c r="D944" s="10" t="s">
        <v>86</v>
      </c>
      <c r="E944" s="46">
        <v>43614</v>
      </c>
      <c r="F944" s="45">
        <v>-19391</v>
      </c>
      <c r="G944" s="10" t="s">
        <v>40</v>
      </c>
      <c r="H944" s="10" t="s">
        <v>1982</v>
      </c>
    </row>
    <row r="945" spans="1:8" x14ac:dyDescent="0.25">
      <c r="A945" s="10" t="s">
        <v>1983</v>
      </c>
      <c r="B945" s="10" t="s">
        <v>115</v>
      </c>
      <c r="C945" s="10" t="s">
        <v>1984</v>
      </c>
      <c r="D945" s="10" t="s">
        <v>86</v>
      </c>
      <c r="E945" s="46">
        <v>43591</v>
      </c>
      <c r="F945" s="45">
        <v>-5196946</v>
      </c>
      <c r="G945" s="10" t="s">
        <v>40</v>
      </c>
      <c r="H945" s="10" t="s">
        <v>125</v>
      </c>
    </row>
    <row r="946" spans="1:8" x14ac:dyDescent="0.25">
      <c r="A946" s="10" t="s">
        <v>289</v>
      </c>
      <c r="B946" s="10" t="s">
        <v>115</v>
      </c>
      <c r="C946" s="10" t="s">
        <v>291</v>
      </c>
      <c r="D946" s="10" t="s">
        <v>86</v>
      </c>
      <c r="E946" s="46">
        <v>43625</v>
      </c>
      <c r="F946" s="45">
        <v>-9792067</v>
      </c>
      <c r="G946" s="10" t="s">
        <v>40</v>
      </c>
      <c r="H946" s="10" t="s">
        <v>1985</v>
      </c>
    </row>
    <row r="947" spans="1:8" x14ac:dyDescent="0.25">
      <c r="A947" s="10" t="s">
        <v>126</v>
      </c>
      <c r="B947" s="10" t="s">
        <v>115</v>
      </c>
      <c r="C947" s="10" t="s">
        <v>127</v>
      </c>
      <c r="D947" s="10" t="s">
        <v>89</v>
      </c>
      <c r="E947" s="46">
        <v>43382</v>
      </c>
      <c r="F947" s="45">
        <v>-13405</v>
      </c>
      <c r="G947" s="10" t="s">
        <v>40</v>
      </c>
      <c r="H947" s="10" t="s">
        <v>128</v>
      </c>
    </row>
    <row r="948" spans="1:8" x14ac:dyDescent="0.25">
      <c r="A948" s="10" t="s">
        <v>158</v>
      </c>
      <c r="B948" s="10" t="s">
        <v>115</v>
      </c>
      <c r="C948" s="10" t="s">
        <v>160</v>
      </c>
      <c r="D948" s="10" t="s">
        <v>86</v>
      </c>
      <c r="E948" s="46">
        <v>43570</v>
      </c>
      <c r="F948" s="45">
        <v>-6609943</v>
      </c>
      <c r="G948" s="10" t="s">
        <v>40</v>
      </c>
      <c r="H948" s="10" t="s">
        <v>1986</v>
      </c>
    </row>
    <row r="949" spans="1:8" x14ac:dyDescent="0.25">
      <c r="A949" s="10" t="s">
        <v>1987</v>
      </c>
      <c r="B949" s="10" t="s">
        <v>871</v>
      </c>
      <c r="C949" s="10" t="s">
        <v>1988</v>
      </c>
      <c r="D949" s="10" t="s">
        <v>86</v>
      </c>
      <c r="E949" s="46">
        <v>43649</v>
      </c>
      <c r="F949" s="45">
        <v>-19391</v>
      </c>
      <c r="G949" s="10" t="s">
        <v>40</v>
      </c>
      <c r="H949" s="10" t="s">
        <v>1989</v>
      </c>
    </row>
    <row r="950" spans="1:8" x14ac:dyDescent="0.25">
      <c r="A950" s="10" t="s">
        <v>1990</v>
      </c>
      <c r="B950" s="10" t="s">
        <v>115</v>
      </c>
      <c r="C950" s="10" t="s">
        <v>1991</v>
      </c>
      <c r="D950" s="10" t="s">
        <v>86</v>
      </c>
      <c r="E950" s="46">
        <v>43649</v>
      </c>
      <c r="F950" s="45">
        <v>-19391</v>
      </c>
      <c r="G950" s="10" t="s">
        <v>40</v>
      </c>
      <c r="H950" s="10" t="s">
        <v>1992</v>
      </c>
    </row>
    <row r="951" spans="1:8" x14ac:dyDescent="0.25">
      <c r="A951" s="10" t="s">
        <v>1993</v>
      </c>
      <c r="B951" s="10" t="s">
        <v>871</v>
      </c>
      <c r="C951" s="10" t="s">
        <v>1994</v>
      </c>
      <c r="D951" s="10" t="s">
        <v>86</v>
      </c>
      <c r="E951" s="46">
        <v>43678</v>
      </c>
      <c r="F951" s="45">
        <v>-107266</v>
      </c>
      <c r="G951" s="10" t="s">
        <v>40</v>
      </c>
      <c r="H951" s="10" t="s">
        <v>1995</v>
      </c>
    </row>
    <row r="952" spans="1:8" x14ac:dyDescent="0.25">
      <c r="A952" s="10" t="s">
        <v>413</v>
      </c>
      <c r="B952" s="10" t="s">
        <v>871</v>
      </c>
      <c r="C952" s="10" t="s">
        <v>415</v>
      </c>
      <c r="D952" s="10" t="s">
        <v>86</v>
      </c>
      <c r="E952" s="46">
        <v>43645</v>
      </c>
      <c r="F952" s="45">
        <v>-60000</v>
      </c>
      <c r="G952" s="10" t="s">
        <v>40</v>
      </c>
      <c r="H952" s="10" t="s">
        <v>1996</v>
      </c>
    </row>
    <row r="953" spans="1:8" x14ac:dyDescent="0.25">
      <c r="A953" s="10" t="s">
        <v>341</v>
      </c>
      <c r="B953" s="10" t="s">
        <v>115</v>
      </c>
      <c r="C953" s="10" t="s">
        <v>343</v>
      </c>
      <c r="D953" s="10" t="s">
        <v>86</v>
      </c>
      <c r="E953" s="46">
        <v>43646</v>
      </c>
      <c r="F953" s="45">
        <v>-1125214</v>
      </c>
      <c r="G953" s="10" t="s">
        <v>40</v>
      </c>
      <c r="H953" s="10" t="s">
        <v>989</v>
      </c>
    </row>
    <row r="954" spans="1:8" x14ac:dyDescent="0.25">
      <c r="A954" s="10" t="s">
        <v>409</v>
      </c>
      <c r="B954" s="10" t="s">
        <v>115</v>
      </c>
      <c r="C954" s="10" t="s">
        <v>411</v>
      </c>
      <c r="D954" s="10" t="s">
        <v>86</v>
      </c>
      <c r="E954" s="46">
        <v>43654</v>
      </c>
      <c r="F954" s="45">
        <v>-37791</v>
      </c>
      <c r="G954" s="10" t="s">
        <v>40</v>
      </c>
      <c r="H954" s="10" t="s">
        <v>1997</v>
      </c>
    </row>
    <row r="955" spans="1:8" x14ac:dyDescent="0.25">
      <c r="A955" s="10" t="s">
        <v>673</v>
      </c>
      <c r="B955" s="10" t="s">
        <v>115</v>
      </c>
      <c r="C955" s="10" t="s">
        <v>675</v>
      </c>
      <c r="D955" s="10" t="s">
        <v>86</v>
      </c>
      <c r="E955" s="46">
        <v>43654</v>
      </c>
      <c r="F955" s="45">
        <v>-199944</v>
      </c>
      <c r="G955" s="10" t="s">
        <v>40</v>
      </c>
      <c r="H955" s="10" t="s">
        <v>1998</v>
      </c>
    </row>
    <row r="956" spans="1:8" x14ac:dyDescent="0.25">
      <c r="A956" s="10" t="s">
        <v>441</v>
      </c>
      <c r="B956" s="10" t="s">
        <v>115</v>
      </c>
      <c r="C956" s="10" t="s">
        <v>444</v>
      </c>
      <c r="D956" s="10" t="s">
        <v>86</v>
      </c>
      <c r="E956" s="46">
        <v>43655</v>
      </c>
      <c r="F956" s="45">
        <v>-251073</v>
      </c>
      <c r="G956" s="10" t="s">
        <v>40</v>
      </c>
      <c r="H956" s="10" t="s">
        <v>1997</v>
      </c>
    </row>
    <row r="957" spans="1:8" x14ac:dyDescent="0.25">
      <c r="A957" s="10" t="s">
        <v>236</v>
      </c>
      <c r="B957" s="10" t="s">
        <v>115</v>
      </c>
      <c r="C957" s="10" t="s">
        <v>238</v>
      </c>
      <c r="D957" s="10" t="s">
        <v>86</v>
      </c>
      <c r="E957" s="46">
        <v>43677</v>
      </c>
      <c r="F957" s="45">
        <v>-662615</v>
      </c>
      <c r="G957" s="10" t="s">
        <v>40</v>
      </c>
      <c r="H957" s="10" t="s">
        <v>1989</v>
      </c>
    </row>
    <row r="958" spans="1:8" x14ac:dyDescent="0.25">
      <c r="A958" s="10" t="s">
        <v>809</v>
      </c>
      <c r="B958" s="10" t="s">
        <v>115</v>
      </c>
      <c r="C958" s="10" t="s">
        <v>811</v>
      </c>
      <c r="D958" s="10" t="s">
        <v>86</v>
      </c>
      <c r="E958" s="46">
        <v>43679</v>
      </c>
      <c r="F958" s="45">
        <v>-484923</v>
      </c>
      <c r="G958" s="10" t="s">
        <v>40</v>
      </c>
      <c r="H958" s="10" t="s">
        <v>1989</v>
      </c>
    </row>
    <row r="959" spans="1:8" x14ac:dyDescent="0.25">
      <c r="A959" s="10" t="s">
        <v>1999</v>
      </c>
      <c r="B959" s="10" t="s">
        <v>115</v>
      </c>
      <c r="C959" s="10" t="s">
        <v>2000</v>
      </c>
      <c r="D959" s="10" t="s">
        <v>86</v>
      </c>
      <c r="E959" s="46">
        <v>43644</v>
      </c>
      <c r="F959" s="45">
        <v>-132540</v>
      </c>
      <c r="G959" s="10" t="s">
        <v>40</v>
      </c>
      <c r="H959" s="10" t="s">
        <v>2001</v>
      </c>
    </row>
    <row r="960" spans="1:8" x14ac:dyDescent="0.25">
      <c r="A960" s="10" t="s">
        <v>2002</v>
      </c>
      <c r="B960" s="10" t="s">
        <v>115</v>
      </c>
      <c r="C960" s="10" t="s">
        <v>2003</v>
      </c>
      <c r="D960" s="10" t="s">
        <v>86</v>
      </c>
      <c r="E960" s="46">
        <v>43644</v>
      </c>
      <c r="F960" s="45">
        <v>-19391</v>
      </c>
      <c r="G960" s="10" t="s">
        <v>40</v>
      </c>
      <c r="H960" s="10" t="s">
        <v>989</v>
      </c>
    </row>
    <row r="961" spans="1:8" x14ac:dyDescent="0.25">
      <c r="A961" s="10" t="s">
        <v>2004</v>
      </c>
      <c r="B961" s="10" t="s">
        <v>115</v>
      </c>
      <c r="C961" s="10" t="s">
        <v>2005</v>
      </c>
      <c r="D961" s="10" t="s">
        <v>86</v>
      </c>
      <c r="E961" s="46">
        <v>43645</v>
      </c>
      <c r="F961" s="45">
        <v>-6400000</v>
      </c>
      <c r="G961" s="10" t="s">
        <v>40</v>
      </c>
      <c r="H961" s="10" t="s">
        <v>1954</v>
      </c>
    </row>
    <row r="962" spans="1:8" x14ac:dyDescent="0.25">
      <c r="A962" s="10" t="s">
        <v>2006</v>
      </c>
      <c r="B962" s="10" t="s">
        <v>871</v>
      </c>
      <c r="C962" s="10" t="s">
        <v>2007</v>
      </c>
      <c r="D962" s="10" t="s">
        <v>86</v>
      </c>
      <c r="E962" s="46">
        <v>43645</v>
      </c>
      <c r="F962" s="45">
        <v>-19391</v>
      </c>
      <c r="G962" s="10" t="s">
        <v>40</v>
      </c>
      <c r="H962" s="10" t="s">
        <v>2008</v>
      </c>
    </row>
    <row r="963" spans="1:8" x14ac:dyDescent="0.25">
      <c r="A963" s="10" t="s">
        <v>2009</v>
      </c>
      <c r="B963" s="10" t="s">
        <v>115</v>
      </c>
      <c r="C963" s="10" t="s">
        <v>2010</v>
      </c>
      <c r="D963" s="10" t="s">
        <v>86</v>
      </c>
      <c r="E963" s="46">
        <v>43646</v>
      </c>
      <c r="F963" s="45">
        <v>-19391</v>
      </c>
      <c r="G963" s="10" t="s">
        <v>40</v>
      </c>
      <c r="H963" s="10" t="s">
        <v>2011</v>
      </c>
    </row>
    <row r="964" spans="1:8" x14ac:dyDescent="0.25">
      <c r="A964" s="10" t="s">
        <v>2012</v>
      </c>
      <c r="B964" s="10" t="s">
        <v>115</v>
      </c>
      <c r="C964" s="10" t="s">
        <v>2013</v>
      </c>
      <c r="D964" s="10" t="s">
        <v>86</v>
      </c>
      <c r="E964" s="46">
        <v>43649</v>
      </c>
      <c r="F964" s="45">
        <v>-37560</v>
      </c>
      <c r="G964" s="10" t="s">
        <v>40</v>
      </c>
      <c r="H964" s="10" t="s">
        <v>1997</v>
      </c>
    </row>
    <row r="965" spans="1:8" x14ac:dyDescent="0.25">
      <c r="A965" s="10" t="s">
        <v>2014</v>
      </c>
      <c r="B965" s="10" t="s">
        <v>115</v>
      </c>
      <c r="C965" s="10" t="s">
        <v>2015</v>
      </c>
      <c r="D965" s="10" t="s">
        <v>86</v>
      </c>
      <c r="E965" s="46">
        <v>43650</v>
      </c>
      <c r="F965" s="45">
        <v>-19391</v>
      </c>
      <c r="G965" s="10" t="s">
        <v>40</v>
      </c>
      <c r="H965" s="10" t="s">
        <v>2016</v>
      </c>
    </row>
    <row r="966" spans="1:8" x14ac:dyDescent="0.25">
      <c r="A966" s="10" t="s">
        <v>2017</v>
      </c>
      <c r="B966" s="10" t="s">
        <v>115</v>
      </c>
      <c r="C966" s="10" t="s">
        <v>2018</v>
      </c>
      <c r="D966" s="10" t="s">
        <v>86</v>
      </c>
      <c r="E966" s="46">
        <v>43654</v>
      </c>
      <c r="F966" s="45">
        <v>-19391</v>
      </c>
      <c r="G966" s="10" t="s">
        <v>40</v>
      </c>
      <c r="H966" s="10" t="s">
        <v>1997</v>
      </c>
    </row>
    <row r="967" spans="1:8" x14ac:dyDescent="0.25">
      <c r="A967" s="10" t="s">
        <v>2019</v>
      </c>
      <c r="B967" s="10" t="s">
        <v>115</v>
      </c>
      <c r="C967" s="10" t="s">
        <v>2020</v>
      </c>
      <c r="D967" s="10" t="s">
        <v>86</v>
      </c>
      <c r="E967" s="46">
        <v>43654</v>
      </c>
      <c r="F967" s="45">
        <v>-19391</v>
      </c>
      <c r="G967" s="10" t="s">
        <v>40</v>
      </c>
      <c r="H967" s="10" t="s">
        <v>1997</v>
      </c>
    </row>
    <row r="968" spans="1:8" x14ac:dyDescent="0.25">
      <c r="A968" s="10" t="s">
        <v>2021</v>
      </c>
      <c r="B968" s="10" t="s">
        <v>115</v>
      </c>
      <c r="C968" s="10" t="s">
        <v>2022</v>
      </c>
      <c r="D968" s="10" t="s">
        <v>86</v>
      </c>
      <c r="E968" s="46">
        <v>43655</v>
      </c>
      <c r="F968" s="45">
        <v>-209903</v>
      </c>
      <c r="G968" s="10" t="s">
        <v>40</v>
      </c>
      <c r="H968" s="10" t="s">
        <v>1997</v>
      </c>
    </row>
    <row r="969" spans="1:8" x14ac:dyDescent="0.25">
      <c r="A969" s="10" t="s">
        <v>2023</v>
      </c>
      <c r="B969" s="10" t="s">
        <v>115</v>
      </c>
      <c r="C969" s="10" t="s">
        <v>2024</v>
      </c>
      <c r="D969" s="10" t="s">
        <v>86</v>
      </c>
      <c r="E969" s="46">
        <v>43656</v>
      </c>
      <c r="F969" s="45">
        <v>-36014</v>
      </c>
      <c r="G969" s="10" t="s">
        <v>40</v>
      </c>
      <c r="H969" s="10" t="s">
        <v>1997</v>
      </c>
    </row>
    <row r="970" spans="1:8" x14ac:dyDescent="0.25">
      <c r="A970" s="10" t="s">
        <v>2025</v>
      </c>
      <c r="B970" s="10" t="s">
        <v>115</v>
      </c>
      <c r="C970" s="10" t="s">
        <v>2026</v>
      </c>
      <c r="D970" s="10" t="s">
        <v>86</v>
      </c>
      <c r="E970" s="46">
        <v>43657</v>
      </c>
      <c r="F970" s="45">
        <v>-18765</v>
      </c>
      <c r="G970" s="10" t="s">
        <v>40</v>
      </c>
      <c r="H970" s="10" t="s">
        <v>991</v>
      </c>
    </row>
    <row r="971" spans="1:8" x14ac:dyDescent="0.25">
      <c r="A971" s="10" t="s">
        <v>2027</v>
      </c>
      <c r="B971" s="10" t="s">
        <v>115</v>
      </c>
      <c r="C971" s="10" t="s">
        <v>2028</v>
      </c>
      <c r="D971" s="10" t="s">
        <v>86</v>
      </c>
      <c r="E971" s="46">
        <v>43657</v>
      </c>
      <c r="F971" s="45">
        <v>-8220</v>
      </c>
      <c r="G971" s="10" t="s">
        <v>40</v>
      </c>
      <c r="H971" s="10" t="s">
        <v>1954</v>
      </c>
    </row>
    <row r="972" spans="1:8" x14ac:dyDescent="0.25">
      <c r="A972" s="10" t="s">
        <v>2029</v>
      </c>
      <c r="B972" s="10" t="s">
        <v>115</v>
      </c>
      <c r="C972" s="10" t="s">
        <v>2030</v>
      </c>
      <c r="D972" s="10" t="s">
        <v>86</v>
      </c>
      <c r="E972" s="46">
        <v>43665</v>
      </c>
      <c r="F972" s="45">
        <v>-162172</v>
      </c>
      <c r="G972" s="10" t="s">
        <v>40</v>
      </c>
      <c r="H972" s="10" t="s">
        <v>991</v>
      </c>
    </row>
    <row r="973" spans="1:8" x14ac:dyDescent="0.25">
      <c r="A973" s="10" t="s">
        <v>2031</v>
      </c>
      <c r="B973" s="10" t="s">
        <v>115</v>
      </c>
      <c r="C973" s="10" t="s">
        <v>2032</v>
      </c>
      <c r="D973" s="10" t="s">
        <v>86</v>
      </c>
      <c r="E973" s="46">
        <v>43660</v>
      </c>
      <c r="F973" s="45">
        <v>-52616</v>
      </c>
      <c r="G973" s="10" t="s">
        <v>40</v>
      </c>
      <c r="H973" s="10" t="s">
        <v>1989</v>
      </c>
    </row>
    <row r="974" spans="1:8" x14ac:dyDescent="0.25">
      <c r="A974" s="10" t="s">
        <v>2033</v>
      </c>
      <c r="B974" s="10" t="s">
        <v>115</v>
      </c>
      <c r="C974" s="10" t="s">
        <v>2034</v>
      </c>
      <c r="D974" s="10" t="s">
        <v>86</v>
      </c>
      <c r="E974" s="46">
        <v>43661</v>
      </c>
      <c r="F974" s="45">
        <v>-113963</v>
      </c>
      <c r="G974" s="10" t="s">
        <v>40</v>
      </c>
      <c r="H974" s="10" t="s">
        <v>2035</v>
      </c>
    </row>
    <row r="975" spans="1:8" x14ac:dyDescent="0.25">
      <c r="A975" s="10" t="s">
        <v>2036</v>
      </c>
      <c r="B975" s="10" t="s">
        <v>115</v>
      </c>
      <c r="C975" s="10" t="s">
        <v>2037</v>
      </c>
      <c r="D975" s="10" t="s">
        <v>86</v>
      </c>
      <c r="E975" s="46">
        <v>43663</v>
      </c>
      <c r="F975" s="45">
        <v>-18765</v>
      </c>
      <c r="G975" s="10" t="s">
        <v>40</v>
      </c>
      <c r="H975" s="10" t="s">
        <v>989</v>
      </c>
    </row>
    <row r="976" spans="1:8" x14ac:dyDescent="0.25">
      <c r="A976" s="10" t="s">
        <v>2038</v>
      </c>
      <c r="B976" s="10" t="s">
        <v>115</v>
      </c>
      <c r="C976" s="10" t="s">
        <v>2039</v>
      </c>
      <c r="D976" s="10" t="s">
        <v>86</v>
      </c>
      <c r="E976" s="46">
        <v>43664</v>
      </c>
      <c r="F976" s="45">
        <v>-18638</v>
      </c>
      <c r="G976" s="10" t="s">
        <v>40</v>
      </c>
      <c r="H976" s="10" t="s">
        <v>991</v>
      </c>
    </row>
    <row r="977" spans="1:8" x14ac:dyDescent="0.25">
      <c r="A977" s="10" t="s">
        <v>2040</v>
      </c>
      <c r="B977" s="10" t="s">
        <v>115</v>
      </c>
      <c r="C977" s="10" t="s">
        <v>2041</v>
      </c>
      <c r="D977" s="10" t="s">
        <v>86</v>
      </c>
      <c r="E977" s="46">
        <v>43665</v>
      </c>
      <c r="F977" s="45">
        <v>-18765</v>
      </c>
      <c r="G977" s="10" t="s">
        <v>40</v>
      </c>
      <c r="H977" s="10" t="s">
        <v>1995</v>
      </c>
    </row>
    <row r="978" spans="1:8" x14ac:dyDescent="0.25">
      <c r="A978" s="10" t="s">
        <v>2042</v>
      </c>
      <c r="B978" s="10" t="s">
        <v>115</v>
      </c>
      <c r="C978" s="10" t="s">
        <v>2043</v>
      </c>
      <c r="D978" s="10" t="s">
        <v>86</v>
      </c>
      <c r="E978" s="46">
        <v>43666</v>
      </c>
      <c r="F978" s="45">
        <v>-83873</v>
      </c>
      <c r="G978" s="10" t="s">
        <v>40</v>
      </c>
      <c r="H978" s="10" t="s">
        <v>2044</v>
      </c>
    </row>
    <row r="979" spans="1:8" x14ac:dyDescent="0.25">
      <c r="A979" s="10" t="s">
        <v>2045</v>
      </c>
      <c r="B979" s="10" t="s">
        <v>115</v>
      </c>
      <c r="C979" s="10" t="s">
        <v>2046</v>
      </c>
      <c r="D979" s="10" t="s">
        <v>86</v>
      </c>
      <c r="E979" s="46">
        <v>43668</v>
      </c>
      <c r="F979" s="45">
        <v>-86821</v>
      </c>
      <c r="G979" s="10" t="s">
        <v>40</v>
      </c>
      <c r="H979" s="10" t="s">
        <v>2047</v>
      </c>
    </row>
    <row r="980" spans="1:8" x14ac:dyDescent="0.25">
      <c r="A980" s="10" t="s">
        <v>2048</v>
      </c>
      <c r="B980" s="10" t="s">
        <v>115</v>
      </c>
      <c r="C980" s="10" t="s">
        <v>2049</v>
      </c>
      <c r="D980" s="10" t="s">
        <v>86</v>
      </c>
      <c r="E980" s="46">
        <v>43668</v>
      </c>
      <c r="F980" s="45">
        <v>-18765</v>
      </c>
      <c r="G980" s="10" t="s">
        <v>40</v>
      </c>
      <c r="H980" s="10" t="s">
        <v>989</v>
      </c>
    </row>
    <row r="981" spans="1:8" x14ac:dyDescent="0.25">
      <c r="A981" s="10" t="s">
        <v>2050</v>
      </c>
      <c r="B981" s="10" t="s">
        <v>115</v>
      </c>
      <c r="C981" s="10" t="s">
        <v>2051</v>
      </c>
      <c r="D981" s="10" t="s">
        <v>86</v>
      </c>
      <c r="E981" s="46">
        <v>43669</v>
      </c>
      <c r="F981" s="45">
        <v>-130616</v>
      </c>
      <c r="G981" s="10" t="s">
        <v>40</v>
      </c>
      <c r="H981" s="10" t="s">
        <v>2052</v>
      </c>
    </row>
    <row r="982" spans="1:8" x14ac:dyDescent="0.25">
      <c r="A982" s="10" t="s">
        <v>2053</v>
      </c>
      <c r="B982" s="10" t="s">
        <v>115</v>
      </c>
      <c r="C982" s="10" t="s">
        <v>2054</v>
      </c>
      <c r="D982" s="10" t="s">
        <v>86</v>
      </c>
      <c r="E982" s="46">
        <v>43671</v>
      </c>
      <c r="F982" s="45">
        <v>-18765</v>
      </c>
      <c r="G982" s="10" t="s">
        <v>40</v>
      </c>
      <c r="H982" s="10" t="s">
        <v>1995</v>
      </c>
    </row>
    <row r="983" spans="1:8" x14ac:dyDescent="0.25">
      <c r="A983" s="10" t="s">
        <v>2055</v>
      </c>
      <c r="B983" s="10" t="s">
        <v>115</v>
      </c>
      <c r="C983" s="10" t="s">
        <v>2056</v>
      </c>
      <c r="D983" s="10" t="s">
        <v>86</v>
      </c>
      <c r="E983" s="46">
        <v>43672</v>
      </c>
      <c r="F983" s="45">
        <v>-18765</v>
      </c>
      <c r="G983" s="10" t="s">
        <v>40</v>
      </c>
      <c r="H983" s="10" t="s">
        <v>1989</v>
      </c>
    </row>
    <row r="984" spans="1:8" x14ac:dyDescent="0.25">
      <c r="A984" s="10" t="s">
        <v>2057</v>
      </c>
      <c r="B984" s="10" t="s">
        <v>115</v>
      </c>
      <c r="C984" s="10" t="s">
        <v>2058</v>
      </c>
      <c r="D984" s="10" t="s">
        <v>86</v>
      </c>
      <c r="E984" s="46">
        <v>43675</v>
      </c>
      <c r="F984" s="45">
        <v>-18765</v>
      </c>
      <c r="G984" s="10" t="s">
        <v>40</v>
      </c>
      <c r="H984" s="10" t="s">
        <v>2059</v>
      </c>
    </row>
    <row r="985" spans="1:8" x14ac:dyDescent="0.25">
      <c r="A985" s="10" t="s">
        <v>2060</v>
      </c>
      <c r="B985" s="10" t="s">
        <v>115</v>
      </c>
      <c r="C985" s="10" t="s">
        <v>2061</v>
      </c>
      <c r="D985" s="10" t="s">
        <v>86</v>
      </c>
      <c r="E985" s="46">
        <v>43676</v>
      </c>
      <c r="F985" s="45">
        <v>-18765</v>
      </c>
      <c r="G985" s="10" t="s">
        <v>40</v>
      </c>
      <c r="H985" s="10" t="s">
        <v>2062</v>
      </c>
    </row>
    <row r="986" spans="1:8" x14ac:dyDescent="0.25">
      <c r="A986" s="10" t="s">
        <v>2063</v>
      </c>
      <c r="B986" s="10" t="s">
        <v>115</v>
      </c>
      <c r="C986" s="10" t="s">
        <v>2064</v>
      </c>
      <c r="D986" s="10" t="s">
        <v>86</v>
      </c>
      <c r="E986" s="46">
        <v>43676</v>
      </c>
      <c r="F986" s="45">
        <v>-33694</v>
      </c>
      <c r="G986" s="10" t="s">
        <v>40</v>
      </c>
      <c r="H986" s="10" t="s">
        <v>991</v>
      </c>
    </row>
    <row r="987" spans="1:8" x14ac:dyDescent="0.25">
      <c r="A987" s="10" t="s">
        <v>2065</v>
      </c>
      <c r="B987" s="10" t="s">
        <v>115</v>
      </c>
      <c r="C987" s="10" t="s">
        <v>2066</v>
      </c>
      <c r="D987" s="10" t="s">
        <v>86</v>
      </c>
      <c r="E987" s="46">
        <v>43677</v>
      </c>
      <c r="F987" s="45">
        <v>-6400000</v>
      </c>
      <c r="G987" s="10" t="s">
        <v>40</v>
      </c>
      <c r="H987" s="10" t="s">
        <v>989</v>
      </c>
    </row>
    <row r="988" spans="1:8" x14ac:dyDescent="0.25">
      <c r="A988" s="10" t="s">
        <v>2067</v>
      </c>
      <c r="B988" s="10" t="s">
        <v>115</v>
      </c>
      <c r="C988" s="10" t="s">
        <v>2068</v>
      </c>
      <c r="D988" s="10" t="s">
        <v>86</v>
      </c>
      <c r="E988" s="46">
        <v>43644</v>
      </c>
      <c r="F988" s="45">
        <v>-314579</v>
      </c>
      <c r="G988" s="10" t="s">
        <v>40</v>
      </c>
      <c r="H988" s="10" t="s">
        <v>1931</v>
      </c>
    </row>
    <row r="989" spans="1:8" x14ac:dyDescent="0.25">
      <c r="A989" s="10" t="s">
        <v>2069</v>
      </c>
      <c r="B989" s="10" t="s">
        <v>115</v>
      </c>
      <c r="C989" s="10" t="s">
        <v>2070</v>
      </c>
      <c r="D989" s="10" t="s">
        <v>86</v>
      </c>
      <c r="E989" s="46">
        <v>43655</v>
      </c>
      <c r="F989" s="45">
        <v>-102031</v>
      </c>
      <c r="G989" s="10" t="s">
        <v>40</v>
      </c>
      <c r="H989" s="10" t="s">
        <v>2071</v>
      </c>
    </row>
    <row r="990" spans="1:8" x14ac:dyDescent="0.25">
      <c r="A990" s="10" t="s">
        <v>2072</v>
      </c>
      <c r="B990" s="10" t="s">
        <v>115</v>
      </c>
      <c r="C990" s="10" t="s">
        <v>2073</v>
      </c>
      <c r="D990" s="10" t="s">
        <v>86</v>
      </c>
      <c r="E990" s="46">
        <v>43656</v>
      </c>
      <c r="F990" s="45">
        <v>-247713</v>
      </c>
      <c r="G990" s="10" t="s">
        <v>40</v>
      </c>
      <c r="H990" s="10" t="s">
        <v>2074</v>
      </c>
    </row>
    <row r="991" spans="1:8" x14ac:dyDescent="0.25">
      <c r="A991" s="10" t="s">
        <v>2075</v>
      </c>
      <c r="B991" s="10" t="s">
        <v>115</v>
      </c>
      <c r="C991" s="10" t="s">
        <v>2076</v>
      </c>
      <c r="D991" s="10" t="s">
        <v>86</v>
      </c>
      <c r="E991" s="46">
        <v>43656</v>
      </c>
      <c r="F991" s="45">
        <v>-549053</v>
      </c>
      <c r="G991" s="10" t="s">
        <v>40</v>
      </c>
      <c r="H991" s="10" t="s">
        <v>2077</v>
      </c>
    </row>
    <row r="992" spans="1:8" x14ac:dyDescent="0.25">
      <c r="A992" s="10" t="s">
        <v>2078</v>
      </c>
      <c r="B992" s="10" t="s">
        <v>115</v>
      </c>
      <c r="C992" s="10" t="s">
        <v>2079</v>
      </c>
      <c r="D992" s="10" t="s">
        <v>86</v>
      </c>
      <c r="E992" s="46">
        <v>43662</v>
      </c>
      <c r="F992" s="45">
        <v>-18765</v>
      </c>
      <c r="G992" s="10" t="s">
        <v>40</v>
      </c>
      <c r="H992" s="10" t="s">
        <v>2080</v>
      </c>
    </row>
    <row r="993" spans="1:8" x14ac:dyDescent="0.25">
      <c r="A993" s="10" t="s">
        <v>2081</v>
      </c>
      <c r="B993" s="10" t="s">
        <v>115</v>
      </c>
      <c r="C993" s="10" t="s">
        <v>2082</v>
      </c>
      <c r="D993" s="10" t="s">
        <v>86</v>
      </c>
      <c r="E993" s="46">
        <v>43662</v>
      </c>
      <c r="F993" s="45">
        <v>-18765</v>
      </c>
      <c r="G993" s="10" t="s">
        <v>40</v>
      </c>
      <c r="H993" s="10" t="s">
        <v>2083</v>
      </c>
    </row>
    <row r="994" spans="1:8" x14ac:dyDescent="0.25">
      <c r="A994" s="10" t="s">
        <v>129</v>
      </c>
      <c r="B994" s="10" t="s">
        <v>115</v>
      </c>
      <c r="C994" s="10" t="s">
        <v>130</v>
      </c>
      <c r="D994" s="10" t="s">
        <v>89</v>
      </c>
      <c r="E994" s="46">
        <v>43369</v>
      </c>
      <c r="F994" s="45">
        <v>-2862</v>
      </c>
      <c r="G994" s="10" t="s">
        <v>40</v>
      </c>
      <c r="H994" s="10" t="s">
        <v>2084</v>
      </c>
    </row>
    <row r="995" spans="1:8" x14ac:dyDescent="0.25">
      <c r="A995" s="10" t="s">
        <v>317</v>
      </c>
      <c r="B995" s="10" t="s">
        <v>115</v>
      </c>
      <c r="C995" s="10" t="s">
        <v>319</v>
      </c>
      <c r="D995" s="10" t="s">
        <v>86</v>
      </c>
      <c r="E995" s="46">
        <v>43671</v>
      </c>
      <c r="F995" s="45">
        <v>-4070740</v>
      </c>
      <c r="G995" s="10" t="s">
        <v>40</v>
      </c>
      <c r="H995" s="10" t="s">
        <v>2085</v>
      </c>
    </row>
    <row r="996" spans="1:8" x14ac:dyDescent="0.25">
      <c r="A996" s="10" t="s">
        <v>2086</v>
      </c>
      <c r="B996" s="10" t="s">
        <v>115</v>
      </c>
      <c r="C996" s="10" t="s">
        <v>2087</v>
      </c>
      <c r="D996" s="10" t="s">
        <v>86</v>
      </c>
      <c r="E996" s="46">
        <v>43654</v>
      </c>
      <c r="F996" s="45">
        <v>-102031</v>
      </c>
      <c r="G996" s="10" t="s">
        <v>40</v>
      </c>
      <c r="H996" s="10" t="s">
        <v>2088</v>
      </c>
    </row>
    <row r="997" spans="1:8" x14ac:dyDescent="0.25">
      <c r="A997" s="10" t="s">
        <v>2089</v>
      </c>
      <c r="B997" s="10" t="s">
        <v>115</v>
      </c>
      <c r="C997" s="10" t="s">
        <v>2090</v>
      </c>
      <c r="D997" s="10" t="s">
        <v>86</v>
      </c>
      <c r="E997" s="46">
        <v>43656</v>
      </c>
      <c r="F997" s="45">
        <v>-104708</v>
      </c>
      <c r="G997" s="10" t="s">
        <v>40</v>
      </c>
      <c r="H997" s="10" t="s">
        <v>2091</v>
      </c>
    </row>
    <row r="998" spans="1:8" x14ac:dyDescent="0.25">
      <c r="A998" s="10" t="s">
        <v>2092</v>
      </c>
      <c r="B998" s="10" t="s">
        <v>115</v>
      </c>
      <c r="C998" s="10" t="s">
        <v>2093</v>
      </c>
      <c r="D998" s="10" t="s">
        <v>86</v>
      </c>
      <c r="E998" s="46">
        <v>43657</v>
      </c>
      <c r="F998" s="45">
        <v>-648947</v>
      </c>
      <c r="G998" s="10" t="s">
        <v>40</v>
      </c>
      <c r="H998" s="10" t="s">
        <v>2094</v>
      </c>
    </row>
    <row r="999" spans="1:8" x14ac:dyDescent="0.25">
      <c r="A999" s="10" t="s">
        <v>2095</v>
      </c>
      <c r="B999" s="10" t="s">
        <v>115</v>
      </c>
      <c r="C999" s="10" t="s">
        <v>2096</v>
      </c>
      <c r="D999" s="10" t="s">
        <v>86</v>
      </c>
      <c r="E999" s="46">
        <v>43659</v>
      </c>
      <c r="F999" s="45">
        <v>-18765</v>
      </c>
      <c r="G999" s="10" t="s">
        <v>40</v>
      </c>
      <c r="H999" s="10" t="s">
        <v>2097</v>
      </c>
    </row>
    <row r="1000" spans="1:8" x14ac:dyDescent="0.25">
      <c r="A1000" s="10" t="s">
        <v>2098</v>
      </c>
      <c r="B1000" s="10" t="s">
        <v>115</v>
      </c>
      <c r="C1000" s="10" t="s">
        <v>2099</v>
      </c>
      <c r="D1000" s="10" t="s">
        <v>86</v>
      </c>
      <c r="E1000" s="46">
        <v>43660</v>
      </c>
      <c r="F1000" s="45">
        <v>-436883</v>
      </c>
      <c r="G1000" s="10" t="s">
        <v>40</v>
      </c>
      <c r="H1000" s="10" t="s">
        <v>1811</v>
      </c>
    </row>
    <row r="1001" spans="1:8" x14ac:dyDescent="0.25">
      <c r="A1001" s="10" t="s">
        <v>2100</v>
      </c>
      <c r="B1001" s="10" t="s">
        <v>1902</v>
      </c>
      <c r="C1001" s="10" t="s">
        <v>2101</v>
      </c>
      <c r="D1001" s="10" t="s">
        <v>86</v>
      </c>
      <c r="E1001" s="46">
        <v>43676</v>
      </c>
      <c r="F1001" s="45">
        <v>-18765</v>
      </c>
      <c r="G1001" s="10" t="s">
        <v>40</v>
      </c>
      <c r="H1001" s="10" t="s">
        <v>2102</v>
      </c>
    </row>
    <row r="1002" spans="1:8" x14ac:dyDescent="0.25">
      <c r="A1002" s="10" t="s">
        <v>865</v>
      </c>
      <c r="B1002" s="10" t="s">
        <v>115</v>
      </c>
      <c r="C1002" s="10" t="s">
        <v>866</v>
      </c>
      <c r="D1002" s="10" t="s">
        <v>86</v>
      </c>
      <c r="E1002" s="46">
        <v>43769</v>
      </c>
      <c r="F1002" s="45">
        <v>-14474</v>
      </c>
      <c r="G1002" s="10" t="s">
        <v>40</v>
      </c>
      <c r="H1002" s="10" t="s">
        <v>2103</v>
      </c>
    </row>
    <row r="1003" spans="1:8" x14ac:dyDescent="0.25">
      <c r="A1003" s="10" t="s">
        <v>2104</v>
      </c>
      <c r="B1003" s="10" t="s">
        <v>115</v>
      </c>
      <c r="C1003" s="10" t="s">
        <v>2105</v>
      </c>
      <c r="D1003" s="10" t="s">
        <v>86</v>
      </c>
      <c r="E1003" s="46">
        <v>43649</v>
      </c>
      <c r="F1003" s="45">
        <v>-54808</v>
      </c>
      <c r="G1003" s="10" t="s">
        <v>40</v>
      </c>
      <c r="H1003" s="10" t="s">
        <v>2106</v>
      </c>
    </row>
    <row r="1004" spans="1:8" x14ac:dyDescent="0.25">
      <c r="A1004" s="10" t="s">
        <v>2107</v>
      </c>
      <c r="B1004" s="10" t="s">
        <v>115</v>
      </c>
      <c r="C1004" s="10" t="s">
        <v>2108</v>
      </c>
      <c r="D1004" s="10" t="s">
        <v>86</v>
      </c>
      <c r="E1004" s="46">
        <v>43671</v>
      </c>
      <c r="F1004" s="45">
        <v>-18765</v>
      </c>
      <c r="G1004" s="10" t="s">
        <v>40</v>
      </c>
      <c r="H1004" s="10" t="s">
        <v>2109</v>
      </c>
    </row>
    <row r="1005" spans="1:8" x14ac:dyDescent="0.25">
      <c r="A1005" s="10" t="s">
        <v>2110</v>
      </c>
      <c r="B1005" s="10" t="s">
        <v>115</v>
      </c>
      <c r="C1005" s="10" t="s">
        <v>2111</v>
      </c>
      <c r="D1005" s="10" t="s">
        <v>86</v>
      </c>
      <c r="E1005" s="46">
        <v>43664</v>
      </c>
      <c r="F1005" s="45">
        <v>-113963</v>
      </c>
      <c r="G1005" s="10" t="s">
        <v>40</v>
      </c>
      <c r="H1005" s="10" t="s">
        <v>2112</v>
      </c>
    </row>
    <row r="1006" spans="1:8" x14ac:dyDescent="0.25">
      <c r="A1006" s="10" t="s">
        <v>601</v>
      </c>
      <c r="B1006" s="10" t="s">
        <v>115</v>
      </c>
      <c r="C1006" s="10" t="s">
        <v>603</v>
      </c>
      <c r="D1006" s="10" t="s">
        <v>86</v>
      </c>
      <c r="E1006" s="46">
        <v>43633</v>
      </c>
      <c r="F1006" s="45">
        <v>-549053</v>
      </c>
      <c r="G1006" s="10" t="s">
        <v>40</v>
      </c>
      <c r="H1006" s="10" t="s">
        <v>1163</v>
      </c>
    </row>
    <row r="1007" spans="1:8" x14ac:dyDescent="0.25">
      <c r="A1007" s="10" t="s">
        <v>2113</v>
      </c>
      <c r="B1007" s="10" t="s">
        <v>115</v>
      </c>
      <c r="C1007" s="10" t="s">
        <v>2114</v>
      </c>
      <c r="D1007" s="10" t="s">
        <v>86</v>
      </c>
      <c r="E1007" s="46">
        <v>43623</v>
      </c>
      <c r="F1007" s="45">
        <v>-276999</v>
      </c>
      <c r="G1007" s="10" t="s">
        <v>40</v>
      </c>
      <c r="H1007" s="10" t="s">
        <v>989</v>
      </c>
    </row>
    <row r="1008" spans="1:8" x14ac:dyDescent="0.25">
      <c r="A1008" s="10" t="s">
        <v>2115</v>
      </c>
      <c r="B1008" s="10" t="s">
        <v>115</v>
      </c>
      <c r="C1008" s="10" t="s">
        <v>2116</v>
      </c>
      <c r="D1008" s="10" t="s">
        <v>86</v>
      </c>
      <c r="E1008" s="46">
        <v>43628</v>
      </c>
      <c r="F1008" s="45">
        <v>-866808</v>
      </c>
      <c r="G1008" s="10" t="s">
        <v>40</v>
      </c>
      <c r="H1008" s="10" t="s">
        <v>989</v>
      </c>
    </row>
    <row r="1009" spans="1:8" x14ac:dyDescent="0.25">
      <c r="A1009" s="10" t="s">
        <v>2117</v>
      </c>
      <c r="B1009" s="10" t="s">
        <v>115</v>
      </c>
      <c r="C1009" s="10" t="s">
        <v>2118</v>
      </c>
      <c r="D1009" s="10" t="s">
        <v>86</v>
      </c>
      <c r="E1009" s="46">
        <v>43628</v>
      </c>
      <c r="F1009" s="45">
        <v>-380139</v>
      </c>
      <c r="G1009" s="10" t="s">
        <v>40</v>
      </c>
      <c r="H1009" s="10" t="s">
        <v>2119</v>
      </c>
    </row>
    <row r="1010" spans="1:8" x14ac:dyDescent="0.25">
      <c r="A1010" s="10" t="s">
        <v>2120</v>
      </c>
      <c r="B1010" s="10" t="s">
        <v>115</v>
      </c>
      <c r="C1010" s="10" t="s">
        <v>2121</v>
      </c>
      <c r="D1010" s="10" t="s">
        <v>86</v>
      </c>
      <c r="E1010" s="46">
        <v>43628</v>
      </c>
      <c r="F1010" s="45">
        <v>-19391</v>
      </c>
      <c r="G1010" s="10" t="s">
        <v>40</v>
      </c>
      <c r="H1010" s="10" t="s">
        <v>2122</v>
      </c>
    </row>
    <row r="1011" spans="1:8" x14ac:dyDescent="0.25">
      <c r="A1011" s="10" t="s">
        <v>2123</v>
      </c>
      <c r="B1011" s="10" t="s">
        <v>115</v>
      </c>
      <c r="C1011" s="10" t="s">
        <v>2124</v>
      </c>
      <c r="D1011" s="10" t="s">
        <v>86</v>
      </c>
      <c r="E1011" s="46">
        <v>43628</v>
      </c>
      <c r="F1011" s="45">
        <v>-2261568</v>
      </c>
      <c r="G1011" s="10" t="s">
        <v>40</v>
      </c>
      <c r="H1011" s="10" t="s">
        <v>143</v>
      </c>
    </row>
    <row r="1012" spans="1:8" x14ac:dyDescent="0.25">
      <c r="A1012" s="10" t="s">
        <v>2125</v>
      </c>
      <c r="B1012" s="10" t="s">
        <v>115</v>
      </c>
      <c r="C1012" s="10" t="s">
        <v>2126</v>
      </c>
      <c r="D1012" s="10" t="s">
        <v>86</v>
      </c>
      <c r="E1012" s="46">
        <v>43630</v>
      </c>
      <c r="F1012" s="45">
        <v>-1170041</v>
      </c>
      <c r="G1012" s="10" t="s">
        <v>40</v>
      </c>
      <c r="H1012" s="10" t="s">
        <v>1923</v>
      </c>
    </row>
    <row r="1013" spans="1:8" x14ac:dyDescent="0.25">
      <c r="A1013" s="10" t="s">
        <v>2127</v>
      </c>
      <c r="B1013" s="10" t="s">
        <v>115</v>
      </c>
      <c r="C1013" s="10" t="s">
        <v>2128</v>
      </c>
      <c r="D1013" s="10" t="s">
        <v>86</v>
      </c>
      <c r="E1013" s="46">
        <v>43631</v>
      </c>
      <c r="F1013" s="45">
        <v>-131455</v>
      </c>
      <c r="G1013" s="10" t="s">
        <v>40</v>
      </c>
      <c r="H1013" s="10" t="s">
        <v>991</v>
      </c>
    </row>
    <row r="1014" spans="1:8" x14ac:dyDescent="0.25">
      <c r="A1014" s="10" t="s">
        <v>2129</v>
      </c>
      <c r="B1014" s="10" t="s">
        <v>115</v>
      </c>
      <c r="C1014" s="10" t="s">
        <v>2130</v>
      </c>
      <c r="D1014" s="10" t="s">
        <v>86</v>
      </c>
      <c r="E1014" s="46">
        <v>43636</v>
      </c>
      <c r="F1014" s="45">
        <v>-19391</v>
      </c>
      <c r="G1014" s="10" t="s">
        <v>40</v>
      </c>
      <c r="H1014" s="10" t="s">
        <v>2131</v>
      </c>
    </row>
    <row r="1015" spans="1:8" x14ac:dyDescent="0.25">
      <c r="A1015" s="10" t="s">
        <v>2132</v>
      </c>
      <c r="B1015" s="10" t="s">
        <v>115</v>
      </c>
      <c r="C1015" s="10" t="s">
        <v>2133</v>
      </c>
      <c r="D1015" s="10" t="s">
        <v>86</v>
      </c>
      <c r="E1015" s="46">
        <v>43636</v>
      </c>
      <c r="F1015" s="45">
        <v>-469898</v>
      </c>
      <c r="G1015" s="10" t="s">
        <v>40</v>
      </c>
      <c r="H1015" s="10" t="s">
        <v>1998</v>
      </c>
    </row>
    <row r="1016" spans="1:8" x14ac:dyDescent="0.25">
      <c r="A1016" s="10" t="s">
        <v>2134</v>
      </c>
      <c r="B1016" s="10" t="s">
        <v>115</v>
      </c>
      <c r="C1016" s="10" t="s">
        <v>2135</v>
      </c>
      <c r="D1016" s="10" t="s">
        <v>86</v>
      </c>
      <c r="E1016" s="46">
        <v>43636</v>
      </c>
      <c r="F1016" s="45">
        <v>-126713</v>
      </c>
      <c r="G1016" s="10" t="s">
        <v>40</v>
      </c>
      <c r="H1016" s="10" t="s">
        <v>1998</v>
      </c>
    </row>
    <row r="1017" spans="1:8" x14ac:dyDescent="0.25">
      <c r="A1017" s="10" t="s">
        <v>357</v>
      </c>
      <c r="B1017" s="10" t="s">
        <v>115</v>
      </c>
      <c r="C1017" s="10" t="s">
        <v>359</v>
      </c>
      <c r="D1017" s="10" t="s">
        <v>86</v>
      </c>
      <c r="E1017" s="46">
        <v>43633</v>
      </c>
      <c r="F1017" s="45">
        <v>-64200</v>
      </c>
      <c r="G1017" s="10" t="s">
        <v>40</v>
      </c>
      <c r="H1017" s="10" t="s">
        <v>2016</v>
      </c>
    </row>
    <row r="1018" spans="1:8" x14ac:dyDescent="0.25">
      <c r="A1018" s="10" t="s">
        <v>2136</v>
      </c>
      <c r="B1018" s="10" t="s">
        <v>115</v>
      </c>
      <c r="C1018" s="10" t="s">
        <v>2137</v>
      </c>
      <c r="D1018" s="10" t="s">
        <v>86</v>
      </c>
      <c r="E1018" s="46">
        <v>43627</v>
      </c>
      <c r="F1018" s="45">
        <v>-623415</v>
      </c>
      <c r="G1018" s="10" t="s">
        <v>40</v>
      </c>
      <c r="H1018" s="10" t="s">
        <v>2138</v>
      </c>
    </row>
    <row r="1019" spans="1:8" x14ac:dyDescent="0.25">
      <c r="A1019" s="10" t="s">
        <v>2139</v>
      </c>
      <c r="B1019" s="10" t="s">
        <v>115</v>
      </c>
      <c r="C1019" s="10" t="s">
        <v>2140</v>
      </c>
      <c r="D1019" s="10" t="s">
        <v>86</v>
      </c>
      <c r="E1019" s="46">
        <v>43628</v>
      </c>
      <c r="F1019" s="45">
        <v>-25567</v>
      </c>
      <c r="G1019" s="10" t="s">
        <v>40</v>
      </c>
      <c r="H1019" s="10" t="s">
        <v>2141</v>
      </c>
    </row>
    <row r="1020" spans="1:8" x14ac:dyDescent="0.25">
      <c r="A1020" s="10" t="s">
        <v>2142</v>
      </c>
      <c r="B1020" s="10" t="s">
        <v>115</v>
      </c>
      <c r="C1020" s="10" t="s">
        <v>2143</v>
      </c>
      <c r="D1020" s="10" t="s">
        <v>86</v>
      </c>
      <c r="E1020" s="46">
        <v>43635</v>
      </c>
      <c r="F1020" s="45">
        <v>-19391</v>
      </c>
      <c r="G1020" s="10" t="s">
        <v>40</v>
      </c>
      <c r="H1020" s="10" t="s">
        <v>1992</v>
      </c>
    </row>
    <row r="1021" spans="1:8" x14ac:dyDescent="0.25">
      <c r="A1021" s="10" t="s">
        <v>2144</v>
      </c>
      <c r="B1021" s="10" t="s">
        <v>115</v>
      </c>
      <c r="C1021" s="10" t="s">
        <v>2145</v>
      </c>
      <c r="D1021" s="10" t="s">
        <v>86</v>
      </c>
      <c r="E1021" s="46">
        <v>43638</v>
      </c>
      <c r="F1021" s="45">
        <v>-434961</v>
      </c>
      <c r="G1021" s="10" t="s">
        <v>40</v>
      </c>
      <c r="H1021" s="10" t="s">
        <v>2146</v>
      </c>
    </row>
    <row r="1022" spans="1:8" x14ac:dyDescent="0.25">
      <c r="A1022" s="10" t="s">
        <v>2147</v>
      </c>
      <c r="B1022" s="10" t="s">
        <v>115</v>
      </c>
      <c r="C1022" s="10" t="s">
        <v>2148</v>
      </c>
      <c r="D1022" s="10" t="s">
        <v>86</v>
      </c>
      <c r="E1022" s="46">
        <v>43640</v>
      </c>
      <c r="F1022" s="45">
        <v>-228913</v>
      </c>
      <c r="G1022" s="10" t="s">
        <v>40</v>
      </c>
      <c r="H1022" s="10" t="s">
        <v>2131</v>
      </c>
    </row>
    <row r="1023" spans="1:8" x14ac:dyDescent="0.25">
      <c r="A1023" s="10" t="s">
        <v>2149</v>
      </c>
      <c r="B1023" s="10" t="s">
        <v>115</v>
      </c>
      <c r="C1023" s="10" t="s">
        <v>2150</v>
      </c>
      <c r="D1023" s="10" t="s">
        <v>86</v>
      </c>
      <c r="E1023" s="46">
        <v>43641</v>
      </c>
      <c r="F1023" s="45">
        <v>-157368</v>
      </c>
      <c r="G1023" s="10" t="s">
        <v>40</v>
      </c>
      <c r="H1023" s="10" t="s">
        <v>2151</v>
      </c>
    </row>
    <row r="1024" spans="1:8" x14ac:dyDescent="0.25">
      <c r="A1024" s="10" t="s">
        <v>2152</v>
      </c>
      <c r="B1024" s="10" t="s">
        <v>115</v>
      </c>
      <c r="C1024" s="10" t="s">
        <v>2153</v>
      </c>
      <c r="D1024" s="10" t="s">
        <v>86</v>
      </c>
      <c r="E1024" s="46">
        <v>43641</v>
      </c>
      <c r="F1024" s="45">
        <v>-1977965</v>
      </c>
      <c r="G1024" s="10" t="s">
        <v>40</v>
      </c>
      <c r="H1024" s="10" t="s">
        <v>2154</v>
      </c>
    </row>
    <row r="1025" spans="1:8" x14ac:dyDescent="0.25">
      <c r="A1025" s="10" t="s">
        <v>2155</v>
      </c>
      <c r="B1025" s="10" t="s">
        <v>115</v>
      </c>
      <c r="C1025" s="10" t="s">
        <v>2156</v>
      </c>
      <c r="D1025" s="10" t="s">
        <v>86</v>
      </c>
      <c r="E1025" s="46">
        <v>43662</v>
      </c>
      <c r="F1025" s="45">
        <v>-18765</v>
      </c>
      <c r="G1025" s="10" t="s">
        <v>40</v>
      </c>
      <c r="H1025" s="10" t="s">
        <v>2157</v>
      </c>
    </row>
    <row r="1026" spans="1:8" x14ac:dyDescent="0.25">
      <c r="A1026" s="10" t="s">
        <v>854</v>
      </c>
      <c r="B1026" s="10" t="s">
        <v>115</v>
      </c>
      <c r="C1026" s="10" t="s">
        <v>23</v>
      </c>
      <c r="D1026" s="10" t="s">
        <v>855</v>
      </c>
      <c r="E1026" s="46">
        <v>43258</v>
      </c>
      <c r="F1026" s="45">
        <v>-1137341</v>
      </c>
      <c r="G1026" s="10" t="s">
        <v>40</v>
      </c>
      <c r="H1026" s="10" t="s">
        <v>2158</v>
      </c>
    </row>
    <row r="1027" spans="1:8" x14ac:dyDescent="0.25">
      <c r="A1027" s="10" t="s">
        <v>349</v>
      </c>
      <c r="B1027" s="10" t="s">
        <v>115</v>
      </c>
      <c r="C1027" s="10" t="s">
        <v>351</v>
      </c>
      <c r="D1027" s="10" t="s">
        <v>86</v>
      </c>
      <c r="E1027" s="46">
        <v>43683</v>
      </c>
      <c r="F1027" s="45">
        <v>-1072074</v>
      </c>
      <c r="G1027" s="10" t="s">
        <v>40</v>
      </c>
      <c r="H1027" s="10" t="s">
        <v>1207</v>
      </c>
    </row>
    <row r="1028" spans="1:8" x14ac:dyDescent="0.25">
      <c r="A1028" s="10" t="s">
        <v>196</v>
      </c>
      <c r="B1028" s="10" t="s">
        <v>115</v>
      </c>
      <c r="C1028" s="10" t="s">
        <v>198</v>
      </c>
      <c r="D1028" s="10" t="s">
        <v>86</v>
      </c>
      <c r="E1028" s="46">
        <v>43683</v>
      </c>
      <c r="F1028" s="45">
        <v>-598839</v>
      </c>
      <c r="G1028" s="10" t="s">
        <v>40</v>
      </c>
      <c r="H1028" s="10" t="s">
        <v>2159</v>
      </c>
    </row>
    <row r="1029" spans="1:8" x14ac:dyDescent="0.25">
      <c r="A1029" s="10" t="s">
        <v>2160</v>
      </c>
      <c r="B1029" s="10" t="s">
        <v>115</v>
      </c>
      <c r="C1029" s="10" t="s">
        <v>2161</v>
      </c>
      <c r="D1029" s="10" t="s">
        <v>86</v>
      </c>
      <c r="E1029" s="46">
        <v>43682</v>
      </c>
      <c r="F1029" s="45">
        <v>-649688</v>
      </c>
      <c r="G1029" s="10" t="s">
        <v>40</v>
      </c>
      <c r="H1029" s="10" t="s">
        <v>2162</v>
      </c>
    </row>
    <row r="1030" spans="1:8" x14ac:dyDescent="0.25">
      <c r="A1030" s="10" t="s">
        <v>2163</v>
      </c>
      <c r="B1030" s="10" t="s">
        <v>115</v>
      </c>
      <c r="C1030" s="10" t="s">
        <v>2164</v>
      </c>
      <c r="D1030" s="10" t="s">
        <v>86</v>
      </c>
      <c r="E1030" s="46">
        <v>43679</v>
      </c>
      <c r="F1030" s="45">
        <v>-317438</v>
      </c>
      <c r="G1030" s="10" t="s">
        <v>40</v>
      </c>
      <c r="H1030" s="10" t="s">
        <v>1823</v>
      </c>
    </row>
    <row r="1031" spans="1:8" x14ac:dyDescent="0.25">
      <c r="A1031" s="10" t="s">
        <v>2165</v>
      </c>
      <c r="B1031" s="10" t="s">
        <v>115</v>
      </c>
      <c r="C1031" s="10" t="s">
        <v>2166</v>
      </c>
      <c r="D1031" s="10" t="s">
        <v>86</v>
      </c>
      <c r="E1031" s="46">
        <v>43682</v>
      </c>
      <c r="F1031" s="45">
        <v>-320521</v>
      </c>
      <c r="G1031" s="10" t="s">
        <v>40</v>
      </c>
      <c r="H1031" s="10" t="s">
        <v>2167</v>
      </c>
    </row>
    <row r="1032" spans="1:8" x14ac:dyDescent="0.25">
      <c r="A1032" s="10" t="s">
        <v>2168</v>
      </c>
      <c r="B1032" s="10" t="s">
        <v>115</v>
      </c>
      <c r="C1032" s="10" t="s">
        <v>2169</v>
      </c>
      <c r="D1032" s="10" t="s">
        <v>86</v>
      </c>
      <c r="E1032" s="46">
        <v>43679</v>
      </c>
      <c r="F1032" s="45">
        <v>-35348</v>
      </c>
      <c r="G1032" s="10" t="s">
        <v>40</v>
      </c>
      <c r="H1032" s="10" t="s">
        <v>2047</v>
      </c>
    </row>
    <row r="1033" spans="1:8" x14ac:dyDescent="0.25">
      <c r="A1033" s="10" t="s">
        <v>2170</v>
      </c>
      <c r="B1033" s="10" t="s">
        <v>115</v>
      </c>
      <c r="C1033" s="10" t="s">
        <v>2171</v>
      </c>
      <c r="D1033" s="10" t="s">
        <v>86</v>
      </c>
      <c r="E1033" s="46">
        <v>43682</v>
      </c>
      <c r="F1033" s="45">
        <v>-18765</v>
      </c>
      <c r="G1033" s="10" t="s">
        <v>40</v>
      </c>
      <c r="H1033" s="10" t="s">
        <v>1954</v>
      </c>
    </row>
    <row r="1034" spans="1:8" x14ac:dyDescent="0.25">
      <c r="A1034" s="10" t="s">
        <v>2172</v>
      </c>
      <c r="B1034" s="10" t="s">
        <v>115</v>
      </c>
      <c r="C1034" s="10" t="s">
        <v>2173</v>
      </c>
      <c r="D1034" s="10" t="s">
        <v>86</v>
      </c>
      <c r="E1034" s="46">
        <v>43682</v>
      </c>
      <c r="F1034" s="45">
        <v>-320054</v>
      </c>
      <c r="G1034" s="10" t="s">
        <v>40</v>
      </c>
      <c r="H1034" s="10" t="s">
        <v>2174</v>
      </c>
    </row>
    <row r="1035" spans="1:8" x14ac:dyDescent="0.25">
      <c r="A1035" s="10" t="s">
        <v>2175</v>
      </c>
      <c r="B1035" s="10" t="s">
        <v>115</v>
      </c>
      <c r="C1035" s="10" t="s">
        <v>2176</v>
      </c>
      <c r="D1035" s="10" t="s">
        <v>86</v>
      </c>
      <c r="E1035" s="46">
        <v>43683</v>
      </c>
      <c r="F1035" s="45">
        <v>-83117</v>
      </c>
      <c r="G1035" s="10" t="s">
        <v>40</v>
      </c>
      <c r="H1035" s="10" t="s">
        <v>2174</v>
      </c>
    </row>
    <row r="1036" spans="1:8" x14ac:dyDescent="0.25">
      <c r="A1036" s="10" t="s">
        <v>2177</v>
      </c>
      <c r="B1036" s="10" t="s">
        <v>115</v>
      </c>
      <c r="C1036" s="10" t="s">
        <v>2178</v>
      </c>
      <c r="D1036" s="10" t="s">
        <v>86</v>
      </c>
      <c r="E1036" s="46">
        <v>43683</v>
      </c>
      <c r="F1036" s="45">
        <v>-4643</v>
      </c>
      <c r="G1036" s="10" t="s">
        <v>40</v>
      </c>
      <c r="H1036" s="10" t="s">
        <v>2151</v>
      </c>
    </row>
    <row r="1037" spans="1:8" x14ac:dyDescent="0.25">
      <c r="A1037" s="10" t="s">
        <v>2179</v>
      </c>
      <c r="B1037" s="10" t="s">
        <v>115</v>
      </c>
      <c r="C1037" s="10" t="s">
        <v>2180</v>
      </c>
      <c r="D1037" s="10" t="s">
        <v>86</v>
      </c>
      <c r="E1037" s="46">
        <v>43683</v>
      </c>
      <c r="F1037" s="45">
        <v>-654871</v>
      </c>
      <c r="G1037" s="10" t="s">
        <v>40</v>
      </c>
      <c r="H1037" s="10" t="s">
        <v>2174</v>
      </c>
    </row>
    <row r="1038" spans="1:8" x14ac:dyDescent="0.25">
      <c r="A1038" s="10" t="s">
        <v>2181</v>
      </c>
      <c r="B1038" s="10" t="s">
        <v>115</v>
      </c>
      <c r="C1038" s="10" t="s">
        <v>2182</v>
      </c>
      <c r="D1038" s="10" t="s">
        <v>86</v>
      </c>
      <c r="E1038" s="46">
        <v>43686</v>
      </c>
      <c r="F1038" s="45">
        <v>-18765</v>
      </c>
      <c r="G1038" s="10" t="s">
        <v>40</v>
      </c>
      <c r="H1038" s="10" t="s">
        <v>1995</v>
      </c>
    </row>
    <row r="1039" spans="1:8" x14ac:dyDescent="0.25">
      <c r="A1039" s="10" t="s">
        <v>2183</v>
      </c>
      <c r="B1039" s="10" t="s">
        <v>115</v>
      </c>
      <c r="C1039" s="10" t="s">
        <v>2184</v>
      </c>
      <c r="D1039" s="10" t="s">
        <v>86</v>
      </c>
      <c r="E1039" s="46">
        <v>43689</v>
      </c>
      <c r="F1039" s="45">
        <v>-18765</v>
      </c>
      <c r="G1039" s="10" t="s">
        <v>40</v>
      </c>
      <c r="H1039" s="10" t="s">
        <v>2052</v>
      </c>
    </row>
    <row r="1040" spans="1:8" x14ac:dyDescent="0.25">
      <c r="A1040" s="10" t="s">
        <v>2185</v>
      </c>
      <c r="B1040" s="10" t="s">
        <v>115</v>
      </c>
      <c r="C1040" s="10" t="s">
        <v>2186</v>
      </c>
      <c r="D1040" s="10" t="s">
        <v>86</v>
      </c>
      <c r="E1040" s="46">
        <v>43682</v>
      </c>
      <c r="F1040" s="45">
        <v>-320521</v>
      </c>
      <c r="G1040" s="10" t="s">
        <v>40</v>
      </c>
      <c r="H1040" s="10" t="s">
        <v>2131</v>
      </c>
    </row>
    <row r="1041" spans="1:8" x14ac:dyDescent="0.25">
      <c r="A1041" s="10" t="s">
        <v>2187</v>
      </c>
      <c r="B1041" s="10" t="s">
        <v>871</v>
      </c>
      <c r="C1041" s="10" t="s">
        <v>2188</v>
      </c>
      <c r="D1041" s="10" t="s">
        <v>86</v>
      </c>
      <c r="E1041" s="46">
        <v>43675</v>
      </c>
      <c r="F1041" s="45">
        <v>-1236014</v>
      </c>
      <c r="G1041" s="10" t="s">
        <v>40</v>
      </c>
      <c r="H1041" s="10" t="s">
        <v>1105</v>
      </c>
    </row>
    <row r="1042" spans="1:8" x14ac:dyDescent="0.25">
      <c r="A1042" s="10" t="s">
        <v>372</v>
      </c>
      <c r="B1042" s="10" t="s">
        <v>115</v>
      </c>
      <c r="C1042" s="10" t="s">
        <v>375</v>
      </c>
      <c r="D1042" s="10" t="s">
        <v>86</v>
      </c>
      <c r="E1042" s="46">
        <v>43689</v>
      </c>
      <c r="F1042" s="45">
        <v>-16024342</v>
      </c>
      <c r="G1042" s="10" t="s">
        <v>40</v>
      </c>
      <c r="H1042" s="10" t="s">
        <v>2189</v>
      </c>
    </row>
    <row r="1043" spans="1:8" x14ac:dyDescent="0.25">
      <c r="A1043" s="10" t="s">
        <v>2190</v>
      </c>
      <c r="B1043" s="10" t="s">
        <v>115</v>
      </c>
      <c r="C1043" s="10" t="s">
        <v>2191</v>
      </c>
      <c r="D1043" s="10" t="s">
        <v>86</v>
      </c>
      <c r="E1043" s="46">
        <v>43686</v>
      </c>
      <c r="F1043" s="45">
        <v>-18765</v>
      </c>
      <c r="G1043" s="10" t="s">
        <v>40</v>
      </c>
      <c r="H1043" s="10" t="s">
        <v>2192</v>
      </c>
    </row>
    <row r="1044" spans="1:8" x14ac:dyDescent="0.25">
      <c r="A1044" s="10" t="s">
        <v>2193</v>
      </c>
      <c r="B1044" s="10" t="s">
        <v>115</v>
      </c>
      <c r="C1044" s="10" t="s">
        <v>2194</v>
      </c>
      <c r="D1044" s="10" t="s">
        <v>86</v>
      </c>
      <c r="E1044" s="46">
        <v>43686</v>
      </c>
      <c r="F1044" s="45">
        <v>-18765</v>
      </c>
      <c r="G1044" s="10" t="s">
        <v>40</v>
      </c>
      <c r="H1044" s="10" t="s">
        <v>2195</v>
      </c>
    </row>
    <row r="1045" spans="1:8" x14ac:dyDescent="0.25">
      <c r="A1045" s="10" t="s">
        <v>2196</v>
      </c>
      <c r="B1045" s="10" t="s">
        <v>115</v>
      </c>
      <c r="C1045" s="10" t="s">
        <v>2197</v>
      </c>
      <c r="D1045" s="10" t="s">
        <v>86</v>
      </c>
      <c r="E1045" s="46">
        <v>43686</v>
      </c>
      <c r="F1045" s="45">
        <v>-18765</v>
      </c>
      <c r="G1045" s="10" t="s">
        <v>40</v>
      </c>
      <c r="H1045" s="10" t="s">
        <v>2198</v>
      </c>
    </row>
    <row r="1046" spans="1:8" x14ac:dyDescent="0.25">
      <c r="A1046" s="10" t="s">
        <v>2199</v>
      </c>
      <c r="B1046" s="10" t="s">
        <v>115</v>
      </c>
      <c r="C1046" s="10" t="s">
        <v>2200</v>
      </c>
      <c r="D1046" s="10" t="s">
        <v>86</v>
      </c>
      <c r="E1046" s="46">
        <v>43683</v>
      </c>
      <c r="F1046" s="45">
        <v>-49628</v>
      </c>
      <c r="G1046" s="10" t="s">
        <v>40</v>
      </c>
      <c r="H1046" s="10" t="s">
        <v>2201</v>
      </c>
    </row>
    <row r="1047" spans="1:8" x14ac:dyDescent="0.25">
      <c r="A1047" s="10" t="s">
        <v>2202</v>
      </c>
      <c r="B1047" s="10" t="s">
        <v>115</v>
      </c>
      <c r="C1047" s="10" t="s">
        <v>2203</v>
      </c>
      <c r="D1047" s="10" t="s">
        <v>86</v>
      </c>
      <c r="E1047" s="46">
        <v>43687</v>
      </c>
      <c r="F1047" s="45">
        <v>-18765</v>
      </c>
      <c r="G1047" s="10" t="s">
        <v>40</v>
      </c>
      <c r="H1047" s="10" t="s">
        <v>2204</v>
      </c>
    </row>
    <row r="1048" spans="1:8" x14ac:dyDescent="0.25">
      <c r="A1048" s="10" t="s">
        <v>2205</v>
      </c>
      <c r="B1048" s="10" t="s">
        <v>115</v>
      </c>
      <c r="C1048" s="10" t="s">
        <v>2206</v>
      </c>
      <c r="D1048" s="10" t="s">
        <v>86</v>
      </c>
      <c r="E1048" s="46">
        <v>43677</v>
      </c>
      <c r="F1048" s="45">
        <v>-1236014</v>
      </c>
      <c r="G1048" s="10" t="s">
        <v>40</v>
      </c>
      <c r="H1048" s="10" t="s">
        <v>2207</v>
      </c>
    </row>
    <row r="1049" spans="1:8" x14ac:dyDescent="0.25">
      <c r="A1049" s="10" t="s">
        <v>134</v>
      </c>
      <c r="B1049" s="10" t="s">
        <v>115</v>
      </c>
      <c r="C1049" s="10" t="s">
        <v>135</v>
      </c>
      <c r="D1049" s="10" t="s">
        <v>89</v>
      </c>
      <c r="E1049" s="46">
        <v>43445</v>
      </c>
      <c r="F1049" s="45">
        <v>-14531</v>
      </c>
      <c r="G1049" s="10" t="s">
        <v>40</v>
      </c>
      <c r="H1049" s="10" t="s">
        <v>2208</v>
      </c>
    </row>
    <row r="1050" spans="1:8" x14ac:dyDescent="0.25">
      <c r="A1050" s="10" t="s">
        <v>2209</v>
      </c>
      <c r="B1050" s="10" t="s">
        <v>115</v>
      </c>
      <c r="C1050" s="10" t="s">
        <v>2210</v>
      </c>
      <c r="D1050" s="10" t="s">
        <v>86</v>
      </c>
      <c r="E1050" s="46">
        <v>43706</v>
      </c>
      <c r="F1050" s="45">
        <v>-42294</v>
      </c>
      <c r="G1050" s="10" t="s">
        <v>40</v>
      </c>
      <c r="H1050" s="10" t="s">
        <v>1811</v>
      </c>
    </row>
    <row r="1051" spans="1:8" x14ac:dyDescent="0.25">
      <c r="A1051" s="10" t="s">
        <v>2211</v>
      </c>
      <c r="B1051" s="10" t="s">
        <v>115</v>
      </c>
      <c r="C1051" s="10" t="s">
        <v>2212</v>
      </c>
      <c r="D1051" s="10" t="s">
        <v>86</v>
      </c>
      <c r="E1051" s="46">
        <v>43680</v>
      </c>
      <c r="F1051" s="45">
        <v>-18765</v>
      </c>
      <c r="G1051" s="10" t="s">
        <v>40</v>
      </c>
      <c r="H1051" s="10" t="s">
        <v>2174</v>
      </c>
    </row>
    <row r="1052" spans="1:8" x14ac:dyDescent="0.25">
      <c r="A1052" s="10" t="s">
        <v>2213</v>
      </c>
      <c r="B1052" s="10" t="s">
        <v>115</v>
      </c>
      <c r="C1052" s="10" t="s">
        <v>2214</v>
      </c>
      <c r="D1052" s="10" t="s">
        <v>86</v>
      </c>
      <c r="E1052" s="46">
        <v>43694</v>
      </c>
      <c r="F1052" s="45">
        <v>-165015</v>
      </c>
      <c r="G1052" s="10" t="s">
        <v>40</v>
      </c>
      <c r="H1052" s="10" t="s">
        <v>1954</v>
      </c>
    </row>
    <row r="1053" spans="1:8" x14ac:dyDescent="0.25">
      <c r="A1053" s="10" t="s">
        <v>2215</v>
      </c>
      <c r="B1053" s="10" t="s">
        <v>115</v>
      </c>
      <c r="C1053" s="10" t="s">
        <v>2216</v>
      </c>
      <c r="D1053" s="10" t="s">
        <v>86</v>
      </c>
      <c r="E1053" s="46">
        <v>43695</v>
      </c>
      <c r="F1053" s="45">
        <v>-51017</v>
      </c>
      <c r="G1053" s="10" t="s">
        <v>40</v>
      </c>
      <c r="H1053" s="10" t="s">
        <v>2047</v>
      </c>
    </row>
    <row r="1054" spans="1:8" x14ac:dyDescent="0.25">
      <c r="A1054" s="10" t="s">
        <v>2217</v>
      </c>
      <c r="B1054" s="10" t="s">
        <v>115</v>
      </c>
      <c r="C1054" s="10" t="s">
        <v>2218</v>
      </c>
      <c r="D1054" s="10" t="s">
        <v>86</v>
      </c>
      <c r="E1054" s="46">
        <v>43695</v>
      </c>
      <c r="F1054" s="45">
        <v>-18765</v>
      </c>
      <c r="G1054" s="10" t="s">
        <v>40</v>
      </c>
      <c r="H1054" s="10" t="s">
        <v>2219</v>
      </c>
    </row>
    <row r="1055" spans="1:8" x14ac:dyDescent="0.25">
      <c r="A1055" s="10" t="s">
        <v>2220</v>
      </c>
      <c r="B1055" s="10" t="s">
        <v>115</v>
      </c>
      <c r="C1055" s="10" t="s">
        <v>2221</v>
      </c>
      <c r="D1055" s="10" t="s">
        <v>86</v>
      </c>
      <c r="E1055" s="46">
        <v>43697</v>
      </c>
      <c r="F1055" s="45">
        <v>-52892</v>
      </c>
      <c r="G1055" s="10" t="s">
        <v>40</v>
      </c>
      <c r="H1055" s="10" t="s">
        <v>2052</v>
      </c>
    </row>
    <row r="1056" spans="1:8" x14ac:dyDescent="0.25">
      <c r="A1056" s="10" t="s">
        <v>2222</v>
      </c>
      <c r="B1056" s="10" t="s">
        <v>115</v>
      </c>
      <c r="C1056" s="10" t="s">
        <v>2223</v>
      </c>
      <c r="D1056" s="10" t="s">
        <v>86</v>
      </c>
      <c r="E1056" s="46">
        <v>43698</v>
      </c>
      <c r="F1056" s="45">
        <v>-18765</v>
      </c>
      <c r="G1056" s="10" t="s">
        <v>40</v>
      </c>
      <c r="H1056" s="10" t="s">
        <v>2174</v>
      </c>
    </row>
    <row r="1057" spans="1:8" x14ac:dyDescent="0.25">
      <c r="A1057" s="10" t="s">
        <v>2224</v>
      </c>
      <c r="B1057" s="10" t="s">
        <v>115</v>
      </c>
      <c r="C1057" s="10" t="s">
        <v>2225</v>
      </c>
      <c r="D1057" s="10" t="s">
        <v>86</v>
      </c>
      <c r="E1057" s="46">
        <v>43699</v>
      </c>
      <c r="F1057" s="45">
        <v>-21691</v>
      </c>
      <c r="G1057" s="10" t="s">
        <v>40</v>
      </c>
      <c r="H1057" s="10" t="s">
        <v>1995</v>
      </c>
    </row>
    <row r="1058" spans="1:8" x14ac:dyDescent="0.25">
      <c r="A1058" s="10" t="s">
        <v>2226</v>
      </c>
      <c r="B1058" s="10" t="s">
        <v>115</v>
      </c>
      <c r="C1058" s="10" t="s">
        <v>2227</v>
      </c>
      <c r="D1058" s="10" t="s">
        <v>86</v>
      </c>
      <c r="E1058" s="46">
        <v>43699</v>
      </c>
      <c r="F1058" s="45">
        <v>-4643</v>
      </c>
      <c r="G1058" s="10" t="s">
        <v>40</v>
      </c>
      <c r="H1058" s="10" t="s">
        <v>2228</v>
      </c>
    </row>
    <row r="1059" spans="1:8" x14ac:dyDescent="0.25">
      <c r="A1059" s="10" t="s">
        <v>2229</v>
      </c>
      <c r="B1059" s="10" t="s">
        <v>115</v>
      </c>
      <c r="C1059" s="10" t="s">
        <v>2230</v>
      </c>
      <c r="D1059" s="10" t="s">
        <v>86</v>
      </c>
      <c r="E1059" s="46">
        <v>43699</v>
      </c>
      <c r="F1059" s="45">
        <v>-18765</v>
      </c>
      <c r="G1059" s="10" t="s">
        <v>40</v>
      </c>
      <c r="H1059" s="10" t="s">
        <v>2052</v>
      </c>
    </row>
    <row r="1060" spans="1:8" x14ac:dyDescent="0.25">
      <c r="A1060" s="10" t="s">
        <v>2231</v>
      </c>
      <c r="B1060" s="10" t="s">
        <v>115</v>
      </c>
      <c r="C1060" s="10" t="s">
        <v>2232</v>
      </c>
      <c r="D1060" s="10" t="s">
        <v>86</v>
      </c>
      <c r="E1060" s="46">
        <v>43700</v>
      </c>
      <c r="F1060" s="45">
        <v>-75000</v>
      </c>
      <c r="G1060" s="10" t="s">
        <v>40</v>
      </c>
      <c r="H1060" s="10" t="s">
        <v>2228</v>
      </c>
    </row>
    <row r="1061" spans="1:8" x14ac:dyDescent="0.25">
      <c r="A1061" s="10" t="s">
        <v>2233</v>
      </c>
      <c r="B1061" s="10" t="s">
        <v>115</v>
      </c>
      <c r="C1061" s="10" t="s">
        <v>2234</v>
      </c>
      <c r="D1061" s="10" t="s">
        <v>86</v>
      </c>
      <c r="E1061" s="46">
        <v>43700</v>
      </c>
      <c r="F1061" s="45">
        <v>-75000</v>
      </c>
      <c r="G1061" s="10" t="s">
        <v>40</v>
      </c>
      <c r="H1061" s="10" t="s">
        <v>1995</v>
      </c>
    </row>
    <row r="1062" spans="1:8" x14ac:dyDescent="0.25">
      <c r="A1062" s="10" t="s">
        <v>2235</v>
      </c>
      <c r="B1062" s="10" t="s">
        <v>115</v>
      </c>
      <c r="C1062" s="10" t="s">
        <v>2236</v>
      </c>
      <c r="D1062" s="10" t="s">
        <v>86</v>
      </c>
      <c r="E1062" s="46">
        <v>43700</v>
      </c>
      <c r="F1062" s="45">
        <v>-18765</v>
      </c>
      <c r="G1062" s="10" t="s">
        <v>40</v>
      </c>
      <c r="H1062" s="10" t="s">
        <v>1989</v>
      </c>
    </row>
    <row r="1063" spans="1:8" x14ac:dyDescent="0.25">
      <c r="A1063" s="10" t="s">
        <v>2237</v>
      </c>
      <c r="B1063" s="10" t="s">
        <v>115</v>
      </c>
      <c r="C1063" s="10" t="s">
        <v>2238</v>
      </c>
      <c r="D1063" s="10" t="s">
        <v>86</v>
      </c>
      <c r="E1063" s="46">
        <v>43702</v>
      </c>
      <c r="F1063" s="45">
        <v>-10141</v>
      </c>
      <c r="G1063" s="10" t="s">
        <v>40</v>
      </c>
      <c r="H1063" s="10" t="s">
        <v>1989</v>
      </c>
    </row>
    <row r="1064" spans="1:8" x14ac:dyDescent="0.25">
      <c r="A1064" s="10" t="s">
        <v>2239</v>
      </c>
      <c r="B1064" s="10" t="s">
        <v>115</v>
      </c>
      <c r="C1064" s="10" t="s">
        <v>2240</v>
      </c>
      <c r="D1064" s="10" t="s">
        <v>86</v>
      </c>
      <c r="E1064" s="46">
        <v>43703</v>
      </c>
      <c r="F1064" s="45">
        <v>-75000</v>
      </c>
      <c r="G1064" s="10" t="s">
        <v>40</v>
      </c>
      <c r="H1064" s="10" t="s">
        <v>2052</v>
      </c>
    </row>
    <row r="1065" spans="1:8" x14ac:dyDescent="0.25">
      <c r="A1065" s="10" t="s">
        <v>2241</v>
      </c>
      <c r="B1065" s="10" t="s">
        <v>115</v>
      </c>
      <c r="C1065" s="10" t="s">
        <v>2242</v>
      </c>
      <c r="D1065" s="10" t="s">
        <v>86</v>
      </c>
      <c r="E1065" s="46">
        <v>43703</v>
      </c>
      <c r="F1065" s="45">
        <v>-278400</v>
      </c>
      <c r="G1065" s="10" t="s">
        <v>40</v>
      </c>
      <c r="H1065" s="10" t="s">
        <v>1995</v>
      </c>
    </row>
    <row r="1066" spans="1:8" x14ac:dyDescent="0.25">
      <c r="A1066" s="10" t="s">
        <v>2243</v>
      </c>
      <c r="B1066" s="10" t="s">
        <v>115</v>
      </c>
      <c r="C1066" s="10" t="s">
        <v>2244</v>
      </c>
      <c r="D1066" s="10" t="s">
        <v>86</v>
      </c>
      <c r="E1066" s="46">
        <v>43705</v>
      </c>
      <c r="F1066" s="45">
        <v>-18765</v>
      </c>
      <c r="G1066" s="10" t="s">
        <v>40</v>
      </c>
      <c r="H1066" s="10" t="s">
        <v>2131</v>
      </c>
    </row>
    <row r="1067" spans="1:8" x14ac:dyDescent="0.25">
      <c r="A1067" s="10" t="s">
        <v>2245</v>
      </c>
      <c r="B1067" s="10" t="s">
        <v>115</v>
      </c>
      <c r="C1067" s="10" t="s">
        <v>2246</v>
      </c>
      <c r="D1067" s="10" t="s">
        <v>86</v>
      </c>
      <c r="E1067" s="46">
        <v>43705</v>
      </c>
      <c r="F1067" s="45">
        <v>-36939</v>
      </c>
      <c r="G1067" s="10" t="s">
        <v>40</v>
      </c>
      <c r="H1067" s="10" t="s">
        <v>2228</v>
      </c>
    </row>
    <row r="1068" spans="1:8" x14ac:dyDescent="0.25">
      <c r="A1068" s="10" t="s">
        <v>1111</v>
      </c>
      <c r="B1068" s="10" t="s">
        <v>871</v>
      </c>
      <c r="C1068" s="10" t="s">
        <v>1112</v>
      </c>
      <c r="D1068" s="10" t="s">
        <v>86</v>
      </c>
      <c r="E1068" s="46">
        <v>43700</v>
      </c>
      <c r="F1068" s="45">
        <v>-148997</v>
      </c>
      <c r="G1068" s="10" t="s">
        <v>40</v>
      </c>
      <c r="H1068" s="10" t="s">
        <v>2247</v>
      </c>
    </row>
    <row r="1069" spans="1:8" x14ac:dyDescent="0.25">
      <c r="A1069" s="10" t="s">
        <v>2248</v>
      </c>
      <c r="B1069" s="10" t="s">
        <v>871</v>
      </c>
      <c r="C1069" s="10" t="s">
        <v>2249</v>
      </c>
      <c r="D1069" s="10" t="s">
        <v>86</v>
      </c>
      <c r="E1069" s="46">
        <v>43704</v>
      </c>
      <c r="F1069" s="45">
        <v>-18765</v>
      </c>
      <c r="G1069" s="10" t="s">
        <v>40</v>
      </c>
      <c r="H1069" s="10" t="s">
        <v>2250</v>
      </c>
    </row>
    <row r="1070" spans="1:8" x14ac:dyDescent="0.25">
      <c r="A1070" s="10" t="s">
        <v>2251</v>
      </c>
      <c r="B1070" s="10" t="s">
        <v>115</v>
      </c>
      <c r="C1070" s="10" t="s">
        <v>2252</v>
      </c>
      <c r="D1070" s="10" t="s">
        <v>86</v>
      </c>
      <c r="E1070" s="46">
        <v>43699</v>
      </c>
      <c r="F1070" s="45">
        <v>-18765</v>
      </c>
      <c r="G1070" s="10" t="s">
        <v>40</v>
      </c>
      <c r="H1070" s="10" t="s">
        <v>2253</v>
      </c>
    </row>
    <row r="1071" spans="1:8" x14ac:dyDescent="0.25">
      <c r="A1071" s="10" t="s">
        <v>2254</v>
      </c>
      <c r="B1071" s="10" t="s">
        <v>115</v>
      </c>
      <c r="C1071" s="10" t="s">
        <v>2255</v>
      </c>
      <c r="D1071" s="10" t="s">
        <v>86</v>
      </c>
      <c r="E1071" s="46">
        <v>43699</v>
      </c>
      <c r="F1071" s="45">
        <v>-75000</v>
      </c>
      <c r="G1071" s="10" t="s">
        <v>40</v>
      </c>
      <c r="H1071" s="10" t="s">
        <v>2195</v>
      </c>
    </row>
    <row r="1072" spans="1:8" x14ac:dyDescent="0.25">
      <c r="A1072" s="10" t="s">
        <v>2256</v>
      </c>
      <c r="B1072" s="10" t="s">
        <v>115</v>
      </c>
      <c r="C1072" s="10" t="s">
        <v>2257</v>
      </c>
      <c r="D1072" s="10" t="s">
        <v>86</v>
      </c>
      <c r="E1072" s="46">
        <v>43702</v>
      </c>
      <c r="F1072" s="45">
        <v>-18765</v>
      </c>
      <c r="G1072" s="10" t="s">
        <v>40</v>
      </c>
      <c r="H1072" s="10" t="s">
        <v>999</v>
      </c>
    </row>
    <row r="1073" spans="1:8" x14ac:dyDescent="0.25">
      <c r="A1073" s="10" t="s">
        <v>2258</v>
      </c>
      <c r="B1073" s="10" t="s">
        <v>115</v>
      </c>
      <c r="C1073" s="10" t="s">
        <v>2259</v>
      </c>
      <c r="D1073" s="10" t="s">
        <v>86</v>
      </c>
      <c r="E1073" s="46">
        <v>43704</v>
      </c>
      <c r="F1073" s="45">
        <v>-18765</v>
      </c>
      <c r="G1073" s="10" t="s">
        <v>40</v>
      </c>
      <c r="H1073" s="10" t="s">
        <v>2260</v>
      </c>
    </row>
    <row r="1074" spans="1:8" x14ac:dyDescent="0.25">
      <c r="A1074" s="10" t="s">
        <v>2261</v>
      </c>
      <c r="B1074" s="10" t="s">
        <v>871</v>
      </c>
      <c r="C1074" s="10" t="s">
        <v>2262</v>
      </c>
      <c r="D1074" s="10" t="s">
        <v>86</v>
      </c>
      <c r="E1074" s="46">
        <v>43706</v>
      </c>
      <c r="F1074" s="45">
        <v>-18765</v>
      </c>
      <c r="G1074" s="10" t="s">
        <v>40</v>
      </c>
      <c r="H1074" s="10" t="s">
        <v>2263</v>
      </c>
    </row>
    <row r="1075" spans="1:8" x14ac:dyDescent="0.25">
      <c r="A1075" s="10" t="s">
        <v>2264</v>
      </c>
      <c r="B1075" s="10" t="s">
        <v>889</v>
      </c>
      <c r="C1075" s="10" t="s">
        <v>2265</v>
      </c>
      <c r="D1075" s="10" t="s">
        <v>86</v>
      </c>
      <c r="E1075" s="46">
        <v>43700</v>
      </c>
      <c r="F1075" s="45">
        <v>-18765</v>
      </c>
      <c r="G1075" s="10" t="s">
        <v>40</v>
      </c>
      <c r="H1075" s="10" t="s">
        <v>2266</v>
      </c>
    </row>
    <row r="1076" spans="1:8" x14ac:dyDescent="0.25">
      <c r="A1076" s="10" t="s">
        <v>2267</v>
      </c>
      <c r="B1076" s="10" t="s">
        <v>115</v>
      </c>
      <c r="C1076" s="10" t="s">
        <v>2268</v>
      </c>
      <c r="D1076" s="10" t="s">
        <v>86</v>
      </c>
      <c r="E1076" s="46">
        <v>43703</v>
      </c>
      <c r="F1076" s="45">
        <v>-18765</v>
      </c>
      <c r="G1076" s="10" t="s">
        <v>40</v>
      </c>
      <c r="H1076" s="10" t="s">
        <v>1931</v>
      </c>
    </row>
    <row r="1077" spans="1:8" x14ac:dyDescent="0.25">
      <c r="A1077" s="10" t="s">
        <v>2269</v>
      </c>
      <c r="B1077" s="10" t="s">
        <v>115</v>
      </c>
      <c r="C1077" s="10" t="s">
        <v>2270</v>
      </c>
      <c r="D1077" s="10" t="s">
        <v>86</v>
      </c>
      <c r="E1077" s="46">
        <v>43688</v>
      </c>
      <c r="F1077" s="45">
        <v>-18765</v>
      </c>
      <c r="G1077" s="10" t="s">
        <v>40</v>
      </c>
      <c r="H1077" s="10" t="s">
        <v>2271</v>
      </c>
    </row>
    <row r="1078" spans="1:8" x14ac:dyDescent="0.25">
      <c r="A1078" s="10" t="s">
        <v>2272</v>
      </c>
      <c r="B1078" s="10" t="s">
        <v>115</v>
      </c>
      <c r="C1078" s="10" t="s">
        <v>2273</v>
      </c>
      <c r="D1078" s="10" t="s">
        <v>86</v>
      </c>
      <c r="E1078" s="46">
        <v>43704</v>
      </c>
      <c r="F1078" s="45">
        <v>-18765</v>
      </c>
      <c r="G1078" s="10" t="s">
        <v>40</v>
      </c>
      <c r="H1078" s="10" t="s">
        <v>2083</v>
      </c>
    </row>
    <row r="1079" spans="1:8" x14ac:dyDescent="0.25">
      <c r="A1079" s="10" t="s">
        <v>200</v>
      </c>
      <c r="B1079" s="10" t="s">
        <v>115</v>
      </c>
      <c r="C1079" s="10" t="s">
        <v>202</v>
      </c>
      <c r="D1079" s="10" t="s">
        <v>86</v>
      </c>
      <c r="E1079" s="46">
        <v>43560</v>
      </c>
      <c r="F1079" s="45">
        <v>-253112</v>
      </c>
      <c r="G1079" s="10" t="s">
        <v>40</v>
      </c>
      <c r="H1079" s="10" t="s">
        <v>2274</v>
      </c>
    </row>
    <row r="1080" spans="1:8" x14ac:dyDescent="0.25">
      <c r="A1080" s="10" t="s">
        <v>2275</v>
      </c>
      <c r="B1080" s="10" t="s">
        <v>115</v>
      </c>
      <c r="C1080" s="10" t="s">
        <v>2276</v>
      </c>
      <c r="D1080" s="10" t="s">
        <v>86</v>
      </c>
      <c r="E1080" s="46">
        <v>43558</v>
      </c>
      <c r="F1080" s="45">
        <v>-434961</v>
      </c>
      <c r="G1080" s="10" t="s">
        <v>40</v>
      </c>
      <c r="H1080" s="10" t="s">
        <v>2277</v>
      </c>
    </row>
    <row r="1081" spans="1:8" x14ac:dyDescent="0.25">
      <c r="A1081" s="10" t="s">
        <v>2278</v>
      </c>
      <c r="B1081" s="10" t="s">
        <v>115</v>
      </c>
      <c r="C1081" s="10" t="s">
        <v>2279</v>
      </c>
      <c r="D1081" s="10" t="s">
        <v>86</v>
      </c>
      <c r="E1081" s="46">
        <v>43559</v>
      </c>
      <c r="F1081" s="45">
        <v>-47148</v>
      </c>
      <c r="G1081" s="10" t="s">
        <v>40</v>
      </c>
      <c r="H1081" s="10" t="s">
        <v>2280</v>
      </c>
    </row>
    <row r="1082" spans="1:8" x14ac:dyDescent="0.25">
      <c r="A1082" s="10" t="s">
        <v>2281</v>
      </c>
      <c r="B1082" s="10" t="s">
        <v>871</v>
      </c>
      <c r="C1082" s="10" t="s">
        <v>2282</v>
      </c>
      <c r="D1082" s="10" t="s">
        <v>86</v>
      </c>
      <c r="E1082" s="46">
        <v>43559</v>
      </c>
      <c r="F1082" s="45">
        <v>-19391</v>
      </c>
      <c r="G1082" s="10" t="s">
        <v>40</v>
      </c>
      <c r="H1082" s="10" t="s">
        <v>1091</v>
      </c>
    </row>
    <row r="1083" spans="1:8" x14ac:dyDescent="0.25">
      <c r="A1083" s="10" t="s">
        <v>2283</v>
      </c>
      <c r="B1083" s="10" t="s">
        <v>115</v>
      </c>
      <c r="C1083" s="10" t="s">
        <v>2284</v>
      </c>
      <c r="D1083" s="10" t="s">
        <v>86</v>
      </c>
      <c r="E1083" s="46">
        <v>43561</v>
      </c>
      <c r="F1083" s="45">
        <v>-19391</v>
      </c>
      <c r="G1083" s="10" t="s">
        <v>40</v>
      </c>
      <c r="H1083" s="10" t="s">
        <v>2285</v>
      </c>
    </row>
    <row r="1084" spans="1:8" x14ac:dyDescent="0.25">
      <c r="A1084" s="10" t="s">
        <v>2286</v>
      </c>
      <c r="B1084" s="10" t="s">
        <v>115</v>
      </c>
      <c r="C1084" s="10" t="s">
        <v>2287</v>
      </c>
      <c r="D1084" s="10" t="s">
        <v>86</v>
      </c>
      <c r="E1084" s="46">
        <v>43668</v>
      </c>
      <c r="F1084" s="45">
        <v>-89515</v>
      </c>
      <c r="G1084" s="10" t="s">
        <v>40</v>
      </c>
      <c r="H1084" s="10" t="s">
        <v>2288</v>
      </c>
    </row>
    <row r="1085" spans="1:8" x14ac:dyDescent="0.25">
      <c r="A1085" s="10" t="s">
        <v>2289</v>
      </c>
      <c r="B1085" s="10" t="s">
        <v>115</v>
      </c>
      <c r="C1085" s="10" t="s">
        <v>2290</v>
      </c>
      <c r="D1085" s="10" t="s">
        <v>86</v>
      </c>
      <c r="E1085" s="46">
        <v>43699</v>
      </c>
      <c r="F1085" s="45">
        <v>-50000</v>
      </c>
      <c r="G1085" s="10" t="s">
        <v>40</v>
      </c>
      <c r="H1085" s="10" t="s">
        <v>1989</v>
      </c>
    </row>
    <row r="1086" spans="1:8" x14ac:dyDescent="0.25">
      <c r="A1086" s="10" t="s">
        <v>2291</v>
      </c>
      <c r="B1086" s="10" t="s">
        <v>889</v>
      </c>
      <c r="C1086" s="10" t="s">
        <v>2292</v>
      </c>
      <c r="D1086" s="10" t="s">
        <v>86</v>
      </c>
      <c r="E1086" s="46">
        <v>43655</v>
      </c>
      <c r="F1086" s="45">
        <v>-101909</v>
      </c>
      <c r="G1086" s="10" t="s">
        <v>40</v>
      </c>
      <c r="H1086" s="10" t="s">
        <v>2293</v>
      </c>
    </row>
    <row r="1087" spans="1:8" x14ac:dyDescent="0.25">
      <c r="A1087" s="10" t="s">
        <v>2294</v>
      </c>
      <c r="B1087" s="10" t="s">
        <v>115</v>
      </c>
      <c r="C1087" s="10" t="s">
        <v>2295</v>
      </c>
      <c r="D1087" s="10" t="s">
        <v>86</v>
      </c>
      <c r="E1087" s="46">
        <v>43652</v>
      </c>
      <c r="F1087" s="45">
        <v>-326058</v>
      </c>
      <c r="G1087" s="10" t="s">
        <v>40</v>
      </c>
      <c r="H1087" s="10" t="s">
        <v>2296</v>
      </c>
    </row>
    <row r="1088" spans="1:8" x14ac:dyDescent="0.25">
      <c r="A1088" s="10" t="s">
        <v>1901</v>
      </c>
      <c r="B1088" s="10" t="s">
        <v>115</v>
      </c>
      <c r="C1088" s="10" t="s">
        <v>2297</v>
      </c>
      <c r="D1088" s="10" t="s">
        <v>878</v>
      </c>
      <c r="E1088" s="46">
        <v>43795</v>
      </c>
      <c r="F1088" s="45">
        <v>146337729</v>
      </c>
      <c r="G1088" s="10" t="s">
        <v>40</v>
      </c>
      <c r="H1088" s="10" t="s">
        <v>2298</v>
      </c>
    </row>
    <row r="1089" spans="1:8" x14ac:dyDescent="0.25">
      <c r="A1089" s="10" t="s">
        <v>83</v>
      </c>
      <c r="B1089" s="10" t="s">
        <v>871</v>
      </c>
      <c r="C1089" s="10" t="s">
        <v>101</v>
      </c>
      <c r="D1089" s="10" t="s">
        <v>89</v>
      </c>
      <c r="E1089" s="46">
        <v>43455</v>
      </c>
      <c r="F1089" s="45">
        <v>-215100</v>
      </c>
      <c r="G1089" s="10" t="s">
        <v>40</v>
      </c>
      <c r="H1089" s="10" t="s">
        <v>2299</v>
      </c>
    </row>
    <row r="1090" spans="1:8" x14ac:dyDescent="0.25">
      <c r="A1090" s="10" t="s">
        <v>96</v>
      </c>
      <c r="B1090" s="10" t="s">
        <v>871</v>
      </c>
      <c r="C1090" s="10" t="s">
        <v>97</v>
      </c>
      <c r="D1090" s="10" t="s">
        <v>89</v>
      </c>
      <c r="E1090" s="46">
        <v>43455</v>
      </c>
      <c r="F1090" s="45">
        <v>-382588</v>
      </c>
      <c r="G1090" s="10" t="s">
        <v>40</v>
      </c>
      <c r="H1090" s="10" t="s">
        <v>2300</v>
      </c>
    </row>
    <row r="1091" spans="1:8" x14ac:dyDescent="0.25">
      <c r="A1091" s="10" t="s">
        <v>532</v>
      </c>
      <c r="B1091" s="10" t="s">
        <v>115</v>
      </c>
      <c r="C1091" s="10" t="s">
        <v>533</v>
      </c>
      <c r="D1091" s="10" t="s">
        <v>86</v>
      </c>
      <c r="E1091" s="46">
        <v>43623</v>
      </c>
      <c r="F1091" s="45">
        <v>-851284</v>
      </c>
      <c r="G1091" s="10" t="s">
        <v>41</v>
      </c>
      <c r="H1091" s="10" t="s">
        <v>2301</v>
      </c>
    </row>
    <row r="1092" spans="1:8" x14ac:dyDescent="0.25">
      <c r="A1092" s="10" t="s">
        <v>2302</v>
      </c>
      <c r="B1092" s="10" t="s">
        <v>115</v>
      </c>
      <c r="C1092" s="10" t="s">
        <v>41</v>
      </c>
      <c r="D1092" s="10" t="s">
        <v>855</v>
      </c>
      <c r="E1092" s="46">
        <v>43799</v>
      </c>
      <c r="F1092" s="45">
        <v>851284</v>
      </c>
      <c r="G1092" s="10" t="s">
        <v>41</v>
      </c>
      <c r="H1092" s="10" t="s">
        <v>2303</v>
      </c>
    </row>
    <row r="1093" spans="1:8" x14ac:dyDescent="0.25">
      <c r="A1093" s="10" t="s">
        <v>2302</v>
      </c>
      <c r="B1093" s="10" t="s">
        <v>860</v>
      </c>
      <c r="C1093" s="10" t="s">
        <v>41</v>
      </c>
      <c r="D1093" s="10" t="s">
        <v>855</v>
      </c>
      <c r="E1093" s="46">
        <v>43799</v>
      </c>
      <c r="F1093" s="45">
        <v>-851284</v>
      </c>
      <c r="G1093" s="10" t="s">
        <v>41</v>
      </c>
      <c r="H1093" s="10" t="s">
        <v>2303</v>
      </c>
    </row>
    <row r="1094" spans="1:8" x14ac:dyDescent="0.25">
      <c r="A1094" s="10" t="s">
        <v>2304</v>
      </c>
      <c r="B1094" s="10" t="s">
        <v>860</v>
      </c>
      <c r="C1094" s="10" t="s">
        <v>2305</v>
      </c>
      <c r="D1094" s="10" t="s">
        <v>878</v>
      </c>
      <c r="E1094" s="46">
        <v>43553</v>
      </c>
      <c r="F1094" s="45">
        <v>851284</v>
      </c>
      <c r="G1094" s="10" t="s">
        <v>41</v>
      </c>
      <c r="H1094" s="10" t="s">
        <v>2306</v>
      </c>
    </row>
    <row r="1095" spans="1:8" x14ac:dyDescent="0.25">
      <c r="A1095" s="10" t="s">
        <v>2307</v>
      </c>
      <c r="B1095" s="10" t="s">
        <v>115</v>
      </c>
      <c r="C1095" s="10" t="s">
        <v>2308</v>
      </c>
      <c r="D1095" s="10" t="s">
        <v>878</v>
      </c>
      <c r="E1095" s="46">
        <v>43794</v>
      </c>
      <c r="F1095" s="45">
        <v>2040816326</v>
      </c>
      <c r="G1095" s="10" t="s">
        <v>2309</v>
      </c>
      <c r="H1095" s="10" t="s">
        <v>2310</v>
      </c>
    </row>
    <row r="1096" spans="1:8" x14ac:dyDescent="0.25">
      <c r="A1096" s="10" t="s">
        <v>2307</v>
      </c>
      <c r="B1096" s="10" t="s">
        <v>115</v>
      </c>
      <c r="C1096" s="10" t="s">
        <v>2309</v>
      </c>
      <c r="D1096" s="10" t="s">
        <v>934</v>
      </c>
      <c r="E1096" s="46">
        <v>43794</v>
      </c>
      <c r="F1096" s="45">
        <v>-2040816326</v>
      </c>
      <c r="G1096" s="10" t="s">
        <v>2309</v>
      </c>
      <c r="H1096" s="10" t="s">
        <v>2310</v>
      </c>
    </row>
    <row r="1097" spans="1:8" x14ac:dyDescent="0.25">
      <c r="A1097" s="10" t="s">
        <v>139</v>
      </c>
      <c r="B1097" s="10" t="s">
        <v>115</v>
      </c>
      <c r="C1097" s="10" t="s">
        <v>140</v>
      </c>
      <c r="D1097" s="10" t="s">
        <v>89</v>
      </c>
      <c r="E1097" s="46">
        <v>43818</v>
      </c>
      <c r="F1097" s="45">
        <v>-32582798</v>
      </c>
      <c r="G1097" s="10" t="s">
        <v>42</v>
      </c>
      <c r="H1097" s="10" t="s">
        <v>141</v>
      </c>
    </row>
    <row r="1098" spans="1:8" x14ac:dyDescent="0.25">
      <c r="A1098" s="10" t="s">
        <v>139</v>
      </c>
      <c r="B1098" s="10" t="s">
        <v>115</v>
      </c>
      <c r="C1098" s="10" t="s">
        <v>42</v>
      </c>
      <c r="D1098" s="10" t="s">
        <v>855</v>
      </c>
      <c r="E1098" s="46">
        <v>43818</v>
      </c>
      <c r="F1098" s="45">
        <v>0</v>
      </c>
      <c r="G1098" s="10" t="s">
        <v>42</v>
      </c>
      <c r="H1098" s="10" t="s">
        <v>872</v>
      </c>
    </row>
    <row r="1099" spans="1:8" x14ac:dyDescent="0.25">
      <c r="A1099" s="10" t="s">
        <v>289</v>
      </c>
      <c r="B1099" s="10" t="s">
        <v>115</v>
      </c>
      <c r="C1099" s="10" t="s">
        <v>291</v>
      </c>
      <c r="D1099" s="10" t="s">
        <v>86</v>
      </c>
      <c r="E1099" s="46">
        <v>43625</v>
      </c>
      <c r="F1099" s="45">
        <v>-3001262</v>
      </c>
      <c r="G1099" s="10" t="s">
        <v>42</v>
      </c>
      <c r="H1099" s="10" t="s">
        <v>2311</v>
      </c>
    </row>
    <row r="1100" spans="1:8" x14ac:dyDescent="0.25">
      <c r="A1100" s="10" t="s">
        <v>192</v>
      </c>
      <c r="B1100" s="10" t="s">
        <v>115</v>
      </c>
      <c r="C1100" s="10" t="s">
        <v>194</v>
      </c>
      <c r="D1100" s="10" t="s">
        <v>86</v>
      </c>
      <c r="E1100" s="46">
        <v>43682</v>
      </c>
      <c r="F1100" s="45">
        <v>-2016075</v>
      </c>
      <c r="G1100" s="10" t="s">
        <v>42</v>
      </c>
      <c r="H1100" s="10" t="s">
        <v>2159</v>
      </c>
    </row>
    <row r="1101" spans="1:8" x14ac:dyDescent="0.25">
      <c r="A1101" s="10" t="s">
        <v>301</v>
      </c>
      <c r="B1101" s="10" t="s">
        <v>115</v>
      </c>
      <c r="C1101" s="10" t="s">
        <v>303</v>
      </c>
      <c r="D1101" s="10" t="s">
        <v>86</v>
      </c>
      <c r="E1101" s="46">
        <v>43686</v>
      </c>
      <c r="F1101" s="45">
        <v>-15424623</v>
      </c>
      <c r="G1101" s="10" t="s">
        <v>42</v>
      </c>
      <c r="H1101" s="10" t="s">
        <v>1784</v>
      </c>
    </row>
    <row r="1102" spans="1:8" x14ac:dyDescent="0.25">
      <c r="A1102" s="10" t="s">
        <v>2312</v>
      </c>
      <c r="B1102" s="10" t="s">
        <v>115</v>
      </c>
      <c r="C1102" s="10" t="s">
        <v>2313</v>
      </c>
      <c r="D1102" s="10" t="s">
        <v>86</v>
      </c>
      <c r="E1102" s="46">
        <v>43697</v>
      </c>
      <c r="F1102" s="45">
        <v>-1353180</v>
      </c>
      <c r="G1102" s="10" t="s">
        <v>42</v>
      </c>
      <c r="H1102" s="10" t="s">
        <v>2314</v>
      </c>
    </row>
    <row r="1103" spans="1:8" x14ac:dyDescent="0.25">
      <c r="A1103" s="10" t="s">
        <v>309</v>
      </c>
      <c r="B1103" s="10" t="s">
        <v>115</v>
      </c>
      <c r="C1103" s="10" t="s">
        <v>311</v>
      </c>
      <c r="D1103" s="10" t="s">
        <v>86</v>
      </c>
      <c r="E1103" s="46">
        <v>43705</v>
      </c>
      <c r="F1103" s="45">
        <v>-9608908</v>
      </c>
      <c r="G1103" s="10" t="s">
        <v>42</v>
      </c>
      <c r="H1103" s="10" t="s">
        <v>2085</v>
      </c>
    </row>
    <row r="1104" spans="1:8" x14ac:dyDescent="0.25">
      <c r="A1104" s="10" t="s">
        <v>305</v>
      </c>
      <c r="B1104" s="10" t="s">
        <v>115</v>
      </c>
      <c r="C1104" s="10" t="s">
        <v>307</v>
      </c>
      <c r="D1104" s="10" t="s">
        <v>86</v>
      </c>
      <c r="E1104" s="46">
        <v>43703</v>
      </c>
      <c r="F1104" s="45">
        <v>-82350881</v>
      </c>
      <c r="G1104" s="10" t="s">
        <v>42</v>
      </c>
      <c r="H1104" s="10" t="s">
        <v>2315</v>
      </c>
    </row>
    <row r="1105" spans="1:8" x14ac:dyDescent="0.25">
      <c r="A1105" s="10" t="s">
        <v>2316</v>
      </c>
      <c r="B1105" s="10" t="s">
        <v>115</v>
      </c>
      <c r="C1105" s="10" t="s">
        <v>2317</v>
      </c>
      <c r="D1105" s="10" t="s">
        <v>878</v>
      </c>
      <c r="E1105" s="46">
        <v>43818</v>
      </c>
      <c r="F1105" s="45">
        <v>146337727</v>
      </c>
      <c r="G1105" s="10" t="s">
        <v>42</v>
      </c>
      <c r="H1105" s="10" t="s">
        <v>2318</v>
      </c>
    </row>
    <row r="1106" spans="1:8" x14ac:dyDescent="0.25">
      <c r="A1106" s="10" t="s">
        <v>2319</v>
      </c>
      <c r="B1106" s="10" t="s">
        <v>115</v>
      </c>
      <c r="C1106" s="10" t="s">
        <v>2320</v>
      </c>
      <c r="D1106" s="10" t="s">
        <v>86</v>
      </c>
      <c r="E1106" s="46">
        <v>43707</v>
      </c>
      <c r="F1106" s="45">
        <v>-18765</v>
      </c>
      <c r="G1106" s="10" t="s">
        <v>43</v>
      </c>
      <c r="H1106" s="10" t="s">
        <v>2321</v>
      </c>
    </row>
    <row r="1107" spans="1:8" x14ac:dyDescent="0.25">
      <c r="A1107" s="10" t="s">
        <v>2322</v>
      </c>
      <c r="B1107" s="10" t="s">
        <v>115</v>
      </c>
      <c r="C1107" s="10" t="s">
        <v>2323</v>
      </c>
      <c r="D1107" s="10" t="s">
        <v>86</v>
      </c>
      <c r="E1107" s="46">
        <v>43707</v>
      </c>
      <c r="F1107" s="45">
        <v>-18765</v>
      </c>
      <c r="G1107" s="10" t="s">
        <v>43</v>
      </c>
      <c r="H1107" s="10" t="s">
        <v>2324</v>
      </c>
    </row>
    <row r="1108" spans="1:8" x14ac:dyDescent="0.25">
      <c r="A1108" s="10" t="s">
        <v>2325</v>
      </c>
      <c r="B1108" s="10" t="s">
        <v>115</v>
      </c>
      <c r="C1108" s="10" t="s">
        <v>2326</v>
      </c>
      <c r="D1108" s="10" t="s">
        <v>86</v>
      </c>
      <c r="E1108" s="46">
        <v>43707</v>
      </c>
      <c r="F1108" s="45">
        <v>-18765</v>
      </c>
      <c r="G1108" s="10" t="s">
        <v>43</v>
      </c>
      <c r="H1108" s="10" t="s">
        <v>2327</v>
      </c>
    </row>
    <row r="1109" spans="1:8" x14ac:dyDescent="0.25">
      <c r="A1109" s="10" t="s">
        <v>2328</v>
      </c>
      <c r="B1109" s="10" t="s">
        <v>115</v>
      </c>
      <c r="C1109" s="10" t="s">
        <v>2329</v>
      </c>
      <c r="D1109" s="10" t="s">
        <v>86</v>
      </c>
      <c r="E1109" s="46">
        <v>43707</v>
      </c>
      <c r="F1109" s="45">
        <v>-15565</v>
      </c>
      <c r="G1109" s="10" t="s">
        <v>43</v>
      </c>
      <c r="H1109" s="10" t="s">
        <v>2330</v>
      </c>
    </row>
    <row r="1110" spans="1:8" x14ac:dyDescent="0.25">
      <c r="A1110" s="10" t="s">
        <v>2331</v>
      </c>
      <c r="B1110" s="10" t="s">
        <v>115</v>
      </c>
      <c r="C1110" s="10" t="s">
        <v>2332</v>
      </c>
      <c r="D1110" s="10" t="s">
        <v>86</v>
      </c>
      <c r="E1110" s="46">
        <v>43707</v>
      </c>
      <c r="F1110" s="45">
        <v>-18765</v>
      </c>
      <c r="G1110" s="10" t="s">
        <v>43</v>
      </c>
      <c r="H1110" s="10" t="s">
        <v>2333</v>
      </c>
    </row>
    <row r="1111" spans="1:8" x14ac:dyDescent="0.25">
      <c r="A1111" s="10" t="s">
        <v>2334</v>
      </c>
      <c r="B1111" s="10" t="s">
        <v>115</v>
      </c>
      <c r="C1111" s="10" t="s">
        <v>2335</v>
      </c>
      <c r="D1111" s="10" t="s">
        <v>86</v>
      </c>
      <c r="E1111" s="46">
        <v>43706</v>
      </c>
      <c r="F1111" s="45">
        <v>-18765</v>
      </c>
      <c r="G1111" s="10" t="s">
        <v>43</v>
      </c>
      <c r="H1111" s="10" t="s">
        <v>1823</v>
      </c>
    </row>
    <row r="1112" spans="1:8" x14ac:dyDescent="0.25">
      <c r="A1112" s="10" t="s">
        <v>2336</v>
      </c>
      <c r="B1112" s="10" t="s">
        <v>115</v>
      </c>
      <c r="C1112" s="10" t="s">
        <v>2337</v>
      </c>
      <c r="D1112" s="10" t="s">
        <v>86</v>
      </c>
      <c r="E1112" s="46">
        <v>43710</v>
      </c>
      <c r="F1112" s="45">
        <v>-18765</v>
      </c>
      <c r="G1112" s="10" t="s">
        <v>43</v>
      </c>
      <c r="H1112" s="10" t="s">
        <v>2338</v>
      </c>
    </row>
    <row r="1113" spans="1:8" x14ac:dyDescent="0.25">
      <c r="A1113" s="10" t="s">
        <v>2339</v>
      </c>
      <c r="B1113" s="10" t="s">
        <v>115</v>
      </c>
      <c r="C1113" s="10" t="s">
        <v>2340</v>
      </c>
      <c r="D1113" s="10" t="s">
        <v>86</v>
      </c>
      <c r="E1113" s="46">
        <v>43711</v>
      </c>
      <c r="F1113" s="45">
        <v>-18765</v>
      </c>
      <c r="G1113" s="10" t="s">
        <v>43</v>
      </c>
      <c r="H1113" s="10" t="s">
        <v>2341</v>
      </c>
    </row>
    <row r="1114" spans="1:8" x14ac:dyDescent="0.25">
      <c r="A1114" s="10" t="s">
        <v>2342</v>
      </c>
      <c r="B1114" s="10" t="s">
        <v>115</v>
      </c>
      <c r="C1114" s="10" t="s">
        <v>2343</v>
      </c>
      <c r="D1114" s="10" t="s">
        <v>86</v>
      </c>
      <c r="E1114" s="46">
        <v>43711</v>
      </c>
      <c r="F1114" s="45">
        <v>-18765</v>
      </c>
      <c r="G1114" s="10" t="s">
        <v>43</v>
      </c>
      <c r="H1114" s="10" t="s">
        <v>1811</v>
      </c>
    </row>
    <row r="1115" spans="1:8" x14ac:dyDescent="0.25">
      <c r="A1115" s="10" t="s">
        <v>2344</v>
      </c>
      <c r="B1115" s="10" t="s">
        <v>115</v>
      </c>
      <c r="C1115" s="10" t="s">
        <v>2345</v>
      </c>
      <c r="D1115" s="10" t="s">
        <v>86</v>
      </c>
      <c r="E1115" s="46">
        <v>43704</v>
      </c>
      <c r="F1115" s="45">
        <v>-75000</v>
      </c>
      <c r="G1115" s="10" t="s">
        <v>43</v>
      </c>
      <c r="H1115" s="10" t="s">
        <v>2346</v>
      </c>
    </row>
    <row r="1116" spans="1:8" x14ac:dyDescent="0.25">
      <c r="A1116" s="10" t="s">
        <v>2347</v>
      </c>
      <c r="B1116" s="10" t="s">
        <v>115</v>
      </c>
      <c r="C1116" s="10" t="s">
        <v>2348</v>
      </c>
      <c r="D1116" s="10" t="s">
        <v>86</v>
      </c>
      <c r="E1116" s="46">
        <v>43712</v>
      </c>
      <c r="F1116" s="45">
        <v>-18765</v>
      </c>
      <c r="G1116" s="10" t="s">
        <v>43</v>
      </c>
      <c r="H1116" s="10" t="s">
        <v>2349</v>
      </c>
    </row>
    <row r="1117" spans="1:8" x14ac:dyDescent="0.25">
      <c r="A1117" s="10" t="s">
        <v>2350</v>
      </c>
      <c r="B1117" s="10" t="s">
        <v>115</v>
      </c>
      <c r="C1117" s="10" t="s">
        <v>2351</v>
      </c>
      <c r="D1117" s="10" t="s">
        <v>86</v>
      </c>
      <c r="E1117" s="46">
        <v>43714</v>
      </c>
      <c r="F1117" s="45">
        <v>-18765</v>
      </c>
      <c r="G1117" s="10" t="s">
        <v>43</v>
      </c>
      <c r="H1117" s="10" t="s">
        <v>1826</v>
      </c>
    </row>
    <row r="1118" spans="1:8" x14ac:dyDescent="0.25">
      <c r="A1118" s="10" t="s">
        <v>2352</v>
      </c>
      <c r="B1118" s="10" t="s">
        <v>115</v>
      </c>
      <c r="C1118" s="10" t="s">
        <v>2353</v>
      </c>
      <c r="D1118" s="10" t="s">
        <v>86</v>
      </c>
      <c r="E1118" s="46">
        <v>43712</v>
      </c>
      <c r="F1118" s="45">
        <v>-18765</v>
      </c>
      <c r="G1118" s="10" t="s">
        <v>43</v>
      </c>
      <c r="H1118" s="10" t="s">
        <v>2354</v>
      </c>
    </row>
    <row r="1119" spans="1:8" x14ac:dyDescent="0.25">
      <c r="A1119" s="10" t="s">
        <v>2355</v>
      </c>
      <c r="B1119" s="10" t="s">
        <v>871</v>
      </c>
      <c r="C1119" s="10" t="s">
        <v>2356</v>
      </c>
      <c r="D1119" s="10" t="s">
        <v>86</v>
      </c>
      <c r="E1119" s="46">
        <v>43717</v>
      </c>
      <c r="F1119" s="45">
        <v>-15565</v>
      </c>
      <c r="G1119" s="10" t="s">
        <v>43</v>
      </c>
      <c r="H1119" s="10" t="s">
        <v>2357</v>
      </c>
    </row>
    <row r="1120" spans="1:8" x14ac:dyDescent="0.25">
      <c r="A1120" s="10" t="s">
        <v>2358</v>
      </c>
      <c r="B1120" s="10" t="s">
        <v>115</v>
      </c>
      <c r="C1120" s="10" t="s">
        <v>2359</v>
      </c>
      <c r="D1120" s="10" t="s">
        <v>86</v>
      </c>
      <c r="E1120" s="46">
        <v>43717</v>
      </c>
      <c r="F1120" s="45">
        <v>-75000</v>
      </c>
      <c r="G1120" s="10" t="s">
        <v>43</v>
      </c>
      <c r="H1120" s="10" t="s">
        <v>1874</v>
      </c>
    </row>
    <row r="1121" spans="1:8" x14ac:dyDescent="0.25">
      <c r="A1121" s="10" t="s">
        <v>2360</v>
      </c>
      <c r="B1121" s="10" t="s">
        <v>115</v>
      </c>
      <c r="C1121" s="10" t="s">
        <v>2361</v>
      </c>
      <c r="D1121" s="10" t="s">
        <v>86</v>
      </c>
      <c r="E1121" s="46">
        <v>43719</v>
      </c>
      <c r="F1121" s="45">
        <v>-18765</v>
      </c>
      <c r="G1121" s="10" t="s">
        <v>43</v>
      </c>
      <c r="H1121" s="10" t="s">
        <v>1811</v>
      </c>
    </row>
    <row r="1122" spans="1:8" x14ac:dyDescent="0.25">
      <c r="A1122" s="10" t="s">
        <v>2362</v>
      </c>
      <c r="B1122" s="10" t="s">
        <v>115</v>
      </c>
      <c r="C1122" s="10" t="s">
        <v>2363</v>
      </c>
      <c r="D1122" s="10" t="s">
        <v>86</v>
      </c>
      <c r="E1122" s="46">
        <v>43713</v>
      </c>
      <c r="F1122" s="45">
        <v>-180188</v>
      </c>
      <c r="G1122" s="10" t="s">
        <v>43</v>
      </c>
      <c r="H1122" s="10" t="s">
        <v>2364</v>
      </c>
    </row>
    <row r="1123" spans="1:8" x14ac:dyDescent="0.25">
      <c r="A1123" s="10" t="s">
        <v>2365</v>
      </c>
      <c r="B1123" s="10" t="s">
        <v>115</v>
      </c>
      <c r="C1123" s="10" t="s">
        <v>2366</v>
      </c>
      <c r="D1123" s="10" t="s">
        <v>86</v>
      </c>
      <c r="E1123" s="46">
        <v>43719</v>
      </c>
      <c r="F1123" s="45">
        <v>-18765</v>
      </c>
      <c r="G1123" s="10" t="s">
        <v>43</v>
      </c>
      <c r="H1123" s="10" t="s">
        <v>2367</v>
      </c>
    </row>
    <row r="1124" spans="1:8" x14ac:dyDescent="0.25">
      <c r="A1124" s="10" t="s">
        <v>2368</v>
      </c>
      <c r="B1124" s="10" t="s">
        <v>115</v>
      </c>
      <c r="C1124" s="10" t="s">
        <v>2369</v>
      </c>
      <c r="D1124" s="10" t="s">
        <v>86</v>
      </c>
      <c r="E1124" s="46">
        <v>43719</v>
      </c>
      <c r="F1124" s="45">
        <v>-18765</v>
      </c>
      <c r="G1124" s="10" t="s">
        <v>43</v>
      </c>
      <c r="H1124" s="10" t="s">
        <v>1826</v>
      </c>
    </row>
    <row r="1125" spans="1:8" x14ac:dyDescent="0.25">
      <c r="A1125" s="10" t="s">
        <v>2370</v>
      </c>
      <c r="B1125" s="10" t="s">
        <v>115</v>
      </c>
      <c r="C1125" s="10" t="s">
        <v>2371</v>
      </c>
      <c r="D1125" s="10" t="s">
        <v>86</v>
      </c>
      <c r="E1125" s="46">
        <v>43720</v>
      </c>
      <c r="F1125" s="45">
        <v>-18765</v>
      </c>
      <c r="G1125" s="10" t="s">
        <v>43</v>
      </c>
      <c r="H1125" s="10" t="s">
        <v>2372</v>
      </c>
    </row>
    <row r="1126" spans="1:8" x14ac:dyDescent="0.25">
      <c r="A1126" s="10" t="s">
        <v>2373</v>
      </c>
      <c r="B1126" s="10" t="s">
        <v>115</v>
      </c>
      <c r="C1126" s="10" t="s">
        <v>2374</v>
      </c>
      <c r="D1126" s="10" t="s">
        <v>86</v>
      </c>
      <c r="E1126" s="46">
        <v>43720</v>
      </c>
      <c r="F1126" s="45">
        <v>-18765</v>
      </c>
      <c r="G1126" s="10" t="s">
        <v>43</v>
      </c>
      <c r="H1126" s="10" t="s">
        <v>2375</v>
      </c>
    </row>
    <row r="1127" spans="1:8" x14ac:dyDescent="0.25">
      <c r="A1127" s="10" t="s">
        <v>2376</v>
      </c>
      <c r="B1127" s="10" t="s">
        <v>115</v>
      </c>
      <c r="C1127" s="10" t="s">
        <v>2377</v>
      </c>
      <c r="D1127" s="10" t="s">
        <v>86</v>
      </c>
      <c r="E1127" s="46">
        <v>43720</v>
      </c>
      <c r="F1127" s="45">
        <v>-252218</v>
      </c>
      <c r="G1127" s="10" t="s">
        <v>43</v>
      </c>
      <c r="H1127" s="10" t="s">
        <v>2378</v>
      </c>
    </row>
    <row r="1128" spans="1:8" x14ac:dyDescent="0.25">
      <c r="A1128" s="10" t="s">
        <v>2379</v>
      </c>
      <c r="B1128" s="10" t="s">
        <v>115</v>
      </c>
      <c r="C1128" s="10" t="s">
        <v>2380</v>
      </c>
      <c r="D1128" s="10" t="s">
        <v>86</v>
      </c>
      <c r="E1128" s="46">
        <v>43724</v>
      </c>
      <c r="F1128" s="45">
        <v>-18765</v>
      </c>
      <c r="G1128" s="10" t="s">
        <v>43</v>
      </c>
      <c r="H1128" s="10" t="s">
        <v>2381</v>
      </c>
    </row>
    <row r="1129" spans="1:8" x14ac:dyDescent="0.25">
      <c r="A1129" s="10" t="s">
        <v>2382</v>
      </c>
      <c r="B1129" s="10" t="s">
        <v>115</v>
      </c>
      <c r="C1129" s="10" t="s">
        <v>2383</v>
      </c>
      <c r="D1129" s="10" t="s">
        <v>86</v>
      </c>
      <c r="E1129" s="46">
        <v>43704</v>
      </c>
      <c r="F1129" s="45">
        <v>-18765</v>
      </c>
      <c r="G1129" s="10" t="s">
        <v>43</v>
      </c>
      <c r="H1129" s="10" t="s">
        <v>2384</v>
      </c>
    </row>
    <row r="1130" spans="1:8" x14ac:dyDescent="0.25">
      <c r="A1130" s="10" t="s">
        <v>2385</v>
      </c>
      <c r="B1130" s="10" t="s">
        <v>115</v>
      </c>
      <c r="C1130" s="10" t="s">
        <v>2386</v>
      </c>
      <c r="D1130" s="10" t="s">
        <v>86</v>
      </c>
      <c r="E1130" s="46">
        <v>43712</v>
      </c>
      <c r="F1130" s="45">
        <v>-18765</v>
      </c>
      <c r="G1130" s="10" t="s">
        <v>43</v>
      </c>
      <c r="H1130" s="10" t="s">
        <v>2387</v>
      </c>
    </row>
    <row r="1131" spans="1:8" x14ac:dyDescent="0.25">
      <c r="A1131" s="10" t="s">
        <v>2388</v>
      </c>
      <c r="B1131" s="10" t="s">
        <v>115</v>
      </c>
      <c r="C1131" s="10" t="s">
        <v>2389</v>
      </c>
      <c r="D1131" s="10" t="s">
        <v>86</v>
      </c>
      <c r="E1131" s="46">
        <v>43701</v>
      </c>
      <c r="F1131" s="45">
        <v>-2076349</v>
      </c>
      <c r="G1131" s="10" t="s">
        <v>43</v>
      </c>
      <c r="H1131" s="10" t="s">
        <v>1790</v>
      </c>
    </row>
    <row r="1132" spans="1:8" x14ac:dyDescent="0.25">
      <c r="A1132" s="10" t="s">
        <v>2390</v>
      </c>
      <c r="B1132" s="10" t="s">
        <v>115</v>
      </c>
      <c r="C1132" s="10" t="s">
        <v>2391</v>
      </c>
      <c r="D1132" s="10" t="s">
        <v>86</v>
      </c>
      <c r="E1132" s="46">
        <v>43705</v>
      </c>
      <c r="F1132" s="45">
        <v>-3053179</v>
      </c>
      <c r="G1132" s="10" t="s">
        <v>43</v>
      </c>
      <c r="H1132" s="10" t="s">
        <v>1826</v>
      </c>
    </row>
    <row r="1133" spans="1:8" x14ac:dyDescent="0.25">
      <c r="A1133" s="10" t="s">
        <v>2392</v>
      </c>
      <c r="B1133" s="10" t="s">
        <v>115</v>
      </c>
      <c r="C1133" s="10" t="s">
        <v>2393</v>
      </c>
      <c r="D1133" s="10" t="s">
        <v>86</v>
      </c>
      <c r="E1133" s="46">
        <v>43719</v>
      </c>
      <c r="F1133" s="45">
        <v>-442236</v>
      </c>
      <c r="G1133" s="10" t="s">
        <v>43</v>
      </c>
      <c r="H1133" s="10" t="s">
        <v>2271</v>
      </c>
    </row>
    <row r="1134" spans="1:8" x14ac:dyDescent="0.25">
      <c r="A1134" s="10" t="s">
        <v>2394</v>
      </c>
      <c r="B1134" s="10" t="s">
        <v>889</v>
      </c>
      <c r="C1134" s="10" t="s">
        <v>2395</v>
      </c>
      <c r="D1134" s="10" t="s">
        <v>86</v>
      </c>
      <c r="E1134" s="46">
        <v>43707</v>
      </c>
      <c r="F1134" s="45">
        <v>-36939</v>
      </c>
      <c r="G1134" s="10" t="s">
        <v>43</v>
      </c>
      <c r="H1134" s="10" t="s">
        <v>2396</v>
      </c>
    </row>
    <row r="1135" spans="1:8" x14ac:dyDescent="0.25">
      <c r="A1135" s="10" t="s">
        <v>2397</v>
      </c>
      <c r="B1135" s="10" t="s">
        <v>115</v>
      </c>
      <c r="C1135" s="10" t="s">
        <v>2398</v>
      </c>
      <c r="D1135" s="10" t="s">
        <v>86</v>
      </c>
      <c r="E1135" s="46">
        <v>43446</v>
      </c>
      <c r="F1135" s="45">
        <v>-75000</v>
      </c>
      <c r="G1135" s="10" t="s">
        <v>43</v>
      </c>
      <c r="H1135" s="10" t="s">
        <v>2399</v>
      </c>
    </row>
    <row r="1136" spans="1:8" x14ac:dyDescent="0.25">
      <c r="A1136" s="10" t="s">
        <v>2400</v>
      </c>
      <c r="B1136" s="10" t="s">
        <v>115</v>
      </c>
      <c r="C1136" s="10" t="s">
        <v>2401</v>
      </c>
      <c r="D1136" s="10" t="s">
        <v>86</v>
      </c>
      <c r="E1136" s="46">
        <v>43706</v>
      </c>
      <c r="F1136" s="45">
        <v>-18765</v>
      </c>
      <c r="G1136" s="10" t="s">
        <v>43</v>
      </c>
      <c r="H1136" s="10" t="s">
        <v>1207</v>
      </c>
    </row>
    <row r="1137" spans="1:8" x14ac:dyDescent="0.25">
      <c r="A1137" s="10" t="s">
        <v>2402</v>
      </c>
      <c r="B1137" s="10" t="s">
        <v>115</v>
      </c>
      <c r="C1137" s="10" t="s">
        <v>2403</v>
      </c>
      <c r="D1137" s="10" t="s">
        <v>86</v>
      </c>
      <c r="E1137" s="46">
        <v>43728</v>
      </c>
      <c r="F1137" s="45">
        <v>-45285</v>
      </c>
      <c r="G1137" s="10" t="s">
        <v>43</v>
      </c>
      <c r="H1137" s="10" t="s">
        <v>2375</v>
      </c>
    </row>
    <row r="1138" spans="1:8" x14ac:dyDescent="0.25">
      <c r="A1138" s="10" t="s">
        <v>2404</v>
      </c>
      <c r="B1138" s="10" t="s">
        <v>115</v>
      </c>
      <c r="C1138" s="10" t="s">
        <v>2405</v>
      </c>
      <c r="D1138" s="10" t="s">
        <v>86</v>
      </c>
      <c r="E1138" s="46">
        <v>43726</v>
      </c>
      <c r="F1138" s="45">
        <v>-18765</v>
      </c>
      <c r="G1138" s="10" t="s">
        <v>43</v>
      </c>
      <c r="H1138" s="10" t="s">
        <v>2406</v>
      </c>
    </row>
    <row r="1139" spans="1:8" x14ac:dyDescent="0.25">
      <c r="A1139" s="10" t="s">
        <v>2407</v>
      </c>
      <c r="B1139" s="10" t="s">
        <v>115</v>
      </c>
      <c r="C1139" s="10" t="s">
        <v>2408</v>
      </c>
      <c r="D1139" s="10" t="s">
        <v>86</v>
      </c>
      <c r="E1139" s="46">
        <v>43726</v>
      </c>
      <c r="F1139" s="45">
        <v>-18765</v>
      </c>
      <c r="G1139" s="10" t="s">
        <v>43</v>
      </c>
      <c r="H1139" s="10" t="s">
        <v>2409</v>
      </c>
    </row>
    <row r="1140" spans="1:8" x14ac:dyDescent="0.25">
      <c r="A1140" s="10" t="s">
        <v>2410</v>
      </c>
      <c r="B1140" s="10" t="s">
        <v>115</v>
      </c>
      <c r="C1140" s="10" t="s">
        <v>2411</v>
      </c>
      <c r="D1140" s="10" t="s">
        <v>86</v>
      </c>
      <c r="E1140" s="46">
        <v>43726</v>
      </c>
      <c r="F1140" s="45">
        <v>-18765</v>
      </c>
      <c r="G1140" s="10" t="s">
        <v>43</v>
      </c>
      <c r="H1140" s="10" t="s">
        <v>1871</v>
      </c>
    </row>
    <row r="1141" spans="1:8" x14ac:dyDescent="0.25">
      <c r="A1141" s="10" t="s">
        <v>2412</v>
      </c>
      <c r="B1141" s="10" t="s">
        <v>115</v>
      </c>
      <c r="C1141" s="10" t="s">
        <v>2413</v>
      </c>
      <c r="D1141" s="10" t="s">
        <v>86</v>
      </c>
      <c r="E1141" s="46">
        <v>43727</v>
      </c>
      <c r="F1141" s="45">
        <v>-248228</v>
      </c>
      <c r="G1141" s="10" t="s">
        <v>43</v>
      </c>
      <c r="H1141" s="10" t="s">
        <v>2414</v>
      </c>
    </row>
    <row r="1142" spans="1:8" x14ac:dyDescent="0.25">
      <c r="A1142" s="10" t="s">
        <v>2415</v>
      </c>
      <c r="B1142" s="10" t="s">
        <v>115</v>
      </c>
      <c r="C1142" s="10" t="s">
        <v>2416</v>
      </c>
      <c r="D1142" s="10" t="s">
        <v>86</v>
      </c>
      <c r="E1142" s="46">
        <v>43727</v>
      </c>
      <c r="F1142" s="45">
        <v>-70000</v>
      </c>
      <c r="G1142" s="10" t="s">
        <v>43</v>
      </c>
      <c r="H1142" s="10" t="s">
        <v>2417</v>
      </c>
    </row>
    <row r="1143" spans="1:8" x14ac:dyDescent="0.25">
      <c r="A1143" s="10" t="s">
        <v>2418</v>
      </c>
      <c r="B1143" s="10" t="s">
        <v>115</v>
      </c>
      <c r="C1143" s="10" t="s">
        <v>2419</v>
      </c>
      <c r="D1143" s="10" t="s">
        <v>86</v>
      </c>
      <c r="E1143" s="46">
        <v>43727</v>
      </c>
      <c r="F1143" s="45">
        <v>-75000</v>
      </c>
      <c r="G1143" s="10" t="s">
        <v>43</v>
      </c>
      <c r="H1143" s="10" t="s">
        <v>2420</v>
      </c>
    </row>
    <row r="1144" spans="1:8" x14ac:dyDescent="0.25">
      <c r="A1144" s="10" t="s">
        <v>2421</v>
      </c>
      <c r="B1144" s="10" t="s">
        <v>115</v>
      </c>
      <c r="C1144" s="10" t="s">
        <v>2422</v>
      </c>
      <c r="D1144" s="10" t="s">
        <v>86</v>
      </c>
      <c r="E1144" s="46">
        <v>43727</v>
      </c>
      <c r="F1144" s="45">
        <v>-18765</v>
      </c>
      <c r="G1144" s="10" t="s">
        <v>43</v>
      </c>
      <c r="H1144" s="10" t="s">
        <v>2423</v>
      </c>
    </row>
    <row r="1145" spans="1:8" x14ac:dyDescent="0.25">
      <c r="A1145" s="10" t="s">
        <v>2424</v>
      </c>
      <c r="B1145" s="10" t="s">
        <v>115</v>
      </c>
      <c r="C1145" s="10" t="s">
        <v>2425</v>
      </c>
      <c r="D1145" s="10" t="s">
        <v>86</v>
      </c>
      <c r="E1145" s="46">
        <v>43727</v>
      </c>
      <c r="F1145" s="45">
        <v>-18765</v>
      </c>
      <c r="G1145" s="10" t="s">
        <v>43</v>
      </c>
      <c r="H1145" s="10" t="s">
        <v>2271</v>
      </c>
    </row>
    <row r="1146" spans="1:8" x14ac:dyDescent="0.25">
      <c r="A1146" s="10" t="s">
        <v>2426</v>
      </c>
      <c r="B1146" s="10" t="s">
        <v>115</v>
      </c>
      <c r="C1146" s="10" t="s">
        <v>2427</v>
      </c>
      <c r="D1146" s="10" t="s">
        <v>86</v>
      </c>
      <c r="E1146" s="46">
        <v>43727</v>
      </c>
      <c r="F1146" s="45">
        <v>-18765</v>
      </c>
      <c r="G1146" s="10" t="s">
        <v>43</v>
      </c>
      <c r="H1146" s="10" t="s">
        <v>2428</v>
      </c>
    </row>
    <row r="1147" spans="1:8" x14ac:dyDescent="0.25">
      <c r="A1147" s="10" t="s">
        <v>2429</v>
      </c>
      <c r="B1147" s="10" t="s">
        <v>115</v>
      </c>
      <c r="C1147" s="10" t="s">
        <v>2430</v>
      </c>
      <c r="D1147" s="10" t="s">
        <v>86</v>
      </c>
      <c r="E1147" s="46">
        <v>43727</v>
      </c>
      <c r="F1147" s="45">
        <v>-18765</v>
      </c>
      <c r="G1147" s="10" t="s">
        <v>43</v>
      </c>
      <c r="H1147" s="10" t="s">
        <v>2008</v>
      </c>
    </row>
    <row r="1148" spans="1:8" x14ac:dyDescent="0.25">
      <c r="A1148" s="10" t="s">
        <v>2431</v>
      </c>
      <c r="B1148" s="10" t="s">
        <v>115</v>
      </c>
      <c r="C1148" s="10" t="s">
        <v>2432</v>
      </c>
      <c r="D1148" s="10" t="s">
        <v>86</v>
      </c>
      <c r="E1148" s="46">
        <v>43727</v>
      </c>
      <c r="F1148" s="45">
        <v>-18765</v>
      </c>
      <c r="G1148" s="10" t="s">
        <v>43</v>
      </c>
      <c r="H1148" s="10" t="s">
        <v>2433</v>
      </c>
    </row>
    <row r="1149" spans="1:8" x14ac:dyDescent="0.25">
      <c r="A1149" s="10" t="s">
        <v>841</v>
      </c>
      <c r="B1149" s="10" t="s">
        <v>115</v>
      </c>
      <c r="C1149" s="10" t="s">
        <v>842</v>
      </c>
      <c r="D1149" s="10" t="s">
        <v>86</v>
      </c>
      <c r="E1149" s="46">
        <v>43727</v>
      </c>
      <c r="F1149" s="45">
        <v>-443182</v>
      </c>
      <c r="G1149" s="10" t="s">
        <v>43</v>
      </c>
      <c r="H1149" s="10" t="s">
        <v>2271</v>
      </c>
    </row>
    <row r="1150" spans="1:8" x14ac:dyDescent="0.25">
      <c r="A1150" s="10" t="s">
        <v>2434</v>
      </c>
      <c r="B1150" s="10" t="s">
        <v>115</v>
      </c>
      <c r="C1150" s="10" t="s">
        <v>2435</v>
      </c>
      <c r="D1150" s="10" t="s">
        <v>86</v>
      </c>
      <c r="E1150" s="46">
        <v>43727</v>
      </c>
      <c r="F1150" s="45">
        <v>-18765</v>
      </c>
      <c r="G1150" s="10" t="s">
        <v>43</v>
      </c>
      <c r="H1150" s="10" t="s">
        <v>2436</v>
      </c>
    </row>
    <row r="1151" spans="1:8" x14ac:dyDescent="0.25">
      <c r="A1151" s="10" t="s">
        <v>2437</v>
      </c>
      <c r="B1151" s="10" t="s">
        <v>115</v>
      </c>
      <c r="C1151" s="10" t="s">
        <v>2438</v>
      </c>
      <c r="D1151" s="10" t="s">
        <v>86</v>
      </c>
      <c r="E1151" s="46">
        <v>43728</v>
      </c>
      <c r="F1151" s="45">
        <v>-248228</v>
      </c>
      <c r="G1151" s="10" t="s">
        <v>43</v>
      </c>
      <c r="H1151" s="10" t="s">
        <v>2367</v>
      </c>
    </row>
    <row r="1152" spans="1:8" x14ac:dyDescent="0.25">
      <c r="A1152" s="10" t="s">
        <v>2439</v>
      </c>
      <c r="B1152" s="10" t="s">
        <v>115</v>
      </c>
      <c r="C1152" s="10" t="s">
        <v>2440</v>
      </c>
      <c r="D1152" s="10" t="s">
        <v>86</v>
      </c>
      <c r="E1152" s="46">
        <v>43729</v>
      </c>
      <c r="F1152" s="45">
        <v>-18765</v>
      </c>
      <c r="G1152" s="10" t="s">
        <v>43</v>
      </c>
      <c r="H1152" s="10" t="s">
        <v>2441</v>
      </c>
    </row>
    <row r="1153" spans="1:8" x14ac:dyDescent="0.25">
      <c r="A1153" s="10" t="s">
        <v>2442</v>
      </c>
      <c r="B1153" s="10" t="s">
        <v>115</v>
      </c>
      <c r="C1153" s="10" t="s">
        <v>2443</v>
      </c>
      <c r="D1153" s="10" t="s">
        <v>86</v>
      </c>
      <c r="E1153" s="46">
        <v>43729</v>
      </c>
      <c r="F1153" s="45">
        <v>-18765</v>
      </c>
      <c r="G1153" s="10" t="s">
        <v>43</v>
      </c>
      <c r="H1153" s="10" t="s">
        <v>2444</v>
      </c>
    </row>
    <row r="1154" spans="1:8" x14ac:dyDescent="0.25">
      <c r="A1154" s="10" t="s">
        <v>2445</v>
      </c>
      <c r="B1154" s="10" t="s">
        <v>115</v>
      </c>
      <c r="C1154" s="10" t="s">
        <v>2446</v>
      </c>
      <c r="D1154" s="10" t="s">
        <v>86</v>
      </c>
      <c r="E1154" s="46">
        <v>43729</v>
      </c>
      <c r="F1154" s="45">
        <v>-18765</v>
      </c>
      <c r="G1154" s="10" t="s">
        <v>43</v>
      </c>
      <c r="H1154" s="10" t="s">
        <v>2097</v>
      </c>
    </row>
    <row r="1155" spans="1:8" x14ac:dyDescent="0.25">
      <c r="A1155" s="10" t="s">
        <v>2447</v>
      </c>
      <c r="B1155" s="10" t="s">
        <v>115</v>
      </c>
      <c r="C1155" s="10" t="s">
        <v>2448</v>
      </c>
      <c r="D1155" s="10" t="s">
        <v>86</v>
      </c>
      <c r="E1155" s="46">
        <v>43730</v>
      </c>
      <c r="F1155" s="45">
        <v>-18765</v>
      </c>
      <c r="G1155" s="10" t="s">
        <v>43</v>
      </c>
      <c r="H1155" s="10" t="s">
        <v>1142</v>
      </c>
    </row>
    <row r="1156" spans="1:8" x14ac:dyDescent="0.25">
      <c r="A1156" s="10" t="s">
        <v>2449</v>
      </c>
      <c r="B1156" s="10" t="s">
        <v>115</v>
      </c>
      <c r="C1156" s="10" t="s">
        <v>2450</v>
      </c>
      <c r="D1156" s="10" t="s">
        <v>86</v>
      </c>
      <c r="E1156" s="46">
        <v>43730</v>
      </c>
      <c r="F1156" s="45">
        <v>-18765</v>
      </c>
      <c r="G1156" s="10" t="s">
        <v>43</v>
      </c>
      <c r="H1156" s="10" t="s">
        <v>2451</v>
      </c>
    </row>
    <row r="1157" spans="1:8" x14ac:dyDescent="0.25">
      <c r="A1157" s="10" t="s">
        <v>2452</v>
      </c>
      <c r="B1157" s="10" t="s">
        <v>115</v>
      </c>
      <c r="C1157" s="10" t="s">
        <v>2453</v>
      </c>
      <c r="D1157" s="10" t="s">
        <v>86</v>
      </c>
      <c r="E1157" s="46">
        <v>43729</v>
      </c>
      <c r="F1157" s="45">
        <v>-652680</v>
      </c>
      <c r="G1157" s="10" t="s">
        <v>43</v>
      </c>
      <c r="H1157" s="10" t="s">
        <v>1857</v>
      </c>
    </row>
    <row r="1158" spans="1:8" x14ac:dyDescent="0.25">
      <c r="A1158" s="10" t="s">
        <v>2454</v>
      </c>
      <c r="B1158" s="10" t="s">
        <v>115</v>
      </c>
      <c r="C1158" s="10" t="s">
        <v>2455</v>
      </c>
      <c r="D1158" s="10" t="s">
        <v>86</v>
      </c>
      <c r="E1158" s="46">
        <v>43731</v>
      </c>
      <c r="F1158" s="45">
        <v>-363698</v>
      </c>
      <c r="G1158" s="10" t="s">
        <v>43</v>
      </c>
      <c r="H1158" s="10" t="s">
        <v>2456</v>
      </c>
    </row>
    <row r="1159" spans="1:8" x14ac:dyDescent="0.25">
      <c r="A1159" s="10" t="s">
        <v>2457</v>
      </c>
      <c r="B1159" s="10" t="s">
        <v>115</v>
      </c>
      <c r="C1159" s="10" t="s">
        <v>2458</v>
      </c>
      <c r="D1159" s="10" t="s">
        <v>86</v>
      </c>
      <c r="E1159" s="46">
        <v>43731</v>
      </c>
      <c r="F1159" s="45">
        <v>-75000</v>
      </c>
      <c r="G1159" s="10" t="s">
        <v>43</v>
      </c>
      <c r="H1159" s="10" t="s">
        <v>2459</v>
      </c>
    </row>
    <row r="1160" spans="1:8" x14ac:dyDescent="0.25">
      <c r="A1160" s="10" t="s">
        <v>2460</v>
      </c>
      <c r="B1160" s="10" t="s">
        <v>115</v>
      </c>
      <c r="C1160" s="10" t="s">
        <v>2461</v>
      </c>
      <c r="D1160" s="10" t="s">
        <v>86</v>
      </c>
      <c r="E1160" s="46">
        <v>43731</v>
      </c>
      <c r="F1160" s="45">
        <v>-18765</v>
      </c>
      <c r="G1160" s="10" t="s">
        <v>43</v>
      </c>
      <c r="H1160" s="10" t="s">
        <v>2462</v>
      </c>
    </row>
    <row r="1161" spans="1:8" x14ac:dyDescent="0.25">
      <c r="A1161" s="10" t="s">
        <v>2463</v>
      </c>
      <c r="B1161" s="10" t="s">
        <v>115</v>
      </c>
      <c r="C1161" s="10" t="s">
        <v>2464</v>
      </c>
      <c r="D1161" s="10" t="s">
        <v>86</v>
      </c>
      <c r="E1161" s="46">
        <v>43731</v>
      </c>
      <c r="F1161" s="45">
        <v>-116780</v>
      </c>
      <c r="G1161" s="10" t="s">
        <v>43</v>
      </c>
      <c r="H1161" s="10" t="s">
        <v>1829</v>
      </c>
    </row>
    <row r="1162" spans="1:8" x14ac:dyDescent="0.25">
      <c r="A1162" s="10" t="s">
        <v>2465</v>
      </c>
      <c r="B1162" s="10" t="s">
        <v>115</v>
      </c>
      <c r="C1162" s="10" t="s">
        <v>2466</v>
      </c>
      <c r="D1162" s="10" t="s">
        <v>86</v>
      </c>
      <c r="E1162" s="46">
        <v>43732</v>
      </c>
      <c r="F1162" s="45">
        <v>-147025</v>
      </c>
      <c r="G1162" s="10" t="s">
        <v>43</v>
      </c>
      <c r="H1162" s="10" t="s">
        <v>2271</v>
      </c>
    </row>
    <row r="1163" spans="1:8" x14ac:dyDescent="0.25">
      <c r="A1163" s="10" t="s">
        <v>2467</v>
      </c>
      <c r="B1163" s="10" t="s">
        <v>115</v>
      </c>
      <c r="C1163" s="10" t="s">
        <v>2468</v>
      </c>
      <c r="D1163" s="10" t="s">
        <v>86</v>
      </c>
      <c r="E1163" s="46">
        <v>43733</v>
      </c>
      <c r="F1163" s="45">
        <v>-50000</v>
      </c>
      <c r="G1163" s="10" t="s">
        <v>43</v>
      </c>
      <c r="H1163" s="10" t="s">
        <v>1797</v>
      </c>
    </row>
    <row r="1164" spans="1:8" x14ac:dyDescent="0.25">
      <c r="A1164" s="10" t="s">
        <v>2469</v>
      </c>
      <c r="B1164" s="10" t="s">
        <v>115</v>
      </c>
      <c r="C1164" s="10" t="s">
        <v>2470</v>
      </c>
      <c r="D1164" s="10" t="s">
        <v>86</v>
      </c>
      <c r="E1164" s="46">
        <v>43733</v>
      </c>
      <c r="F1164" s="45">
        <v>-18765</v>
      </c>
      <c r="G1164" s="10" t="s">
        <v>43</v>
      </c>
      <c r="H1164" s="10" t="s">
        <v>2471</v>
      </c>
    </row>
    <row r="1165" spans="1:8" x14ac:dyDescent="0.25">
      <c r="A1165" s="10" t="s">
        <v>2472</v>
      </c>
      <c r="B1165" s="10" t="s">
        <v>115</v>
      </c>
      <c r="C1165" s="10" t="s">
        <v>2473</v>
      </c>
      <c r="D1165" s="10" t="s">
        <v>86</v>
      </c>
      <c r="E1165" s="46">
        <v>43734</v>
      </c>
      <c r="F1165" s="45">
        <v>-75000</v>
      </c>
      <c r="G1165" s="10" t="s">
        <v>43</v>
      </c>
      <c r="H1165" s="10" t="s">
        <v>2474</v>
      </c>
    </row>
    <row r="1166" spans="1:8" x14ac:dyDescent="0.25">
      <c r="A1166" s="10" t="s">
        <v>2475</v>
      </c>
      <c r="B1166" s="10" t="s">
        <v>115</v>
      </c>
      <c r="C1166" s="10" t="s">
        <v>2476</v>
      </c>
      <c r="D1166" s="10" t="s">
        <v>86</v>
      </c>
      <c r="E1166" s="46">
        <v>43734</v>
      </c>
      <c r="F1166" s="45">
        <v>-75000</v>
      </c>
      <c r="G1166" s="10" t="s">
        <v>43</v>
      </c>
      <c r="H1166" s="10" t="s">
        <v>2338</v>
      </c>
    </row>
    <row r="1167" spans="1:8" x14ac:dyDescent="0.25">
      <c r="A1167" s="10" t="s">
        <v>2477</v>
      </c>
      <c r="B1167" s="10" t="s">
        <v>115</v>
      </c>
      <c r="C1167" s="10" t="s">
        <v>2478</v>
      </c>
      <c r="D1167" s="10" t="s">
        <v>86</v>
      </c>
      <c r="E1167" s="46">
        <v>43734</v>
      </c>
      <c r="F1167" s="45">
        <v>-83117</v>
      </c>
      <c r="G1167" s="10" t="s">
        <v>43</v>
      </c>
      <c r="H1167" s="10" t="s">
        <v>2428</v>
      </c>
    </row>
    <row r="1168" spans="1:8" x14ac:dyDescent="0.25">
      <c r="A1168" s="10" t="s">
        <v>2479</v>
      </c>
      <c r="B1168" s="10" t="s">
        <v>115</v>
      </c>
      <c r="C1168" s="10" t="s">
        <v>2480</v>
      </c>
      <c r="D1168" s="10" t="s">
        <v>86</v>
      </c>
      <c r="E1168" s="46">
        <v>43734</v>
      </c>
      <c r="F1168" s="45">
        <v>-50000</v>
      </c>
      <c r="G1168" s="10" t="s">
        <v>43</v>
      </c>
      <c r="H1168" s="10" t="s">
        <v>1996</v>
      </c>
    </row>
    <row r="1169" spans="1:8" x14ac:dyDescent="0.25">
      <c r="A1169" s="10" t="s">
        <v>2481</v>
      </c>
      <c r="B1169" s="10" t="s">
        <v>115</v>
      </c>
      <c r="C1169" s="10" t="s">
        <v>2482</v>
      </c>
      <c r="D1169" s="10" t="s">
        <v>86</v>
      </c>
      <c r="E1169" s="46">
        <v>43734</v>
      </c>
      <c r="F1169" s="45">
        <v>-18765</v>
      </c>
      <c r="G1169" s="10" t="s">
        <v>43</v>
      </c>
      <c r="H1169" s="10" t="s">
        <v>2483</v>
      </c>
    </row>
    <row r="1170" spans="1:8" x14ac:dyDescent="0.25">
      <c r="A1170" s="10" t="s">
        <v>2484</v>
      </c>
      <c r="B1170" s="10" t="s">
        <v>115</v>
      </c>
      <c r="C1170" s="10" t="s">
        <v>2485</v>
      </c>
      <c r="D1170" s="10" t="s">
        <v>86</v>
      </c>
      <c r="E1170" s="46">
        <v>43734</v>
      </c>
      <c r="F1170" s="45">
        <v>-18765</v>
      </c>
      <c r="G1170" s="10" t="s">
        <v>43</v>
      </c>
      <c r="H1170" s="10" t="s">
        <v>2486</v>
      </c>
    </row>
    <row r="1171" spans="1:8" x14ac:dyDescent="0.25">
      <c r="A1171" s="10" t="s">
        <v>2487</v>
      </c>
      <c r="B1171" s="10" t="s">
        <v>115</v>
      </c>
      <c r="C1171" s="10" t="s">
        <v>2488</v>
      </c>
      <c r="D1171" s="10" t="s">
        <v>86</v>
      </c>
      <c r="E1171" s="46">
        <v>43734</v>
      </c>
      <c r="F1171" s="45">
        <v>-18765</v>
      </c>
      <c r="G1171" s="10" t="s">
        <v>43</v>
      </c>
      <c r="H1171" s="10" t="s">
        <v>2489</v>
      </c>
    </row>
    <row r="1172" spans="1:8" x14ac:dyDescent="0.25">
      <c r="A1172" s="10" t="s">
        <v>2490</v>
      </c>
      <c r="B1172" s="10" t="s">
        <v>115</v>
      </c>
      <c r="C1172" s="10" t="s">
        <v>2491</v>
      </c>
      <c r="D1172" s="10" t="s">
        <v>86</v>
      </c>
      <c r="E1172" s="46">
        <v>43734</v>
      </c>
      <c r="F1172" s="45">
        <v>-18765</v>
      </c>
      <c r="G1172" s="10" t="s">
        <v>43</v>
      </c>
      <c r="H1172" s="10" t="s">
        <v>2492</v>
      </c>
    </row>
    <row r="1173" spans="1:8" x14ac:dyDescent="0.25">
      <c r="A1173" s="10" t="s">
        <v>2493</v>
      </c>
      <c r="B1173" s="10" t="s">
        <v>115</v>
      </c>
      <c r="C1173" s="10" t="s">
        <v>2494</v>
      </c>
      <c r="D1173" s="10" t="s">
        <v>86</v>
      </c>
      <c r="E1173" s="46">
        <v>43734</v>
      </c>
      <c r="F1173" s="45">
        <v>-252218</v>
      </c>
      <c r="G1173" s="10" t="s">
        <v>43</v>
      </c>
      <c r="H1173" s="10" t="s">
        <v>2495</v>
      </c>
    </row>
    <row r="1174" spans="1:8" x14ac:dyDescent="0.25">
      <c r="A1174" s="10" t="s">
        <v>2496</v>
      </c>
      <c r="B1174" s="10" t="s">
        <v>115</v>
      </c>
      <c r="C1174" s="10" t="s">
        <v>2497</v>
      </c>
      <c r="D1174" s="10" t="s">
        <v>86</v>
      </c>
      <c r="E1174" s="46">
        <v>43734</v>
      </c>
      <c r="F1174" s="45">
        <v>-18765</v>
      </c>
      <c r="G1174" s="10" t="s">
        <v>43</v>
      </c>
      <c r="H1174" s="10" t="s">
        <v>2498</v>
      </c>
    </row>
    <row r="1175" spans="1:8" x14ac:dyDescent="0.25">
      <c r="A1175" s="10" t="s">
        <v>2499</v>
      </c>
      <c r="B1175" s="10" t="s">
        <v>115</v>
      </c>
      <c r="C1175" s="10" t="s">
        <v>2500</v>
      </c>
      <c r="D1175" s="10" t="s">
        <v>86</v>
      </c>
      <c r="E1175" s="46">
        <v>43735</v>
      </c>
      <c r="F1175" s="45">
        <v>-18765</v>
      </c>
      <c r="G1175" s="10" t="s">
        <v>43</v>
      </c>
      <c r="H1175" s="10" t="s">
        <v>2338</v>
      </c>
    </row>
    <row r="1176" spans="1:8" x14ac:dyDescent="0.25">
      <c r="A1176" s="10" t="s">
        <v>2501</v>
      </c>
      <c r="B1176" s="10" t="s">
        <v>115</v>
      </c>
      <c r="C1176" s="10" t="s">
        <v>2502</v>
      </c>
      <c r="D1176" s="10" t="s">
        <v>86</v>
      </c>
      <c r="E1176" s="46">
        <v>43735</v>
      </c>
      <c r="F1176" s="45">
        <v>-75000</v>
      </c>
      <c r="G1176" s="10" t="s">
        <v>43</v>
      </c>
      <c r="H1176" s="10" t="s">
        <v>2503</v>
      </c>
    </row>
    <row r="1177" spans="1:8" x14ac:dyDescent="0.25">
      <c r="A1177" s="10" t="s">
        <v>2504</v>
      </c>
      <c r="B1177" s="10" t="s">
        <v>115</v>
      </c>
      <c r="C1177" s="10" t="s">
        <v>2505</v>
      </c>
      <c r="D1177" s="10" t="s">
        <v>86</v>
      </c>
      <c r="E1177" s="46">
        <v>43736</v>
      </c>
      <c r="F1177" s="45">
        <v>-18765</v>
      </c>
      <c r="G1177" s="10" t="s">
        <v>43</v>
      </c>
      <c r="H1177" s="10" t="s">
        <v>2097</v>
      </c>
    </row>
    <row r="1178" spans="1:8" x14ac:dyDescent="0.25">
      <c r="A1178" s="10" t="s">
        <v>2506</v>
      </c>
      <c r="B1178" s="10" t="s">
        <v>115</v>
      </c>
      <c r="C1178" s="10" t="s">
        <v>2507</v>
      </c>
      <c r="D1178" s="10" t="s">
        <v>86</v>
      </c>
      <c r="E1178" s="46">
        <v>43736</v>
      </c>
      <c r="F1178" s="45">
        <v>-18765</v>
      </c>
      <c r="G1178" s="10" t="s">
        <v>43</v>
      </c>
      <c r="H1178" s="10" t="s">
        <v>2508</v>
      </c>
    </row>
    <row r="1179" spans="1:8" x14ac:dyDescent="0.25">
      <c r="A1179" s="10" t="s">
        <v>2509</v>
      </c>
      <c r="B1179" s="10" t="s">
        <v>115</v>
      </c>
      <c r="C1179" s="10" t="s">
        <v>2510</v>
      </c>
      <c r="D1179" s="10" t="s">
        <v>86</v>
      </c>
      <c r="E1179" s="46">
        <v>43736</v>
      </c>
      <c r="F1179" s="45">
        <v>-248228</v>
      </c>
      <c r="G1179" s="10" t="s">
        <v>43</v>
      </c>
      <c r="H1179" s="10" t="s">
        <v>2441</v>
      </c>
    </row>
    <row r="1180" spans="1:8" x14ac:dyDescent="0.25">
      <c r="A1180" s="10" t="s">
        <v>2511</v>
      </c>
      <c r="B1180" s="10" t="s">
        <v>115</v>
      </c>
      <c r="C1180" s="10" t="s">
        <v>2512</v>
      </c>
      <c r="D1180" s="10" t="s">
        <v>86</v>
      </c>
      <c r="E1180" s="46">
        <v>43736</v>
      </c>
      <c r="F1180" s="45">
        <v>-18765</v>
      </c>
      <c r="G1180" s="10" t="s">
        <v>43</v>
      </c>
      <c r="H1180" s="10" t="s">
        <v>2459</v>
      </c>
    </row>
    <row r="1181" spans="1:8" x14ac:dyDescent="0.25">
      <c r="A1181" s="10" t="s">
        <v>2513</v>
      </c>
      <c r="B1181" s="10" t="s">
        <v>115</v>
      </c>
      <c r="C1181" s="10" t="s">
        <v>2514</v>
      </c>
      <c r="D1181" s="10" t="s">
        <v>86</v>
      </c>
      <c r="E1181" s="46">
        <v>43736</v>
      </c>
      <c r="F1181" s="45">
        <v>-18765</v>
      </c>
      <c r="G1181" s="10" t="s">
        <v>43</v>
      </c>
      <c r="H1181" s="10" t="s">
        <v>2515</v>
      </c>
    </row>
    <row r="1182" spans="1:8" x14ac:dyDescent="0.25">
      <c r="A1182" s="10" t="s">
        <v>2516</v>
      </c>
      <c r="B1182" s="10" t="s">
        <v>115</v>
      </c>
      <c r="C1182" s="10" t="s">
        <v>2517</v>
      </c>
      <c r="D1182" s="10" t="s">
        <v>86</v>
      </c>
      <c r="E1182" s="46">
        <v>43738</v>
      </c>
      <c r="F1182" s="45">
        <v>-238856</v>
      </c>
      <c r="G1182" s="10" t="s">
        <v>43</v>
      </c>
      <c r="H1182" s="10" t="s">
        <v>2518</v>
      </c>
    </row>
    <row r="1183" spans="1:8" x14ac:dyDescent="0.25">
      <c r="A1183" s="10" t="s">
        <v>2519</v>
      </c>
      <c r="B1183" s="10" t="s">
        <v>115</v>
      </c>
      <c r="C1183" s="10" t="s">
        <v>2520</v>
      </c>
      <c r="D1183" s="10" t="s">
        <v>86</v>
      </c>
      <c r="E1183" s="46">
        <v>43740</v>
      </c>
      <c r="F1183" s="45">
        <v>-1098106</v>
      </c>
      <c r="G1183" s="10" t="s">
        <v>43</v>
      </c>
      <c r="H1183" s="10" t="s">
        <v>2521</v>
      </c>
    </row>
    <row r="1184" spans="1:8" x14ac:dyDescent="0.25">
      <c r="A1184" s="10" t="s">
        <v>2522</v>
      </c>
      <c r="B1184" s="10" t="s">
        <v>115</v>
      </c>
      <c r="C1184" s="10" t="s">
        <v>2523</v>
      </c>
      <c r="D1184" s="10" t="s">
        <v>86</v>
      </c>
      <c r="E1184" s="46">
        <v>43740</v>
      </c>
      <c r="F1184" s="45">
        <v>-165015</v>
      </c>
      <c r="G1184" s="10" t="s">
        <v>43</v>
      </c>
      <c r="H1184" s="10" t="s">
        <v>2524</v>
      </c>
    </row>
    <row r="1185" spans="1:8" x14ac:dyDescent="0.25">
      <c r="A1185" s="10" t="s">
        <v>2525</v>
      </c>
      <c r="B1185" s="10" t="s">
        <v>115</v>
      </c>
      <c r="C1185" s="10" t="s">
        <v>2526</v>
      </c>
      <c r="D1185" s="10" t="s">
        <v>86</v>
      </c>
      <c r="E1185" s="46">
        <v>43741</v>
      </c>
      <c r="F1185" s="45">
        <v>-18765</v>
      </c>
      <c r="G1185" s="10" t="s">
        <v>43</v>
      </c>
      <c r="H1185" s="10" t="s">
        <v>2527</v>
      </c>
    </row>
    <row r="1186" spans="1:8" x14ac:dyDescent="0.25">
      <c r="A1186" s="10" t="s">
        <v>2528</v>
      </c>
      <c r="B1186" s="10" t="s">
        <v>115</v>
      </c>
      <c r="C1186" s="10" t="s">
        <v>2529</v>
      </c>
      <c r="D1186" s="10" t="s">
        <v>86</v>
      </c>
      <c r="E1186" s="46">
        <v>43743</v>
      </c>
      <c r="F1186" s="45">
        <v>-248228</v>
      </c>
      <c r="G1186" s="10" t="s">
        <v>43</v>
      </c>
      <c r="H1186" s="10" t="s">
        <v>2530</v>
      </c>
    </row>
    <row r="1187" spans="1:8" x14ac:dyDescent="0.25">
      <c r="A1187" s="10" t="s">
        <v>2531</v>
      </c>
      <c r="B1187" s="10" t="s">
        <v>115</v>
      </c>
      <c r="C1187" s="10" t="s">
        <v>2532</v>
      </c>
      <c r="D1187" s="10" t="s">
        <v>86</v>
      </c>
      <c r="E1187" s="46">
        <v>43743</v>
      </c>
      <c r="F1187" s="45">
        <v>-248228</v>
      </c>
      <c r="G1187" s="10" t="s">
        <v>43</v>
      </c>
      <c r="H1187" s="10" t="s">
        <v>2530</v>
      </c>
    </row>
    <row r="1188" spans="1:8" x14ac:dyDescent="0.25">
      <c r="A1188" s="10" t="s">
        <v>2533</v>
      </c>
      <c r="B1188" s="10" t="s">
        <v>115</v>
      </c>
      <c r="C1188" s="10" t="s">
        <v>2534</v>
      </c>
      <c r="D1188" s="10" t="s">
        <v>86</v>
      </c>
      <c r="E1188" s="46">
        <v>43745</v>
      </c>
      <c r="F1188" s="45">
        <v>-18765</v>
      </c>
      <c r="G1188" s="10" t="s">
        <v>43</v>
      </c>
      <c r="H1188" s="10" t="s">
        <v>2535</v>
      </c>
    </row>
    <row r="1189" spans="1:8" x14ac:dyDescent="0.25">
      <c r="A1189" s="10" t="s">
        <v>2536</v>
      </c>
      <c r="B1189" s="10" t="s">
        <v>115</v>
      </c>
      <c r="C1189" s="10" t="s">
        <v>2537</v>
      </c>
      <c r="D1189" s="10" t="s">
        <v>86</v>
      </c>
      <c r="E1189" s="46">
        <v>43745</v>
      </c>
      <c r="F1189" s="45">
        <v>-18765</v>
      </c>
      <c r="G1189" s="10" t="s">
        <v>43</v>
      </c>
      <c r="H1189" s="10" t="s">
        <v>2097</v>
      </c>
    </row>
    <row r="1190" spans="1:8" x14ac:dyDescent="0.25">
      <c r="A1190" s="10" t="s">
        <v>2538</v>
      </c>
      <c r="B1190" s="10" t="s">
        <v>115</v>
      </c>
      <c r="C1190" s="10" t="s">
        <v>2539</v>
      </c>
      <c r="D1190" s="10" t="s">
        <v>86</v>
      </c>
      <c r="E1190" s="46">
        <v>43745</v>
      </c>
      <c r="F1190" s="45">
        <v>-18765</v>
      </c>
      <c r="G1190" s="10" t="s">
        <v>43</v>
      </c>
      <c r="H1190" s="10" t="s">
        <v>2540</v>
      </c>
    </row>
    <row r="1191" spans="1:8" x14ac:dyDescent="0.25">
      <c r="A1191" s="10" t="s">
        <v>2541</v>
      </c>
      <c r="B1191" s="10" t="s">
        <v>115</v>
      </c>
      <c r="C1191" s="10" t="s">
        <v>2542</v>
      </c>
      <c r="D1191" s="10" t="s">
        <v>86</v>
      </c>
      <c r="E1191" s="46">
        <v>43747</v>
      </c>
      <c r="F1191" s="45">
        <v>-18765</v>
      </c>
      <c r="G1191" s="10" t="s">
        <v>43</v>
      </c>
      <c r="H1191" s="10" t="s">
        <v>2543</v>
      </c>
    </row>
    <row r="1192" spans="1:8" x14ac:dyDescent="0.25">
      <c r="A1192" s="10" t="s">
        <v>2544</v>
      </c>
      <c r="B1192" s="10" t="s">
        <v>115</v>
      </c>
      <c r="C1192" s="10" t="s">
        <v>2545</v>
      </c>
      <c r="D1192" s="10" t="s">
        <v>86</v>
      </c>
      <c r="E1192" s="46">
        <v>43747</v>
      </c>
      <c r="F1192" s="45">
        <v>-18765</v>
      </c>
      <c r="G1192" s="10" t="s">
        <v>43</v>
      </c>
      <c r="H1192" s="10" t="s">
        <v>1811</v>
      </c>
    </row>
    <row r="1193" spans="1:8" x14ac:dyDescent="0.25">
      <c r="A1193" s="10" t="s">
        <v>2546</v>
      </c>
      <c r="B1193" s="10" t="s">
        <v>115</v>
      </c>
      <c r="C1193" s="10" t="s">
        <v>2547</v>
      </c>
      <c r="D1193" s="10" t="s">
        <v>86</v>
      </c>
      <c r="E1193" s="46">
        <v>43751</v>
      </c>
      <c r="F1193" s="45">
        <v>-18765</v>
      </c>
      <c r="G1193" s="10" t="s">
        <v>43</v>
      </c>
      <c r="H1193" s="10" t="s">
        <v>2548</v>
      </c>
    </row>
    <row r="1194" spans="1:8" x14ac:dyDescent="0.25">
      <c r="A1194" s="10" t="s">
        <v>825</v>
      </c>
      <c r="B1194" s="10" t="s">
        <v>115</v>
      </c>
      <c r="C1194" s="10" t="s">
        <v>826</v>
      </c>
      <c r="D1194" s="10" t="s">
        <v>86</v>
      </c>
      <c r="E1194" s="46">
        <v>43722</v>
      </c>
      <c r="F1194" s="45">
        <v>-18765</v>
      </c>
      <c r="G1194" s="10" t="s">
        <v>43</v>
      </c>
      <c r="H1194" s="10" t="s">
        <v>2549</v>
      </c>
    </row>
    <row r="1195" spans="1:8" x14ac:dyDescent="0.25">
      <c r="A1195" s="10" t="s">
        <v>2550</v>
      </c>
      <c r="B1195" s="10" t="s">
        <v>115</v>
      </c>
      <c r="C1195" s="10" t="s">
        <v>2551</v>
      </c>
      <c r="D1195" s="10" t="s">
        <v>86</v>
      </c>
      <c r="E1195" s="46">
        <v>43727</v>
      </c>
      <c r="F1195" s="45">
        <v>-18765</v>
      </c>
      <c r="G1195" s="10" t="s">
        <v>43</v>
      </c>
      <c r="H1195" s="10" t="s">
        <v>2406</v>
      </c>
    </row>
    <row r="1196" spans="1:8" x14ac:dyDescent="0.25">
      <c r="A1196" s="10" t="s">
        <v>2552</v>
      </c>
      <c r="B1196" s="10" t="s">
        <v>115</v>
      </c>
      <c r="C1196" s="10" t="s">
        <v>2553</v>
      </c>
      <c r="D1196" s="10" t="s">
        <v>86</v>
      </c>
      <c r="E1196" s="46">
        <v>43727</v>
      </c>
      <c r="F1196" s="45">
        <v>-37403</v>
      </c>
      <c r="G1196" s="10" t="s">
        <v>43</v>
      </c>
      <c r="H1196" s="10" t="s">
        <v>2459</v>
      </c>
    </row>
    <row r="1197" spans="1:8" x14ac:dyDescent="0.25">
      <c r="A1197" s="10" t="s">
        <v>2554</v>
      </c>
      <c r="B1197" s="10" t="s">
        <v>115</v>
      </c>
      <c r="C1197" s="10" t="s">
        <v>2555</v>
      </c>
      <c r="D1197" s="10" t="s">
        <v>86</v>
      </c>
      <c r="E1197" s="46">
        <v>43727</v>
      </c>
      <c r="F1197" s="45">
        <v>-1276180</v>
      </c>
      <c r="G1197" s="10" t="s">
        <v>43</v>
      </c>
      <c r="H1197" s="10" t="s">
        <v>2556</v>
      </c>
    </row>
    <row r="1198" spans="1:8" x14ac:dyDescent="0.25">
      <c r="A1198" s="10" t="s">
        <v>2557</v>
      </c>
      <c r="B1198" s="10" t="s">
        <v>115</v>
      </c>
      <c r="C1198" s="10" t="s">
        <v>2558</v>
      </c>
      <c r="D1198" s="10" t="s">
        <v>86</v>
      </c>
      <c r="E1198" s="46">
        <v>43738</v>
      </c>
      <c r="F1198" s="45">
        <v>-293563</v>
      </c>
      <c r="G1198" s="10" t="s">
        <v>43</v>
      </c>
      <c r="H1198" s="10" t="s">
        <v>2559</v>
      </c>
    </row>
    <row r="1199" spans="1:8" x14ac:dyDescent="0.25">
      <c r="A1199" s="10" t="s">
        <v>478</v>
      </c>
      <c r="B1199" s="10" t="s">
        <v>889</v>
      </c>
      <c r="C1199" s="10" t="s">
        <v>479</v>
      </c>
      <c r="D1199" s="10" t="s">
        <v>86</v>
      </c>
      <c r="E1199" s="46">
        <v>43742</v>
      </c>
      <c r="F1199" s="45">
        <v>-34887089</v>
      </c>
      <c r="G1199" s="10" t="s">
        <v>43</v>
      </c>
      <c r="H1199" s="10" t="s">
        <v>2396</v>
      </c>
    </row>
    <row r="1200" spans="1:8" x14ac:dyDescent="0.25">
      <c r="A1200" s="10" t="s">
        <v>2560</v>
      </c>
      <c r="B1200" s="10" t="s">
        <v>115</v>
      </c>
      <c r="C1200" s="10" t="s">
        <v>2561</v>
      </c>
      <c r="D1200" s="10" t="s">
        <v>86</v>
      </c>
      <c r="E1200" s="46">
        <v>43745</v>
      </c>
      <c r="F1200" s="45">
        <v>-57503</v>
      </c>
      <c r="G1200" s="10" t="s">
        <v>43</v>
      </c>
      <c r="H1200" s="10" t="s">
        <v>2562</v>
      </c>
    </row>
    <row r="1201" spans="1:8" x14ac:dyDescent="0.25">
      <c r="A1201" s="10" t="s">
        <v>568</v>
      </c>
      <c r="B1201" s="10" t="s">
        <v>115</v>
      </c>
      <c r="C1201" s="10" t="s">
        <v>569</v>
      </c>
      <c r="D1201" s="10" t="s">
        <v>86</v>
      </c>
      <c r="E1201" s="46">
        <v>43745</v>
      </c>
      <c r="F1201" s="45">
        <v>-9737002</v>
      </c>
      <c r="G1201" s="10" t="s">
        <v>43</v>
      </c>
      <c r="H1201" s="10" t="s">
        <v>2346</v>
      </c>
    </row>
    <row r="1202" spans="1:8" x14ac:dyDescent="0.25">
      <c r="A1202" s="10" t="s">
        <v>2563</v>
      </c>
      <c r="B1202" s="10" t="s">
        <v>889</v>
      </c>
      <c r="C1202" s="10" t="s">
        <v>2564</v>
      </c>
      <c r="D1202" s="10" t="s">
        <v>86</v>
      </c>
      <c r="E1202" s="46">
        <v>43751</v>
      </c>
      <c r="F1202" s="45">
        <v>-52070</v>
      </c>
      <c r="G1202" s="10" t="s">
        <v>43</v>
      </c>
      <c r="H1202" s="10" t="s">
        <v>2396</v>
      </c>
    </row>
    <row r="1203" spans="1:8" x14ac:dyDescent="0.25">
      <c r="A1203" s="10" t="s">
        <v>417</v>
      </c>
      <c r="B1203" s="10" t="s">
        <v>115</v>
      </c>
      <c r="C1203" s="10" t="s">
        <v>418</v>
      </c>
      <c r="D1203" s="10" t="s">
        <v>86</v>
      </c>
      <c r="E1203" s="46">
        <v>43563</v>
      </c>
      <c r="F1203" s="45">
        <v>-18765</v>
      </c>
      <c r="G1203" s="10" t="s">
        <v>43</v>
      </c>
      <c r="H1203" s="10" t="s">
        <v>125</v>
      </c>
    </row>
    <row r="1204" spans="1:8" x14ac:dyDescent="0.25">
      <c r="A1204" s="10" t="s">
        <v>2565</v>
      </c>
      <c r="B1204" s="10" t="s">
        <v>115</v>
      </c>
      <c r="C1204" s="10" t="s">
        <v>2566</v>
      </c>
      <c r="D1204" s="10" t="s">
        <v>86</v>
      </c>
      <c r="E1204" s="46">
        <v>43735</v>
      </c>
      <c r="F1204" s="45">
        <v>-18765</v>
      </c>
      <c r="G1204" s="10" t="s">
        <v>43</v>
      </c>
      <c r="H1204" s="10" t="s">
        <v>2567</v>
      </c>
    </row>
    <row r="1205" spans="1:8" x14ac:dyDescent="0.25">
      <c r="A1205" s="10" t="s">
        <v>2568</v>
      </c>
      <c r="B1205" s="10" t="s">
        <v>115</v>
      </c>
      <c r="C1205" s="10" t="s">
        <v>2569</v>
      </c>
      <c r="D1205" s="10" t="s">
        <v>86</v>
      </c>
      <c r="E1205" s="46">
        <v>43735</v>
      </c>
      <c r="F1205" s="45">
        <v>-18765</v>
      </c>
      <c r="G1205" s="10" t="s">
        <v>43</v>
      </c>
      <c r="H1205" s="10" t="s">
        <v>2570</v>
      </c>
    </row>
    <row r="1206" spans="1:8" x14ac:dyDescent="0.25">
      <c r="A1206" s="10" t="s">
        <v>2571</v>
      </c>
      <c r="B1206" s="10" t="s">
        <v>115</v>
      </c>
      <c r="C1206" s="10" t="s">
        <v>2572</v>
      </c>
      <c r="D1206" s="10" t="s">
        <v>86</v>
      </c>
      <c r="E1206" s="46">
        <v>43743</v>
      </c>
      <c r="F1206" s="45">
        <v>-18765</v>
      </c>
      <c r="G1206" s="10" t="s">
        <v>43</v>
      </c>
      <c r="H1206" s="10" t="s">
        <v>2573</v>
      </c>
    </row>
    <row r="1207" spans="1:8" x14ac:dyDescent="0.25">
      <c r="A1207" s="10" t="s">
        <v>2574</v>
      </c>
      <c r="B1207" s="10" t="s">
        <v>115</v>
      </c>
      <c r="C1207" s="10" t="s">
        <v>2575</v>
      </c>
      <c r="D1207" s="10" t="s">
        <v>86</v>
      </c>
      <c r="E1207" s="46">
        <v>43750</v>
      </c>
      <c r="F1207" s="45">
        <v>-18765</v>
      </c>
      <c r="G1207" s="10" t="s">
        <v>43</v>
      </c>
      <c r="H1207" s="10" t="s">
        <v>2576</v>
      </c>
    </row>
    <row r="1208" spans="1:8" x14ac:dyDescent="0.25">
      <c r="A1208" s="10" t="s">
        <v>2577</v>
      </c>
      <c r="B1208" s="10" t="s">
        <v>115</v>
      </c>
      <c r="C1208" s="10" t="s">
        <v>2578</v>
      </c>
      <c r="D1208" s="10" t="s">
        <v>86</v>
      </c>
      <c r="E1208" s="46">
        <v>43749</v>
      </c>
      <c r="F1208" s="45">
        <v>-1236014</v>
      </c>
      <c r="G1208" s="10" t="s">
        <v>43</v>
      </c>
      <c r="H1208" s="10" t="s">
        <v>2579</v>
      </c>
    </row>
    <row r="1209" spans="1:8" x14ac:dyDescent="0.25">
      <c r="A1209" s="10" t="s">
        <v>2580</v>
      </c>
      <c r="B1209" s="10" t="s">
        <v>115</v>
      </c>
      <c r="C1209" s="10" t="s">
        <v>2581</v>
      </c>
      <c r="D1209" s="10" t="s">
        <v>86</v>
      </c>
      <c r="E1209" s="46">
        <v>43750</v>
      </c>
      <c r="F1209" s="45">
        <v>-75000</v>
      </c>
      <c r="G1209" s="10" t="s">
        <v>43</v>
      </c>
      <c r="H1209" s="10" t="s">
        <v>2582</v>
      </c>
    </row>
    <row r="1210" spans="1:8" x14ac:dyDescent="0.25">
      <c r="A1210" s="10" t="s">
        <v>2583</v>
      </c>
      <c r="B1210" s="10" t="s">
        <v>115</v>
      </c>
      <c r="C1210" s="10" t="s">
        <v>2584</v>
      </c>
      <c r="D1210" s="10" t="s">
        <v>86</v>
      </c>
      <c r="E1210" s="46">
        <v>43753</v>
      </c>
      <c r="F1210" s="45">
        <v>-18765</v>
      </c>
      <c r="G1210" s="10" t="s">
        <v>43</v>
      </c>
      <c r="H1210" s="10" t="s">
        <v>2585</v>
      </c>
    </row>
    <row r="1211" spans="1:8" x14ac:dyDescent="0.25">
      <c r="A1211" s="10" t="s">
        <v>2586</v>
      </c>
      <c r="B1211" s="10" t="s">
        <v>115</v>
      </c>
      <c r="C1211" s="10" t="s">
        <v>2587</v>
      </c>
      <c r="D1211" s="10" t="s">
        <v>86</v>
      </c>
      <c r="E1211" s="46">
        <v>43754</v>
      </c>
      <c r="F1211" s="45">
        <v>-18765</v>
      </c>
      <c r="G1211" s="10" t="s">
        <v>43</v>
      </c>
      <c r="H1211" s="10" t="s">
        <v>2588</v>
      </c>
    </row>
    <row r="1212" spans="1:8" x14ac:dyDescent="0.25">
      <c r="A1212" s="10" t="s">
        <v>2589</v>
      </c>
      <c r="B1212" s="10" t="s">
        <v>115</v>
      </c>
      <c r="C1212" s="10" t="s">
        <v>2590</v>
      </c>
      <c r="D1212" s="10" t="s">
        <v>86</v>
      </c>
      <c r="E1212" s="46">
        <v>43745</v>
      </c>
      <c r="F1212" s="45">
        <v>-18765</v>
      </c>
      <c r="G1212" s="10" t="s">
        <v>43</v>
      </c>
      <c r="H1212" s="10" t="s">
        <v>2591</v>
      </c>
    </row>
    <row r="1213" spans="1:8" x14ac:dyDescent="0.25">
      <c r="A1213" s="10" t="s">
        <v>2592</v>
      </c>
      <c r="B1213" s="10" t="s">
        <v>115</v>
      </c>
      <c r="C1213" s="10" t="s">
        <v>2593</v>
      </c>
      <c r="D1213" s="10" t="s">
        <v>86</v>
      </c>
      <c r="E1213" s="46">
        <v>43754</v>
      </c>
      <c r="F1213" s="45">
        <v>-18765</v>
      </c>
      <c r="G1213" s="10" t="s">
        <v>43</v>
      </c>
      <c r="H1213" s="10" t="s">
        <v>2594</v>
      </c>
    </row>
    <row r="1214" spans="1:8" x14ac:dyDescent="0.25">
      <c r="A1214" s="10" t="s">
        <v>2595</v>
      </c>
      <c r="B1214" s="10" t="s">
        <v>115</v>
      </c>
      <c r="C1214" s="10" t="s">
        <v>2596</v>
      </c>
      <c r="D1214" s="10" t="s">
        <v>86</v>
      </c>
      <c r="E1214" s="46">
        <v>43754</v>
      </c>
      <c r="F1214" s="45">
        <v>-42294</v>
      </c>
      <c r="G1214" s="10" t="s">
        <v>43</v>
      </c>
      <c r="H1214" s="10" t="s">
        <v>2597</v>
      </c>
    </row>
    <row r="1215" spans="1:8" x14ac:dyDescent="0.25">
      <c r="A1215" s="10" t="s">
        <v>2598</v>
      </c>
      <c r="B1215" s="10" t="s">
        <v>115</v>
      </c>
      <c r="C1215" s="10" t="s">
        <v>2599</v>
      </c>
      <c r="D1215" s="10" t="s">
        <v>86</v>
      </c>
      <c r="E1215" s="46">
        <v>43754</v>
      </c>
      <c r="F1215" s="45">
        <v>-18765</v>
      </c>
      <c r="G1215" s="10" t="s">
        <v>43</v>
      </c>
      <c r="H1215" s="10" t="s">
        <v>2600</v>
      </c>
    </row>
    <row r="1216" spans="1:8" x14ac:dyDescent="0.25">
      <c r="A1216" s="10" t="s">
        <v>2601</v>
      </c>
      <c r="B1216" s="10" t="s">
        <v>115</v>
      </c>
      <c r="C1216" s="10" t="s">
        <v>2602</v>
      </c>
      <c r="D1216" s="10" t="s">
        <v>86</v>
      </c>
      <c r="E1216" s="46">
        <v>43756</v>
      </c>
      <c r="F1216" s="45">
        <v>-18765</v>
      </c>
      <c r="G1216" s="10" t="s">
        <v>43</v>
      </c>
      <c r="H1216" s="10" t="s">
        <v>2603</v>
      </c>
    </row>
    <row r="1217" spans="1:8" x14ac:dyDescent="0.25">
      <c r="A1217" s="10" t="s">
        <v>2604</v>
      </c>
      <c r="B1217" s="10" t="s">
        <v>115</v>
      </c>
      <c r="C1217" s="10" t="s">
        <v>2605</v>
      </c>
      <c r="D1217" s="10" t="s">
        <v>86</v>
      </c>
      <c r="E1217" s="46">
        <v>43755</v>
      </c>
      <c r="F1217" s="45">
        <v>-18765</v>
      </c>
      <c r="G1217" s="10" t="s">
        <v>43</v>
      </c>
      <c r="H1217" s="10" t="s">
        <v>2606</v>
      </c>
    </row>
    <row r="1218" spans="1:8" x14ac:dyDescent="0.25">
      <c r="A1218" s="10" t="s">
        <v>2607</v>
      </c>
      <c r="B1218" s="10" t="s">
        <v>115</v>
      </c>
      <c r="C1218" s="10" t="s">
        <v>2608</v>
      </c>
      <c r="D1218" s="10" t="s">
        <v>86</v>
      </c>
      <c r="E1218" s="46">
        <v>43740</v>
      </c>
      <c r="F1218" s="45">
        <v>-75000</v>
      </c>
      <c r="G1218" s="10" t="s">
        <v>43</v>
      </c>
      <c r="H1218" s="10" t="s">
        <v>2609</v>
      </c>
    </row>
    <row r="1219" spans="1:8" x14ac:dyDescent="0.25">
      <c r="A1219" s="10" t="s">
        <v>2610</v>
      </c>
      <c r="B1219" s="10" t="s">
        <v>115</v>
      </c>
      <c r="C1219" s="10" t="s">
        <v>2611</v>
      </c>
      <c r="D1219" s="10" t="s">
        <v>86</v>
      </c>
      <c r="E1219" s="46">
        <v>43757</v>
      </c>
      <c r="F1219" s="45">
        <v>-44515</v>
      </c>
      <c r="G1219" s="10" t="s">
        <v>43</v>
      </c>
      <c r="H1219" s="10" t="s">
        <v>2609</v>
      </c>
    </row>
    <row r="1220" spans="1:8" x14ac:dyDescent="0.25">
      <c r="A1220" s="10" t="s">
        <v>2612</v>
      </c>
      <c r="B1220" s="10" t="s">
        <v>115</v>
      </c>
      <c r="C1220" s="10" t="s">
        <v>2613</v>
      </c>
      <c r="D1220" s="10" t="s">
        <v>86</v>
      </c>
      <c r="E1220" s="46">
        <v>43753</v>
      </c>
      <c r="F1220" s="45">
        <v>-18765</v>
      </c>
      <c r="G1220" s="10" t="s">
        <v>43</v>
      </c>
      <c r="H1220" s="10" t="s">
        <v>2614</v>
      </c>
    </row>
    <row r="1221" spans="1:8" x14ac:dyDescent="0.25">
      <c r="A1221" s="10" t="s">
        <v>2615</v>
      </c>
      <c r="B1221" s="10" t="s">
        <v>115</v>
      </c>
      <c r="C1221" s="10" t="s">
        <v>2616</v>
      </c>
      <c r="D1221" s="10" t="s">
        <v>86</v>
      </c>
      <c r="E1221" s="46">
        <v>43756</v>
      </c>
      <c r="F1221" s="45">
        <v>-18765</v>
      </c>
      <c r="G1221" s="10" t="s">
        <v>43</v>
      </c>
      <c r="H1221" s="10" t="s">
        <v>2617</v>
      </c>
    </row>
    <row r="1222" spans="1:8" x14ac:dyDescent="0.25">
      <c r="A1222" s="10" t="s">
        <v>2618</v>
      </c>
      <c r="B1222" s="10" t="s">
        <v>115</v>
      </c>
      <c r="C1222" s="10" t="s">
        <v>2619</v>
      </c>
      <c r="D1222" s="10" t="s">
        <v>86</v>
      </c>
      <c r="E1222" s="46">
        <v>43756</v>
      </c>
      <c r="F1222" s="45">
        <v>-18765</v>
      </c>
      <c r="G1222" s="10" t="s">
        <v>43</v>
      </c>
      <c r="H1222" s="10" t="s">
        <v>2620</v>
      </c>
    </row>
    <row r="1223" spans="1:8" x14ac:dyDescent="0.25">
      <c r="A1223" s="10" t="s">
        <v>2621</v>
      </c>
      <c r="B1223" s="10" t="s">
        <v>115</v>
      </c>
      <c r="C1223" s="10" t="s">
        <v>2622</v>
      </c>
      <c r="D1223" s="10" t="s">
        <v>86</v>
      </c>
      <c r="E1223" s="46">
        <v>43735</v>
      </c>
      <c r="F1223" s="45">
        <v>-18765</v>
      </c>
      <c r="G1223" s="10" t="s">
        <v>43</v>
      </c>
      <c r="H1223" s="10" t="s">
        <v>2623</v>
      </c>
    </row>
    <row r="1224" spans="1:8" x14ac:dyDescent="0.25">
      <c r="A1224" s="10" t="s">
        <v>2624</v>
      </c>
      <c r="B1224" s="10" t="s">
        <v>115</v>
      </c>
      <c r="C1224" s="10" t="s">
        <v>2625</v>
      </c>
      <c r="D1224" s="10" t="s">
        <v>86</v>
      </c>
      <c r="E1224" s="46">
        <v>43759</v>
      </c>
      <c r="F1224" s="45">
        <v>-18765</v>
      </c>
      <c r="G1224" s="10" t="s">
        <v>43</v>
      </c>
      <c r="H1224" s="10" t="s">
        <v>2626</v>
      </c>
    </row>
    <row r="1225" spans="1:8" x14ac:dyDescent="0.25">
      <c r="A1225" s="10" t="s">
        <v>2627</v>
      </c>
      <c r="B1225" s="10" t="s">
        <v>115</v>
      </c>
      <c r="C1225" s="10" t="s">
        <v>2628</v>
      </c>
      <c r="D1225" s="10" t="s">
        <v>86</v>
      </c>
      <c r="E1225" s="46">
        <v>43759</v>
      </c>
      <c r="F1225" s="45">
        <v>-18765</v>
      </c>
      <c r="G1225" s="10" t="s">
        <v>43</v>
      </c>
      <c r="H1225" s="10" t="s">
        <v>2629</v>
      </c>
    </row>
    <row r="1226" spans="1:8" x14ac:dyDescent="0.25">
      <c r="A1226" s="10" t="s">
        <v>2630</v>
      </c>
      <c r="B1226" s="10" t="s">
        <v>115</v>
      </c>
      <c r="C1226" s="10" t="s">
        <v>2631</v>
      </c>
      <c r="D1226" s="10" t="s">
        <v>86</v>
      </c>
      <c r="E1226" s="46">
        <v>43763</v>
      </c>
      <c r="F1226" s="45">
        <v>-369545</v>
      </c>
      <c r="G1226" s="10" t="s">
        <v>43</v>
      </c>
      <c r="H1226" s="10" t="s">
        <v>2614</v>
      </c>
    </row>
    <row r="1227" spans="1:8" x14ac:dyDescent="0.25">
      <c r="A1227" s="10" t="s">
        <v>2632</v>
      </c>
      <c r="B1227" s="10" t="s">
        <v>115</v>
      </c>
      <c r="C1227" s="10" t="s">
        <v>2633</v>
      </c>
      <c r="D1227" s="10" t="s">
        <v>86</v>
      </c>
      <c r="E1227" s="46">
        <v>43759</v>
      </c>
      <c r="F1227" s="45">
        <v>-18765</v>
      </c>
      <c r="G1227" s="10" t="s">
        <v>43</v>
      </c>
      <c r="H1227" s="10" t="s">
        <v>2634</v>
      </c>
    </row>
    <row r="1228" spans="1:8" x14ac:dyDescent="0.25">
      <c r="A1228" s="10" t="s">
        <v>2635</v>
      </c>
      <c r="B1228" s="10" t="s">
        <v>115</v>
      </c>
      <c r="C1228" s="10" t="s">
        <v>2636</v>
      </c>
      <c r="D1228" s="10" t="s">
        <v>86</v>
      </c>
      <c r="E1228" s="46">
        <v>43760</v>
      </c>
      <c r="F1228" s="45">
        <v>-18765</v>
      </c>
      <c r="G1228" s="10" t="s">
        <v>43</v>
      </c>
      <c r="H1228" s="10" t="s">
        <v>2637</v>
      </c>
    </row>
    <row r="1229" spans="1:8" x14ac:dyDescent="0.25">
      <c r="A1229" s="10" t="s">
        <v>2638</v>
      </c>
      <c r="B1229" s="10" t="s">
        <v>115</v>
      </c>
      <c r="C1229" s="10" t="s">
        <v>2639</v>
      </c>
      <c r="D1229" s="10" t="s">
        <v>86</v>
      </c>
      <c r="E1229" s="46">
        <v>43759</v>
      </c>
      <c r="F1229" s="45">
        <v>-18765</v>
      </c>
      <c r="G1229" s="10" t="s">
        <v>43</v>
      </c>
      <c r="H1229" s="10" t="s">
        <v>2640</v>
      </c>
    </row>
    <row r="1230" spans="1:8" x14ac:dyDescent="0.25">
      <c r="A1230" s="10" t="s">
        <v>2641</v>
      </c>
      <c r="B1230" s="10" t="s">
        <v>115</v>
      </c>
      <c r="C1230" s="10" t="s">
        <v>2642</v>
      </c>
      <c r="D1230" s="10" t="s">
        <v>86</v>
      </c>
      <c r="E1230" s="46">
        <v>43759</v>
      </c>
      <c r="F1230" s="45">
        <v>-18765</v>
      </c>
      <c r="G1230" s="10" t="s">
        <v>43</v>
      </c>
      <c r="H1230" s="10" t="s">
        <v>2643</v>
      </c>
    </row>
    <row r="1231" spans="1:8" x14ac:dyDescent="0.25">
      <c r="A1231" s="10" t="s">
        <v>2644</v>
      </c>
      <c r="B1231" s="10" t="s">
        <v>115</v>
      </c>
      <c r="C1231" s="10" t="s">
        <v>2645</v>
      </c>
      <c r="D1231" s="10" t="s">
        <v>86</v>
      </c>
      <c r="E1231" s="46">
        <v>43731</v>
      </c>
      <c r="F1231" s="45">
        <v>-18765</v>
      </c>
      <c r="G1231" s="10" t="s">
        <v>43</v>
      </c>
      <c r="H1231" s="10" t="s">
        <v>2646</v>
      </c>
    </row>
    <row r="1232" spans="1:8" x14ac:dyDescent="0.25">
      <c r="A1232" s="10" t="s">
        <v>2647</v>
      </c>
      <c r="B1232" s="10" t="s">
        <v>115</v>
      </c>
      <c r="C1232" s="10" t="s">
        <v>2648</v>
      </c>
      <c r="D1232" s="10" t="s">
        <v>86</v>
      </c>
      <c r="E1232" s="46">
        <v>43761</v>
      </c>
      <c r="F1232" s="45">
        <v>-18765</v>
      </c>
      <c r="G1232" s="10" t="s">
        <v>43</v>
      </c>
      <c r="H1232" s="10" t="s">
        <v>2649</v>
      </c>
    </row>
    <row r="1233" spans="1:8" x14ac:dyDescent="0.25">
      <c r="A1233" s="10" t="s">
        <v>2650</v>
      </c>
      <c r="B1233" s="10" t="s">
        <v>115</v>
      </c>
      <c r="C1233" s="10" t="s">
        <v>2651</v>
      </c>
      <c r="D1233" s="10" t="s">
        <v>86</v>
      </c>
      <c r="E1233" s="46">
        <v>43754</v>
      </c>
      <c r="F1233" s="45">
        <v>-75000</v>
      </c>
      <c r="G1233" s="10" t="s">
        <v>43</v>
      </c>
      <c r="H1233" s="10" t="s">
        <v>2652</v>
      </c>
    </row>
    <row r="1234" spans="1:8" x14ac:dyDescent="0.25">
      <c r="A1234" s="10" t="s">
        <v>2653</v>
      </c>
      <c r="B1234" s="10" t="s">
        <v>115</v>
      </c>
      <c r="C1234" s="10" t="s">
        <v>2654</v>
      </c>
      <c r="D1234" s="10" t="s">
        <v>86</v>
      </c>
      <c r="E1234" s="46">
        <v>43754</v>
      </c>
      <c r="F1234" s="45">
        <v>-95348</v>
      </c>
      <c r="G1234" s="10" t="s">
        <v>43</v>
      </c>
      <c r="H1234" s="10" t="s">
        <v>2655</v>
      </c>
    </row>
    <row r="1235" spans="1:8" x14ac:dyDescent="0.25">
      <c r="A1235" s="10" t="s">
        <v>2656</v>
      </c>
      <c r="B1235" s="10" t="s">
        <v>115</v>
      </c>
      <c r="C1235" s="10" t="s">
        <v>2657</v>
      </c>
      <c r="D1235" s="10" t="s">
        <v>86</v>
      </c>
      <c r="E1235" s="46">
        <v>43762</v>
      </c>
      <c r="F1235" s="45">
        <v>-161206</v>
      </c>
      <c r="G1235" s="10" t="s">
        <v>43</v>
      </c>
      <c r="H1235" s="10" t="s">
        <v>2658</v>
      </c>
    </row>
    <row r="1236" spans="1:8" x14ac:dyDescent="0.25">
      <c r="A1236" s="10" t="s">
        <v>2659</v>
      </c>
      <c r="B1236" s="10" t="s">
        <v>115</v>
      </c>
      <c r="C1236" s="10" t="s">
        <v>2660</v>
      </c>
      <c r="D1236" s="10" t="s">
        <v>86</v>
      </c>
      <c r="E1236" s="46">
        <v>43763</v>
      </c>
      <c r="F1236" s="45">
        <v>-18765</v>
      </c>
      <c r="G1236" s="10" t="s">
        <v>43</v>
      </c>
      <c r="H1236" s="10" t="s">
        <v>2661</v>
      </c>
    </row>
    <row r="1237" spans="1:8" x14ac:dyDescent="0.25">
      <c r="A1237" s="10" t="s">
        <v>2662</v>
      </c>
      <c r="B1237" s="10" t="s">
        <v>115</v>
      </c>
      <c r="C1237" s="10" t="s">
        <v>2663</v>
      </c>
      <c r="D1237" s="10" t="s">
        <v>86</v>
      </c>
      <c r="E1237" s="46">
        <v>43766</v>
      </c>
      <c r="F1237" s="45">
        <v>-18765</v>
      </c>
      <c r="G1237" s="10" t="s">
        <v>43</v>
      </c>
      <c r="H1237" s="10" t="s">
        <v>2658</v>
      </c>
    </row>
    <row r="1238" spans="1:8" x14ac:dyDescent="0.25">
      <c r="A1238" s="10" t="s">
        <v>2664</v>
      </c>
      <c r="B1238" s="10" t="s">
        <v>115</v>
      </c>
      <c r="C1238" s="10" t="s">
        <v>2665</v>
      </c>
      <c r="D1238" s="10" t="s">
        <v>86</v>
      </c>
      <c r="E1238" s="46">
        <v>43767</v>
      </c>
      <c r="F1238" s="45">
        <v>-230360</v>
      </c>
      <c r="G1238" s="10" t="s">
        <v>43</v>
      </c>
      <c r="H1238" s="10" t="s">
        <v>2666</v>
      </c>
    </row>
    <row r="1239" spans="1:8" x14ac:dyDescent="0.25">
      <c r="A1239" s="10" t="s">
        <v>2667</v>
      </c>
      <c r="B1239" s="10" t="s">
        <v>115</v>
      </c>
      <c r="C1239" s="10" t="s">
        <v>2668</v>
      </c>
      <c r="D1239" s="10" t="s">
        <v>86</v>
      </c>
      <c r="E1239" s="46">
        <v>43766</v>
      </c>
      <c r="F1239" s="45">
        <v>-18765</v>
      </c>
      <c r="G1239" s="10" t="s">
        <v>43</v>
      </c>
      <c r="H1239" s="10" t="s">
        <v>2669</v>
      </c>
    </row>
    <row r="1240" spans="1:8" x14ac:dyDescent="0.25">
      <c r="A1240" s="10" t="s">
        <v>2670</v>
      </c>
      <c r="B1240" s="10" t="s">
        <v>115</v>
      </c>
      <c r="C1240" s="10" t="s">
        <v>2671</v>
      </c>
      <c r="D1240" s="10" t="s">
        <v>86</v>
      </c>
      <c r="E1240" s="46">
        <v>43741</v>
      </c>
      <c r="F1240" s="45">
        <v>-33380</v>
      </c>
      <c r="G1240" s="10" t="s">
        <v>43</v>
      </c>
      <c r="H1240" s="10" t="s">
        <v>2672</v>
      </c>
    </row>
    <row r="1241" spans="1:8" x14ac:dyDescent="0.25">
      <c r="A1241" s="10" t="s">
        <v>2673</v>
      </c>
      <c r="B1241" s="10" t="s">
        <v>115</v>
      </c>
      <c r="C1241" s="10" t="s">
        <v>2674</v>
      </c>
      <c r="D1241" s="10" t="s">
        <v>86</v>
      </c>
      <c r="E1241" s="46">
        <v>43759</v>
      </c>
      <c r="F1241" s="45">
        <v>-27911</v>
      </c>
      <c r="G1241" s="10" t="s">
        <v>43</v>
      </c>
      <c r="H1241" s="10" t="s">
        <v>2675</v>
      </c>
    </row>
    <row r="1242" spans="1:8" x14ac:dyDescent="0.25">
      <c r="A1242" s="10" t="s">
        <v>2676</v>
      </c>
      <c r="B1242" s="10" t="s">
        <v>115</v>
      </c>
      <c r="C1242" s="10" t="s">
        <v>2677</v>
      </c>
      <c r="D1242" s="10" t="s">
        <v>86</v>
      </c>
      <c r="E1242" s="46">
        <v>43759</v>
      </c>
      <c r="F1242" s="45">
        <v>-1529283</v>
      </c>
      <c r="G1242" s="10" t="s">
        <v>43</v>
      </c>
      <c r="H1242" s="10" t="s">
        <v>2678</v>
      </c>
    </row>
    <row r="1243" spans="1:8" x14ac:dyDescent="0.25">
      <c r="A1243" s="10" t="s">
        <v>2679</v>
      </c>
      <c r="B1243" s="10" t="s">
        <v>115</v>
      </c>
      <c r="C1243" s="10" t="s">
        <v>2680</v>
      </c>
      <c r="D1243" s="10" t="s">
        <v>86</v>
      </c>
      <c r="E1243" s="46">
        <v>43767</v>
      </c>
      <c r="F1243" s="45">
        <v>-95208</v>
      </c>
      <c r="G1243" s="10" t="s">
        <v>43</v>
      </c>
      <c r="H1243" s="10" t="s">
        <v>2681</v>
      </c>
    </row>
    <row r="1244" spans="1:8" x14ac:dyDescent="0.25">
      <c r="A1244" s="10" t="s">
        <v>2682</v>
      </c>
      <c r="B1244" s="10" t="s">
        <v>871</v>
      </c>
      <c r="C1244" s="10" t="s">
        <v>2683</v>
      </c>
      <c r="D1244" s="10" t="s">
        <v>86</v>
      </c>
      <c r="E1244" s="46">
        <v>43751</v>
      </c>
      <c r="F1244" s="45">
        <v>-4365516</v>
      </c>
      <c r="G1244" s="10" t="s">
        <v>43</v>
      </c>
      <c r="H1244" s="10" t="s">
        <v>2263</v>
      </c>
    </row>
    <row r="1245" spans="1:8" x14ac:dyDescent="0.25">
      <c r="A1245" s="10" t="s">
        <v>2684</v>
      </c>
      <c r="B1245" s="10" t="s">
        <v>871</v>
      </c>
      <c r="C1245" s="10" t="s">
        <v>2685</v>
      </c>
      <c r="D1245" s="10" t="s">
        <v>86</v>
      </c>
      <c r="E1245" s="46">
        <v>43764</v>
      </c>
      <c r="F1245" s="45">
        <v>-18765</v>
      </c>
      <c r="G1245" s="10" t="s">
        <v>43</v>
      </c>
      <c r="H1245" s="10" t="s">
        <v>2686</v>
      </c>
    </row>
    <row r="1246" spans="1:8" x14ac:dyDescent="0.25">
      <c r="A1246" s="10" t="s">
        <v>2687</v>
      </c>
      <c r="B1246" s="10" t="s">
        <v>871</v>
      </c>
      <c r="C1246" s="10" t="s">
        <v>2688</v>
      </c>
      <c r="D1246" s="10" t="s">
        <v>86</v>
      </c>
      <c r="E1246" s="46">
        <v>43766</v>
      </c>
      <c r="F1246" s="45">
        <v>-1236014</v>
      </c>
      <c r="G1246" s="10" t="s">
        <v>43</v>
      </c>
      <c r="H1246" s="10" t="s">
        <v>2689</v>
      </c>
    </row>
    <row r="1247" spans="1:8" x14ac:dyDescent="0.25">
      <c r="A1247" s="10" t="s">
        <v>2690</v>
      </c>
      <c r="B1247" s="10" t="s">
        <v>871</v>
      </c>
      <c r="C1247" s="10" t="s">
        <v>2691</v>
      </c>
      <c r="D1247" s="10" t="s">
        <v>86</v>
      </c>
      <c r="E1247" s="46">
        <v>43766</v>
      </c>
      <c r="F1247" s="45">
        <v>-75000</v>
      </c>
      <c r="G1247" s="10" t="s">
        <v>43</v>
      </c>
      <c r="H1247" s="10" t="s">
        <v>2652</v>
      </c>
    </row>
    <row r="1248" spans="1:8" x14ac:dyDescent="0.25">
      <c r="A1248" s="10" t="s">
        <v>2692</v>
      </c>
      <c r="B1248" s="10" t="s">
        <v>871</v>
      </c>
      <c r="C1248" s="10" t="s">
        <v>2693</v>
      </c>
      <c r="D1248" s="10" t="s">
        <v>86</v>
      </c>
      <c r="E1248" s="46">
        <v>43769</v>
      </c>
      <c r="F1248" s="45">
        <v>-18765</v>
      </c>
      <c r="G1248" s="10" t="s">
        <v>43</v>
      </c>
      <c r="H1248" s="10" t="s">
        <v>2694</v>
      </c>
    </row>
    <row r="1249" spans="1:8" x14ac:dyDescent="0.25">
      <c r="A1249" s="10" t="s">
        <v>2695</v>
      </c>
      <c r="B1249" s="10" t="s">
        <v>871</v>
      </c>
      <c r="C1249" s="10" t="s">
        <v>2696</v>
      </c>
      <c r="D1249" s="10" t="s">
        <v>86</v>
      </c>
      <c r="E1249" s="46">
        <v>43769</v>
      </c>
      <c r="F1249" s="45">
        <v>-18765</v>
      </c>
      <c r="G1249" s="10" t="s">
        <v>43</v>
      </c>
      <c r="H1249" s="10" t="s">
        <v>2697</v>
      </c>
    </row>
    <row r="1250" spans="1:8" x14ac:dyDescent="0.25">
      <c r="A1250" s="10" t="s">
        <v>2698</v>
      </c>
      <c r="B1250" s="10" t="s">
        <v>871</v>
      </c>
      <c r="C1250" s="10" t="s">
        <v>2699</v>
      </c>
      <c r="D1250" s="10" t="s">
        <v>86</v>
      </c>
      <c r="E1250" s="46">
        <v>43769</v>
      </c>
      <c r="F1250" s="45">
        <v>-18765</v>
      </c>
      <c r="G1250" s="10" t="s">
        <v>43</v>
      </c>
      <c r="H1250" s="10" t="s">
        <v>2669</v>
      </c>
    </row>
    <row r="1251" spans="1:8" x14ac:dyDescent="0.25">
      <c r="A1251" s="10" t="s">
        <v>2700</v>
      </c>
      <c r="B1251" s="10" t="s">
        <v>871</v>
      </c>
      <c r="C1251" s="10" t="s">
        <v>2701</v>
      </c>
      <c r="D1251" s="10" t="s">
        <v>86</v>
      </c>
      <c r="E1251" s="46">
        <v>43769</v>
      </c>
      <c r="F1251" s="45">
        <v>-18765</v>
      </c>
      <c r="G1251" s="10" t="s">
        <v>43</v>
      </c>
      <c r="H1251" s="10" t="s">
        <v>2702</v>
      </c>
    </row>
    <row r="1252" spans="1:8" x14ac:dyDescent="0.25">
      <c r="A1252" s="10" t="s">
        <v>2703</v>
      </c>
      <c r="B1252" s="10" t="s">
        <v>871</v>
      </c>
      <c r="C1252" s="10" t="s">
        <v>2704</v>
      </c>
      <c r="D1252" s="10" t="s">
        <v>86</v>
      </c>
      <c r="E1252" s="46">
        <v>43769</v>
      </c>
      <c r="F1252" s="45">
        <v>-18765</v>
      </c>
      <c r="G1252" s="10" t="s">
        <v>43</v>
      </c>
      <c r="H1252" s="10" t="s">
        <v>2705</v>
      </c>
    </row>
    <row r="1253" spans="1:8" x14ac:dyDescent="0.25">
      <c r="A1253" s="10" t="s">
        <v>2706</v>
      </c>
      <c r="B1253" s="10" t="s">
        <v>871</v>
      </c>
      <c r="C1253" s="10" t="s">
        <v>2707</v>
      </c>
      <c r="D1253" s="10" t="s">
        <v>86</v>
      </c>
      <c r="E1253" s="46">
        <v>43769</v>
      </c>
      <c r="F1253" s="45">
        <v>-75000</v>
      </c>
      <c r="G1253" s="10" t="s">
        <v>43</v>
      </c>
      <c r="H1253" s="10" t="s">
        <v>2597</v>
      </c>
    </row>
    <row r="1254" spans="1:8" x14ac:dyDescent="0.25">
      <c r="A1254" s="10" t="s">
        <v>2708</v>
      </c>
      <c r="B1254" s="10" t="s">
        <v>871</v>
      </c>
      <c r="C1254" s="10" t="s">
        <v>2709</v>
      </c>
      <c r="D1254" s="10" t="s">
        <v>86</v>
      </c>
      <c r="E1254" s="46">
        <v>43769</v>
      </c>
      <c r="F1254" s="45">
        <v>-18765</v>
      </c>
      <c r="G1254" s="10" t="s">
        <v>43</v>
      </c>
      <c r="H1254" s="10" t="s">
        <v>2710</v>
      </c>
    </row>
    <row r="1255" spans="1:8" x14ac:dyDescent="0.25">
      <c r="A1255" s="10" t="s">
        <v>2711</v>
      </c>
      <c r="B1255" s="10" t="s">
        <v>871</v>
      </c>
      <c r="C1255" s="10" t="s">
        <v>2712</v>
      </c>
      <c r="D1255" s="10" t="s">
        <v>86</v>
      </c>
      <c r="E1255" s="46">
        <v>43769</v>
      </c>
      <c r="F1255" s="45">
        <v>-82500</v>
      </c>
      <c r="G1255" s="10" t="s">
        <v>43</v>
      </c>
      <c r="H1255" s="10" t="s">
        <v>2713</v>
      </c>
    </row>
    <row r="1256" spans="1:8" x14ac:dyDescent="0.25">
      <c r="A1256" s="10" t="s">
        <v>2714</v>
      </c>
      <c r="B1256" s="10" t="s">
        <v>871</v>
      </c>
      <c r="C1256" s="10" t="s">
        <v>2715</v>
      </c>
      <c r="D1256" s="10" t="s">
        <v>86</v>
      </c>
      <c r="E1256" s="46">
        <v>43769</v>
      </c>
      <c r="F1256" s="45">
        <v>-18765</v>
      </c>
      <c r="G1256" s="10" t="s">
        <v>43</v>
      </c>
      <c r="H1256" s="10" t="s">
        <v>2716</v>
      </c>
    </row>
    <row r="1257" spans="1:8" x14ac:dyDescent="0.25">
      <c r="A1257" s="10" t="s">
        <v>2717</v>
      </c>
      <c r="B1257" s="10" t="s">
        <v>871</v>
      </c>
      <c r="C1257" s="10" t="s">
        <v>2718</v>
      </c>
      <c r="D1257" s="10" t="s">
        <v>86</v>
      </c>
      <c r="E1257" s="46">
        <v>43770</v>
      </c>
      <c r="F1257" s="45">
        <v>-115305</v>
      </c>
      <c r="G1257" s="10" t="s">
        <v>43</v>
      </c>
      <c r="H1257" s="10" t="s">
        <v>2719</v>
      </c>
    </row>
    <row r="1258" spans="1:8" x14ac:dyDescent="0.25">
      <c r="A1258" s="10" t="s">
        <v>2720</v>
      </c>
      <c r="B1258" s="10" t="s">
        <v>871</v>
      </c>
      <c r="C1258" s="10" t="s">
        <v>2721</v>
      </c>
      <c r="D1258" s="10" t="s">
        <v>86</v>
      </c>
      <c r="E1258" s="46">
        <v>43771</v>
      </c>
      <c r="F1258" s="45">
        <v>-18765</v>
      </c>
      <c r="G1258" s="10" t="s">
        <v>43</v>
      </c>
      <c r="H1258" s="10" t="s">
        <v>2722</v>
      </c>
    </row>
    <row r="1259" spans="1:8" x14ac:dyDescent="0.25">
      <c r="A1259" s="10" t="s">
        <v>2723</v>
      </c>
      <c r="B1259" s="10" t="s">
        <v>871</v>
      </c>
      <c r="C1259" s="10" t="s">
        <v>2724</v>
      </c>
      <c r="D1259" s="10" t="s">
        <v>86</v>
      </c>
      <c r="E1259" s="46">
        <v>43772</v>
      </c>
      <c r="F1259" s="45">
        <v>-18638</v>
      </c>
      <c r="G1259" s="10" t="s">
        <v>43</v>
      </c>
      <c r="H1259" s="10" t="s">
        <v>2725</v>
      </c>
    </row>
    <row r="1260" spans="1:8" x14ac:dyDescent="0.25">
      <c r="A1260" s="10" t="s">
        <v>2726</v>
      </c>
      <c r="B1260" s="10" t="s">
        <v>871</v>
      </c>
      <c r="C1260" s="10" t="s">
        <v>2727</v>
      </c>
      <c r="D1260" s="10" t="s">
        <v>86</v>
      </c>
      <c r="E1260" s="46">
        <v>43773</v>
      </c>
      <c r="F1260" s="45">
        <v>-18765</v>
      </c>
      <c r="G1260" s="10" t="s">
        <v>43</v>
      </c>
      <c r="H1260" s="10" t="s">
        <v>2728</v>
      </c>
    </row>
    <row r="1261" spans="1:8" x14ac:dyDescent="0.25">
      <c r="A1261" s="10" t="s">
        <v>2729</v>
      </c>
      <c r="B1261" s="10" t="s">
        <v>871</v>
      </c>
      <c r="C1261" s="10" t="s">
        <v>2730</v>
      </c>
      <c r="D1261" s="10" t="s">
        <v>86</v>
      </c>
      <c r="E1261" s="46">
        <v>43774</v>
      </c>
      <c r="F1261" s="45">
        <v>-18765</v>
      </c>
      <c r="G1261" s="10" t="s">
        <v>43</v>
      </c>
      <c r="H1261" s="10" t="s">
        <v>2731</v>
      </c>
    </row>
    <row r="1262" spans="1:8" x14ac:dyDescent="0.25">
      <c r="A1262" s="10" t="s">
        <v>2732</v>
      </c>
      <c r="B1262" s="10" t="s">
        <v>871</v>
      </c>
      <c r="C1262" s="10" t="s">
        <v>2733</v>
      </c>
      <c r="D1262" s="10" t="s">
        <v>86</v>
      </c>
      <c r="E1262" s="46">
        <v>43775</v>
      </c>
      <c r="F1262" s="45">
        <v>-18765</v>
      </c>
      <c r="G1262" s="10" t="s">
        <v>43</v>
      </c>
      <c r="H1262" s="10" t="s">
        <v>2614</v>
      </c>
    </row>
    <row r="1263" spans="1:8" x14ac:dyDescent="0.25">
      <c r="A1263" s="10" t="s">
        <v>2734</v>
      </c>
      <c r="B1263" s="10" t="s">
        <v>871</v>
      </c>
      <c r="C1263" s="10" t="s">
        <v>2735</v>
      </c>
      <c r="D1263" s="10" t="s">
        <v>86</v>
      </c>
      <c r="E1263" s="46">
        <v>43777</v>
      </c>
      <c r="F1263" s="45">
        <v>-18765</v>
      </c>
      <c r="G1263" s="10" t="s">
        <v>43</v>
      </c>
      <c r="H1263" s="10" t="s">
        <v>2736</v>
      </c>
    </row>
    <row r="1264" spans="1:8" x14ac:dyDescent="0.25">
      <c r="A1264" s="10" t="s">
        <v>2737</v>
      </c>
      <c r="B1264" s="10" t="s">
        <v>871</v>
      </c>
      <c r="C1264" s="10" t="s">
        <v>2738</v>
      </c>
      <c r="D1264" s="10" t="s">
        <v>86</v>
      </c>
      <c r="E1264" s="46">
        <v>43781</v>
      </c>
      <c r="F1264" s="45">
        <v>-59505</v>
      </c>
      <c r="G1264" s="10" t="s">
        <v>43</v>
      </c>
      <c r="H1264" s="10" t="s">
        <v>2739</v>
      </c>
    </row>
    <row r="1265" spans="1:8" x14ac:dyDescent="0.25">
      <c r="A1265" s="10" t="s">
        <v>2740</v>
      </c>
      <c r="B1265" s="10" t="s">
        <v>871</v>
      </c>
      <c r="C1265" s="10" t="s">
        <v>2741</v>
      </c>
      <c r="D1265" s="10" t="s">
        <v>86</v>
      </c>
      <c r="E1265" s="46">
        <v>43782</v>
      </c>
      <c r="F1265" s="45">
        <v>-18765</v>
      </c>
      <c r="G1265" s="10" t="s">
        <v>43</v>
      </c>
      <c r="H1265" s="10" t="s">
        <v>2652</v>
      </c>
    </row>
    <row r="1266" spans="1:8" x14ac:dyDescent="0.25">
      <c r="A1266" s="10" t="s">
        <v>2742</v>
      </c>
      <c r="B1266" s="10" t="s">
        <v>871</v>
      </c>
      <c r="C1266" s="10" t="s">
        <v>2743</v>
      </c>
      <c r="D1266" s="10" t="s">
        <v>86</v>
      </c>
      <c r="E1266" s="46">
        <v>43781</v>
      </c>
      <c r="F1266" s="45">
        <v>-18765</v>
      </c>
      <c r="G1266" s="10" t="s">
        <v>43</v>
      </c>
      <c r="H1266" s="10" t="s">
        <v>2614</v>
      </c>
    </row>
    <row r="1267" spans="1:8" x14ac:dyDescent="0.25">
      <c r="A1267" s="10" t="s">
        <v>2744</v>
      </c>
      <c r="B1267" s="10" t="s">
        <v>871</v>
      </c>
      <c r="C1267" s="10" t="s">
        <v>2745</v>
      </c>
      <c r="D1267" s="10" t="s">
        <v>86</v>
      </c>
      <c r="E1267" s="46">
        <v>43769</v>
      </c>
      <c r="F1267" s="45">
        <v>-18765</v>
      </c>
      <c r="G1267" s="10" t="s">
        <v>43</v>
      </c>
      <c r="H1267" s="10" t="s">
        <v>2746</v>
      </c>
    </row>
    <row r="1268" spans="1:8" x14ac:dyDescent="0.25">
      <c r="A1268" s="10" t="s">
        <v>144</v>
      </c>
      <c r="B1268" s="10" t="s">
        <v>115</v>
      </c>
      <c r="C1268" s="10" t="s">
        <v>146</v>
      </c>
      <c r="D1268" s="10" t="s">
        <v>89</v>
      </c>
      <c r="E1268" s="46">
        <v>43815</v>
      </c>
      <c r="F1268" s="45">
        <v>-13337</v>
      </c>
      <c r="G1268" s="10" t="s">
        <v>43</v>
      </c>
      <c r="H1268" s="10" t="s">
        <v>148</v>
      </c>
    </row>
    <row r="1269" spans="1:8" x14ac:dyDescent="0.25">
      <c r="A1269" s="10" t="s">
        <v>144</v>
      </c>
      <c r="B1269" s="10" t="s">
        <v>889</v>
      </c>
      <c r="C1269" s="10" t="s">
        <v>43</v>
      </c>
      <c r="D1269" s="10" t="s">
        <v>855</v>
      </c>
      <c r="E1269" s="46">
        <v>43815</v>
      </c>
      <c r="F1269" s="45">
        <v>34976098</v>
      </c>
      <c r="G1269" s="10" t="s">
        <v>43</v>
      </c>
      <c r="H1269" s="10" t="s">
        <v>872</v>
      </c>
    </row>
    <row r="1270" spans="1:8" x14ac:dyDescent="0.25">
      <c r="A1270" s="10" t="s">
        <v>144</v>
      </c>
      <c r="B1270" s="10" t="s">
        <v>115</v>
      </c>
      <c r="C1270" s="10" t="s">
        <v>43</v>
      </c>
      <c r="D1270" s="10" t="s">
        <v>855</v>
      </c>
      <c r="E1270" s="46">
        <v>43815</v>
      </c>
      <c r="F1270" s="45">
        <v>-41319381</v>
      </c>
      <c r="G1270" s="10" t="s">
        <v>43</v>
      </c>
      <c r="H1270" s="10" t="s">
        <v>872</v>
      </c>
    </row>
    <row r="1271" spans="1:8" x14ac:dyDescent="0.25">
      <c r="A1271" s="10" t="s">
        <v>144</v>
      </c>
      <c r="B1271" s="10" t="s">
        <v>871</v>
      </c>
      <c r="C1271" s="10" t="s">
        <v>43</v>
      </c>
      <c r="D1271" s="10" t="s">
        <v>855</v>
      </c>
      <c r="E1271" s="46">
        <v>43815</v>
      </c>
      <c r="F1271" s="45">
        <v>6343283</v>
      </c>
      <c r="G1271" s="10" t="s">
        <v>43</v>
      </c>
      <c r="H1271" s="10" t="s">
        <v>872</v>
      </c>
    </row>
    <row r="1272" spans="1:8" x14ac:dyDescent="0.25">
      <c r="A1272" s="10" t="s">
        <v>2747</v>
      </c>
      <c r="B1272" s="10" t="s">
        <v>115</v>
      </c>
      <c r="C1272" s="10" t="s">
        <v>2748</v>
      </c>
      <c r="D1272" s="10" t="s">
        <v>878</v>
      </c>
      <c r="E1272" s="46">
        <v>43815</v>
      </c>
      <c r="F1272" s="45">
        <v>70000000</v>
      </c>
      <c r="G1272" s="10" t="s">
        <v>43</v>
      </c>
      <c r="H1272" s="10" t="s">
        <v>2749</v>
      </c>
    </row>
    <row r="1273" spans="1:8" x14ac:dyDescent="0.25">
      <c r="A1273" s="10" t="s">
        <v>2750</v>
      </c>
      <c r="B1273" s="10" t="s">
        <v>115</v>
      </c>
      <c r="C1273" s="10" t="s">
        <v>2751</v>
      </c>
      <c r="D1273" s="10" t="s">
        <v>86</v>
      </c>
      <c r="E1273" s="46">
        <v>43708</v>
      </c>
      <c r="F1273" s="45">
        <v>-18765</v>
      </c>
      <c r="G1273" s="10" t="s">
        <v>44</v>
      </c>
      <c r="H1273" s="10" t="s">
        <v>2752</v>
      </c>
    </row>
    <row r="1274" spans="1:8" x14ac:dyDescent="0.25">
      <c r="A1274" s="10" t="s">
        <v>333</v>
      </c>
      <c r="B1274" s="10" t="s">
        <v>115</v>
      </c>
      <c r="C1274" s="10" t="s">
        <v>334</v>
      </c>
      <c r="D1274" s="10" t="s">
        <v>86</v>
      </c>
      <c r="E1274" s="46">
        <v>43712</v>
      </c>
      <c r="F1274" s="45">
        <v>-16149797</v>
      </c>
      <c r="G1274" s="10" t="s">
        <v>44</v>
      </c>
      <c r="H1274" s="10" t="s">
        <v>2753</v>
      </c>
    </row>
    <row r="1275" spans="1:8" x14ac:dyDescent="0.25">
      <c r="A1275" s="10" t="s">
        <v>2754</v>
      </c>
      <c r="B1275" s="10" t="s">
        <v>115</v>
      </c>
      <c r="C1275" s="10" t="s">
        <v>2755</v>
      </c>
      <c r="D1275" s="10" t="s">
        <v>86</v>
      </c>
      <c r="E1275" s="46">
        <v>43714</v>
      </c>
      <c r="F1275" s="45">
        <v>-32205</v>
      </c>
      <c r="G1275" s="10" t="s">
        <v>44</v>
      </c>
      <c r="H1275" s="10" t="s">
        <v>1650</v>
      </c>
    </row>
    <row r="1276" spans="1:8" x14ac:dyDescent="0.25">
      <c r="A1276" s="10" t="s">
        <v>2756</v>
      </c>
      <c r="B1276" s="10" t="s">
        <v>115</v>
      </c>
      <c r="C1276" s="10" t="s">
        <v>2757</v>
      </c>
      <c r="D1276" s="10" t="s">
        <v>86</v>
      </c>
      <c r="E1276" s="46">
        <v>43722</v>
      </c>
      <c r="F1276" s="45">
        <v>-70000</v>
      </c>
      <c r="G1276" s="10" t="s">
        <v>44</v>
      </c>
      <c r="H1276" s="10" t="s">
        <v>1474</v>
      </c>
    </row>
    <row r="1277" spans="1:8" x14ac:dyDescent="0.25">
      <c r="A1277" s="10" t="s">
        <v>2758</v>
      </c>
      <c r="B1277" s="10" t="s">
        <v>115</v>
      </c>
      <c r="C1277" s="10" t="s">
        <v>2759</v>
      </c>
      <c r="D1277" s="10" t="s">
        <v>86</v>
      </c>
      <c r="E1277" s="46">
        <v>43724</v>
      </c>
      <c r="F1277" s="45">
        <v>-75000</v>
      </c>
      <c r="G1277" s="10" t="s">
        <v>44</v>
      </c>
      <c r="H1277" s="10" t="s">
        <v>2760</v>
      </c>
    </row>
    <row r="1278" spans="1:8" x14ac:dyDescent="0.25">
      <c r="A1278" s="10" t="s">
        <v>2761</v>
      </c>
      <c r="B1278" s="10" t="s">
        <v>115</v>
      </c>
      <c r="C1278" s="10" t="s">
        <v>2762</v>
      </c>
      <c r="D1278" s="10" t="s">
        <v>86</v>
      </c>
      <c r="E1278" s="46">
        <v>43725</v>
      </c>
      <c r="F1278" s="45">
        <v>-18765</v>
      </c>
      <c r="G1278" s="10" t="s">
        <v>44</v>
      </c>
      <c r="H1278" s="10" t="s">
        <v>1301</v>
      </c>
    </row>
    <row r="1279" spans="1:8" x14ac:dyDescent="0.25">
      <c r="A1279" s="10" t="s">
        <v>2763</v>
      </c>
      <c r="B1279" s="10" t="s">
        <v>115</v>
      </c>
      <c r="C1279" s="10" t="s">
        <v>2764</v>
      </c>
      <c r="D1279" s="10" t="s">
        <v>86</v>
      </c>
      <c r="E1279" s="46">
        <v>43725</v>
      </c>
      <c r="F1279" s="45">
        <v>-18765</v>
      </c>
      <c r="G1279" s="10" t="s">
        <v>44</v>
      </c>
      <c r="H1279" s="10" t="s">
        <v>2765</v>
      </c>
    </row>
    <row r="1280" spans="1:8" x14ac:dyDescent="0.25">
      <c r="A1280" s="10" t="s">
        <v>2766</v>
      </c>
      <c r="B1280" s="10" t="s">
        <v>115</v>
      </c>
      <c r="C1280" s="10" t="s">
        <v>2767</v>
      </c>
      <c r="D1280" s="10" t="s">
        <v>86</v>
      </c>
      <c r="E1280" s="46">
        <v>43725</v>
      </c>
      <c r="F1280" s="45">
        <v>-18765</v>
      </c>
      <c r="G1280" s="10" t="s">
        <v>44</v>
      </c>
      <c r="H1280" s="10" t="s">
        <v>2768</v>
      </c>
    </row>
    <row r="1281" spans="1:8" x14ac:dyDescent="0.25">
      <c r="A1281" s="10" t="s">
        <v>2769</v>
      </c>
      <c r="B1281" s="10" t="s">
        <v>115</v>
      </c>
      <c r="C1281" s="10" t="s">
        <v>2770</v>
      </c>
      <c r="D1281" s="10" t="s">
        <v>86</v>
      </c>
      <c r="E1281" s="46">
        <v>43725</v>
      </c>
      <c r="F1281" s="45">
        <v>-18765</v>
      </c>
      <c r="G1281" s="10" t="s">
        <v>44</v>
      </c>
      <c r="H1281" s="10" t="s">
        <v>1500</v>
      </c>
    </row>
    <row r="1282" spans="1:8" x14ac:dyDescent="0.25">
      <c r="A1282" s="10" t="s">
        <v>2771</v>
      </c>
      <c r="B1282" s="10" t="s">
        <v>115</v>
      </c>
      <c r="C1282" s="10" t="s">
        <v>2772</v>
      </c>
      <c r="D1282" s="10" t="s">
        <v>86</v>
      </c>
      <c r="E1282" s="46">
        <v>43726</v>
      </c>
      <c r="F1282" s="45">
        <v>-18765</v>
      </c>
      <c r="G1282" s="10" t="s">
        <v>44</v>
      </c>
      <c r="H1282" s="10" t="s">
        <v>2773</v>
      </c>
    </row>
    <row r="1283" spans="1:8" x14ac:dyDescent="0.25">
      <c r="A1283" s="10" t="s">
        <v>2774</v>
      </c>
      <c r="B1283" s="10" t="s">
        <v>115</v>
      </c>
      <c r="C1283" s="10" t="s">
        <v>2775</v>
      </c>
      <c r="D1283" s="10" t="s">
        <v>86</v>
      </c>
      <c r="E1283" s="46">
        <v>43727</v>
      </c>
      <c r="F1283" s="45">
        <v>-70000</v>
      </c>
      <c r="G1283" s="10" t="s">
        <v>44</v>
      </c>
      <c r="H1283" s="10" t="s">
        <v>2776</v>
      </c>
    </row>
    <row r="1284" spans="1:8" x14ac:dyDescent="0.25">
      <c r="A1284" s="10" t="s">
        <v>2777</v>
      </c>
      <c r="B1284" s="10" t="s">
        <v>115</v>
      </c>
      <c r="C1284" s="10" t="s">
        <v>2778</v>
      </c>
      <c r="D1284" s="10" t="s">
        <v>86</v>
      </c>
      <c r="E1284" s="46">
        <v>43727</v>
      </c>
      <c r="F1284" s="45">
        <v>-50000</v>
      </c>
      <c r="G1284" s="10" t="s">
        <v>44</v>
      </c>
      <c r="H1284" s="10" t="s">
        <v>1301</v>
      </c>
    </row>
    <row r="1285" spans="1:8" x14ac:dyDescent="0.25">
      <c r="A1285" s="10" t="s">
        <v>2779</v>
      </c>
      <c r="B1285" s="10" t="s">
        <v>115</v>
      </c>
      <c r="C1285" s="10" t="s">
        <v>2780</v>
      </c>
      <c r="D1285" s="10" t="s">
        <v>86</v>
      </c>
      <c r="E1285" s="46">
        <v>43727</v>
      </c>
      <c r="F1285" s="45">
        <v>-18765</v>
      </c>
      <c r="G1285" s="10" t="s">
        <v>44</v>
      </c>
      <c r="H1285" s="10" t="s">
        <v>2781</v>
      </c>
    </row>
    <row r="1286" spans="1:8" x14ac:dyDescent="0.25">
      <c r="A1286" s="10" t="s">
        <v>2782</v>
      </c>
      <c r="B1286" s="10" t="s">
        <v>115</v>
      </c>
      <c r="C1286" s="10" t="s">
        <v>2783</v>
      </c>
      <c r="D1286" s="10" t="s">
        <v>86</v>
      </c>
      <c r="E1286" s="46">
        <v>43728</v>
      </c>
      <c r="F1286" s="45">
        <v>-18765</v>
      </c>
      <c r="G1286" s="10" t="s">
        <v>44</v>
      </c>
      <c r="H1286" s="10" t="s">
        <v>2784</v>
      </c>
    </row>
    <row r="1287" spans="1:8" x14ac:dyDescent="0.25">
      <c r="A1287" s="10" t="s">
        <v>2785</v>
      </c>
      <c r="B1287" s="10" t="s">
        <v>115</v>
      </c>
      <c r="C1287" s="10" t="s">
        <v>2786</v>
      </c>
      <c r="D1287" s="10" t="s">
        <v>86</v>
      </c>
      <c r="E1287" s="46">
        <v>43728</v>
      </c>
      <c r="F1287" s="45">
        <v>-18765</v>
      </c>
      <c r="G1287" s="10" t="s">
        <v>44</v>
      </c>
      <c r="H1287" s="10" t="s">
        <v>1267</v>
      </c>
    </row>
    <row r="1288" spans="1:8" x14ac:dyDescent="0.25">
      <c r="A1288" s="10" t="s">
        <v>2787</v>
      </c>
      <c r="B1288" s="10" t="s">
        <v>115</v>
      </c>
      <c r="C1288" s="10" t="s">
        <v>2788</v>
      </c>
      <c r="D1288" s="10" t="s">
        <v>86</v>
      </c>
      <c r="E1288" s="46">
        <v>43728</v>
      </c>
      <c r="F1288" s="45">
        <v>-130000</v>
      </c>
      <c r="G1288" s="10" t="s">
        <v>44</v>
      </c>
      <c r="H1288" s="10" t="s">
        <v>2789</v>
      </c>
    </row>
    <row r="1289" spans="1:8" x14ac:dyDescent="0.25">
      <c r="A1289" s="10" t="s">
        <v>2790</v>
      </c>
      <c r="B1289" s="10" t="s">
        <v>115</v>
      </c>
      <c r="C1289" s="10" t="s">
        <v>2791</v>
      </c>
      <c r="D1289" s="10" t="s">
        <v>86</v>
      </c>
      <c r="E1289" s="46">
        <v>43729</v>
      </c>
      <c r="F1289" s="45">
        <v>-18765</v>
      </c>
      <c r="G1289" s="10" t="s">
        <v>44</v>
      </c>
      <c r="H1289" s="10" t="s">
        <v>2792</v>
      </c>
    </row>
    <row r="1290" spans="1:8" x14ac:dyDescent="0.25">
      <c r="A1290" s="10" t="s">
        <v>2793</v>
      </c>
      <c r="B1290" s="10" t="s">
        <v>115</v>
      </c>
      <c r="C1290" s="10" t="s">
        <v>2794</v>
      </c>
      <c r="D1290" s="10" t="s">
        <v>86</v>
      </c>
      <c r="E1290" s="46">
        <v>43729</v>
      </c>
      <c r="F1290" s="45">
        <v>-18765</v>
      </c>
      <c r="G1290" s="10" t="s">
        <v>44</v>
      </c>
      <c r="H1290" s="10" t="s">
        <v>1267</v>
      </c>
    </row>
    <row r="1291" spans="1:8" x14ac:dyDescent="0.25">
      <c r="A1291" s="10" t="s">
        <v>2795</v>
      </c>
      <c r="B1291" s="10" t="s">
        <v>115</v>
      </c>
      <c r="C1291" s="10" t="s">
        <v>2796</v>
      </c>
      <c r="D1291" s="10" t="s">
        <v>86</v>
      </c>
      <c r="E1291" s="46">
        <v>43731</v>
      </c>
      <c r="F1291" s="45">
        <v>-75000</v>
      </c>
      <c r="G1291" s="10" t="s">
        <v>44</v>
      </c>
      <c r="H1291" s="10" t="s">
        <v>2797</v>
      </c>
    </row>
    <row r="1292" spans="1:8" x14ac:dyDescent="0.25">
      <c r="A1292" s="10" t="s">
        <v>2798</v>
      </c>
      <c r="B1292" s="10" t="s">
        <v>115</v>
      </c>
      <c r="C1292" s="10" t="s">
        <v>2799</v>
      </c>
      <c r="D1292" s="10" t="s">
        <v>86</v>
      </c>
      <c r="E1292" s="46">
        <v>43731</v>
      </c>
      <c r="F1292" s="45">
        <v>-248228</v>
      </c>
      <c r="G1292" s="10" t="s">
        <v>44</v>
      </c>
      <c r="H1292" s="10" t="s">
        <v>2800</v>
      </c>
    </row>
    <row r="1293" spans="1:8" x14ac:dyDescent="0.25">
      <c r="A1293" s="10" t="s">
        <v>2801</v>
      </c>
      <c r="B1293" s="10" t="s">
        <v>115</v>
      </c>
      <c r="C1293" s="10" t="s">
        <v>2802</v>
      </c>
      <c r="D1293" s="10" t="s">
        <v>86</v>
      </c>
      <c r="E1293" s="46">
        <v>43731</v>
      </c>
      <c r="F1293" s="45">
        <v>-18765</v>
      </c>
      <c r="G1293" s="10" t="s">
        <v>44</v>
      </c>
      <c r="H1293" s="10" t="s">
        <v>2803</v>
      </c>
    </row>
    <row r="1294" spans="1:8" x14ac:dyDescent="0.25">
      <c r="A1294" s="10" t="s">
        <v>2804</v>
      </c>
      <c r="B1294" s="10" t="s">
        <v>115</v>
      </c>
      <c r="C1294" s="10" t="s">
        <v>2805</v>
      </c>
      <c r="D1294" s="10" t="s">
        <v>86</v>
      </c>
      <c r="E1294" s="46">
        <v>43731</v>
      </c>
      <c r="F1294" s="45">
        <v>-18765</v>
      </c>
      <c r="G1294" s="10" t="s">
        <v>44</v>
      </c>
      <c r="H1294" s="10" t="s">
        <v>2806</v>
      </c>
    </row>
    <row r="1295" spans="1:8" x14ac:dyDescent="0.25">
      <c r="A1295" s="10" t="s">
        <v>2807</v>
      </c>
      <c r="B1295" s="10" t="s">
        <v>115</v>
      </c>
      <c r="C1295" s="10" t="s">
        <v>2808</v>
      </c>
      <c r="D1295" s="10" t="s">
        <v>86</v>
      </c>
      <c r="E1295" s="46">
        <v>43732</v>
      </c>
      <c r="F1295" s="45">
        <v>-18765</v>
      </c>
      <c r="G1295" s="10" t="s">
        <v>44</v>
      </c>
      <c r="H1295" s="10" t="s">
        <v>2809</v>
      </c>
    </row>
    <row r="1296" spans="1:8" x14ac:dyDescent="0.25">
      <c r="A1296" s="10" t="s">
        <v>2810</v>
      </c>
      <c r="B1296" s="10" t="s">
        <v>115</v>
      </c>
      <c r="C1296" s="10" t="s">
        <v>2811</v>
      </c>
      <c r="D1296" s="10" t="s">
        <v>86</v>
      </c>
      <c r="E1296" s="46">
        <v>43733</v>
      </c>
      <c r="F1296" s="45">
        <v>-18765</v>
      </c>
      <c r="G1296" s="10" t="s">
        <v>44</v>
      </c>
      <c r="H1296" s="10" t="s">
        <v>2812</v>
      </c>
    </row>
    <row r="1297" spans="1:8" x14ac:dyDescent="0.25">
      <c r="A1297" s="10" t="s">
        <v>2813</v>
      </c>
      <c r="B1297" s="10" t="s">
        <v>115</v>
      </c>
      <c r="C1297" s="10" t="s">
        <v>2814</v>
      </c>
      <c r="D1297" s="10" t="s">
        <v>86</v>
      </c>
      <c r="E1297" s="46">
        <v>43733</v>
      </c>
      <c r="F1297" s="45">
        <v>-50000</v>
      </c>
      <c r="G1297" s="10" t="s">
        <v>44</v>
      </c>
      <c r="H1297" s="10" t="s">
        <v>1259</v>
      </c>
    </row>
    <row r="1298" spans="1:8" x14ac:dyDescent="0.25">
      <c r="A1298" s="10" t="s">
        <v>2815</v>
      </c>
      <c r="B1298" s="10" t="s">
        <v>115</v>
      </c>
      <c r="C1298" s="10" t="s">
        <v>2816</v>
      </c>
      <c r="D1298" s="10" t="s">
        <v>86</v>
      </c>
      <c r="E1298" s="46">
        <v>43734</v>
      </c>
      <c r="F1298" s="45">
        <v>-18765</v>
      </c>
      <c r="G1298" s="10" t="s">
        <v>44</v>
      </c>
      <c r="H1298" s="10" t="s">
        <v>2817</v>
      </c>
    </row>
    <row r="1299" spans="1:8" x14ac:dyDescent="0.25">
      <c r="A1299" s="10" t="s">
        <v>2818</v>
      </c>
      <c r="B1299" s="10" t="s">
        <v>115</v>
      </c>
      <c r="C1299" s="10" t="s">
        <v>2819</v>
      </c>
      <c r="D1299" s="10" t="s">
        <v>86</v>
      </c>
      <c r="E1299" s="46">
        <v>43734</v>
      </c>
      <c r="F1299" s="45">
        <v>-18765</v>
      </c>
      <c r="G1299" s="10" t="s">
        <v>44</v>
      </c>
      <c r="H1299" s="10" t="s">
        <v>2820</v>
      </c>
    </row>
    <row r="1300" spans="1:8" x14ac:dyDescent="0.25">
      <c r="A1300" s="10" t="s">
        <v>2821</v>
      </c>
      <c r="B1300" s="10" t="s">
        <v>115</v>
      </c>
      <c r="C1300" s="10" t="s">
        <v>2822</v>
      </c>
      <c r="D1300" s="10" t="s">
        <v>86</v>
      </c>
      <c r="E1300" s="46">
        <v>43734</v>
      </c>
      <c r="F1300" s="45">
        <v>-75000</v>
      </c>
      <c r="G1300" s="10" t="s">
        <v>44</v>
      </c>
      <c r="H1300" s="10" t="s">
        <v>1523</v>
      </c>
    </row>
    <row r="1301" spans="1:8" x14ac:dyDescent="0.25">
      <c r="A1301" s="10" t="s">
        <v>2823</v>
      </c>
      <c r="B1301" s="10" t="s">
        <v>115</v>
      </c>
      <c r="C1301" s="10" t="s">
        <v>2824</v>
      </c>
      <c r="D1301" s="10" t="s">
        <v>86</v>
      </c>
      <c r="E1301" s="46">
        <v>43734</v>
      </c>
      <c r="F1301" s="45">
        <v>-18765</v>
      </c>
      <c r="G1301" s="10" t="s">
        <v>44</v>
      </c>
      <c r="H1301" s="10" t="s">
        <v>1389</v>
      </c>
    </row>
    <row r="1302" spans="1:8" x14ac:dyDescent="0.25">
      <c r="A1302" s="10" t="s">
        <v>2825</v>
      </c>
      <c r="B1302" s="10" t="s">
        <v>115</v>
      </c>
      <c r="C1302" s="10" t="s">
        <v>2826</v>
      </c>
      <c r="D1302" s="10" t="s">
        <v>86</v>
      </c>
      <c r="E1302" s="46">
        <v>43734</v>
      </c>
      <c r="F1302" s="45">
        <v>-18765</v>
      </c>
      <c r="G1302" s="10" t="s">
        <v>44</v>
      </c>
      <c r="H1302" s="10" t="s">
        <v>2827</v>
      </c>
    </row>
    <row r="1303" spans="1:8" x14ac:dyDescent="0.25">
      <c r="A1303" s="10" t="s">
        <v>2828</v>
      </c>
      <c r="B1303" s="10" t="s">
        <v>115</v>
      </c>
      <c r="C1303" s="10" t="s">
        <v>2829</v>
      </c>
      <c r="D1303" s="10" t="s">
        <v>86</v>
      </c>
      <c r="E1303" s="46">
        <v>43734</v>
      </c>
      <c r="F1303" s="45">
        <v>-2992500</v>
      </c>
      <c r="G1303" s="10" t="s">
        <v>44</v>
      </c>
      <c r="H1303" s="10" t="s">
        <v>1471</v>
      </c>
    </row>
    <row r="1304" spans="1:8" x14ac:dyDescent="0.25">
      <c r="A1304" s="10" t="s">
        <v>2830</v>
      </c>
      <c r="B1304" s="10" t="s">
        <v>115</v>
      </c>
      <c r="C1304" s="10" t="s">
        <v>2831</v>
      </c>
      <c r="D1304" s="10" t="s">
        <v>86</v>
      </c>
      <c r="E1304" s="46">
        <v>43736</v>
      </c>
      <c r="F1304" s="45">
        <v>-18765</v>
      </c>
      <c r="G1304" s="10" t="s">
        <v>44</v>
      </c>
      <c r="H1304" s="10" t="s">
        <v>2832</v>
      </c>
    </row>
    <row r="1305" spans="1:8" x14ac:dyDescent="0.25">
      <c r="A1305" s="10" t="s">
        <v>458</v>
      </c>
      <c r="B1305" s="10" t="s">
        <v>115</v>
      </c>
      <c r="C1305" s="10" t="s">
        <v>459</v>
      </c>
      <c r="D1305" s="10" t="s">
        <v>86</v>
      </c>
      <c r="E1305" s="46">
        <v>43736</v>
      </c>
      <c r="F1305" s="45">
        <v>-644</v>
      </c>
      <c r="G1305" s="10" t="s">
        <v>44</v>
      </c>
      <c r="H1305" s="10" t="s">
        <v>2833</v>
      </c>
    </row>
    <row r="1306" spans="1:8" x14ac:dyDescent="0.25">
      <c r="A1306" s="10" t="s">
        <v>2834</v>
      </c>
      <c r="B1306" s="10" t="s">
        <v>115</v>
      </c>
      <c r="C1306" s="10" t="s">
        <v>2835</v>
      </c>
      <c r="D1306" s="10" t="s">
        <v>86</v>
      </c>
      <c r="E1306" s="46">
        <v>43737</v>
      </c>
      <c r="F1306" s="45">
        <v>-248228</v>
      </c>
      <c r="G1306" s="10" t="s">
        <v>44</v>
      </c>
      <c r="H1306" s="10" t="s">
        <v>2760</v>
      </c>
    </row>
    <row r="1307" spans="1:8" x14ac:dyDescent="0.25">
      <c r="A1307" s="10" t="s">
        <v>2836</v>
      </c>
      <c r="B1307" s="10" t="s">
        <v>115</v>
      </c>
      <c r="C1307" s="10" t="s">
        <v>2837</v>
      </c>
      <c r="D1307" s="10" t="s">
        <v>86</v>
      </c>
      <c r="E1307" s="46">
        <v>43737</v>
      </c>
      <c r="F1307" s="45">
        <v>-18765</v>
      </c>
      <c r="G1307" s="10" t="s">
        <v>44</v>
      </c>
      <c r="H1307" s="10" t="s">
        <v>2838</v>
      </c>
    </row>
    <row r="1308" spans="1:8" x14ac:dyDescent="0.25">
      <c r="A1308" s="10" t="s">
        <v>2839</v>
      </c>
      <c r="B1308" s="10" t="s">
        <v>115</v>
      </c>
      <c r="C1308" s="10" t="s">
        <v>2840</v>
      </c>
      <c r="D1308" s="10" t="s">
        <v>86</v>
      </c>
      <c r="E1308" s="46">
        <v>43738</v>
      </c>
      <c r="F1308" s="45">
        <v>-18765</v>
      </c>
      <c r="G1308" s="10" t="s">
        <v>44</v>
      </c>
      <c r="H1308" s="10" t="s">
        <v>2841</v>
      </c>
    </row>
    <row r="1309" spans="1:8" x14ac:dyDescent="0.25">
      <c r="A1309" s="10" t="s">
        <v>2842</v>
      </c>
      <c r="B1309" s="10" t="s">
        <v>115</v>
      </c>
      <c r="C1309" s="10" t="s">
        <v>2843</v>
      </c>
      <c r="D1309" s="10" t="s">
        <v>86</v>
      </c>
      <c r="E1309" s="46">
        <v>43738</v>
      </c>
      <c r="F1309" s="45">
        <v>-161206</v>
      </c>
      <c r="G1309" s="10" t="s">
        <v>44</v>
      </c>
      <c r="H1309" s="10" t="s">
        <v>2844</v>
      </c>
    </row>
    <row r="1310" spans="1:8" x14ac:dyDescent="0.25">
      <c r="A1310" s="10" t="s">
        <v>2845</v>
      </c>
      <c r="B1310" s="10" t="s">
        <v>115</v>
      </c>
      <c r="C1310" s="10" t="s">
        <v>2846</v>
      </c>
      <c r="D1310" s="10" t="s">
        <v>86</v>
      </c>
      <c r="E1310" s="46">
        <v>43739</v>
      </c>
      <c r="F1310" s="45">
        <v>-252950</v>
      </c>
      <c r="G1310" s="10" t="s">
        <v>44</v>
      </c>
      <c r="H1310" s="10" t="s">
        <v>1267</v>
      </c>
    </row>
    <row r="1311" spans="1:8" x14ac:dyDescent="0.25">
      <c r="A1311" s="10" t="s">
        <v>2847</v>
      </c>
      <c r="B1311" s="10" t="s">
        <v>115</v>
      </c>
      <c r="C1311" s="10" t="s">
        <v>2848</v>
      </c>
      <c r="D1311" s="10" t="s">
        <v>86</v>
      </c>
      <c r="E1311" s="46">
        <v>43741</v>
      </c>
      <c r="F1311" s="45">
        <v>-18765</v>
      </c>
      <c r="G1311" s="10" t="s">
        <v>44</v>
      </c>
      <c r="H1311" s="10" t="s">
        <v>1512</v>
      </c>
    </row>
    <row r="1312" spans="1:8" x14ac:dyDescent="0.25">
      <c r="A1312" s="10" t="s">
        <v>2849</v>
      </c>
      <c r="B1312" s="10" t="s">
        <v>115</v>
      </c>
      <c r="C1312" s="10" t="s">
        <v>2850</v>
      </c>
      <c r="D1312" s="10" t="s">
        <v>86</v>
      </c>
      <c r="E1312" s="46">
        <v>43741</v>
      </c>
      <c r="F1312" s="45">
        <v>-18765</v>
      </c>
      <c r="G1312" s="10" t="s">
        <v>44</v>
      </c>
      <c r="H1312" s="10" t="s">
        <v>1509</v>
      </c>
    </row>
    <row r="1313" spans="1:8" x14ac:dyDescent="0.25">
      <c r="A1313" s="10" t="s">
        <v>2851</v>
      </c>
      <c r="B1313" s="10" t="s">
        <v>115</v>
      </c>
      <c r="C1313" s="10" t="s">
        <v>2852</v>
      </c>
      <c r="D1313" s="10" t="s">
        <v>86</v>
      </c>
      <c r="E1313" s="46">
        <v>43741</v>
      </c>
      <c r="F1313" s="45">
        <v>-18765</v>
      </c>
      <c r="G1313" s="10" t="s">
        <v>44</v>
      </c>
      <c r="H1313" s="10" t="s">
        <v>2853</v>
      </c>
    </row>
    <row r="1314" spans="1:8" x14ac:dyDescent="0.25">
      <c r="A1314" s="10" t="s">
        <v>2854</v>
      </c>
      <c r="B1314" s="10" t="s">
        <v>115</v>
      </c>
      <c r="C1314" s="10" t="s">
        <v>2855</v>
      </c>
      <c r="D1314" s="10" t="s">
        <v>86</v>
      </c>
      <c r="E1314" s="46">
        <v>43745</v>
      </c>
      <c r="F1314" s="45">
        <v>-18765</v>
      </c>
      <c r="G1314" s="10" t="s">
        <v>44</v>
      </c>
      <c r="H1314" s="10" t="s">
        <v>2856</v>
      </c>
    </row>
    <row r="1315" spans="1:8" x14ac:dyDescent="0.25">
      <c r="A1315" s="10" t="s">
        <v>2857</v>
      </c>
      <c r="B1315" s="10" t="s">
        <v>115</v>
      </c>
      <c r="C1315" s="10" t="s">
        <v>2858</v>
      </c>
      <c r="D1315" s="10" t="s">
        <v>86</v>
      </c>
      <c r="E1315" s="46">
        <v>43745</v>
      </c>
      <c r="F1315" s="45">
        <v>-18765</v>
      </c>
      <c r="G1315" s="10" t="s">
        <v>44</v>
      </c>
      <c r="H1315" s="10" t="s">
        <v>1551</v>
      </c>
    </row>
    <row r="1316" spans="1:8" x14ac:dyDescent="0.25">
      <c r="A1316" s="10" t="s">
        <v>2859</v>
      </c>
      <c r="B1316" s="10" t="s">
        <v>115</v>
      </c>
      <c r="C1316" s="10" t="s">
        <v>2860</v>
      </c>
      <c r="D1316" s="10" t="s">
        <v>86</v>
      </c>
      <c r="E1316" s="46">
        <v>43746</v>
      </c>
      <c r="F1316" s="45">
        <v>-18765</v>
      </c>
      <c r="G1316" s="10" t="s">
        <v>44</v>
      </c>
      <c r="H1316" s="10" t="s">
        <v>2861</v>
      </c>
    </row>
    <row r="1317" spans="1:8" x14ac:dyDescent="0.25">
      <c r="A1317" s="10" t="s">
        <v>2862</v>
      </c>
      <c r="B1317" s="10" t="s">
        <v>115</v>
      </c>
      <c r="C1317" s="10" t="s">
        <v>2863</v>
      </c>
      <c r="D1317" s="10" t="s">
        <v>86</v>
      </c>
      <c r="E1317" s="46">
        <v>43748</v>
      </c>
      <c r="F1317" s="45">
        <v>-18765</v>
      </c>
      <c r="G1317" s="10" t="s">
        <v>44</v>
      </c>
      <c r="H1317" s="10" t="s">
        <v>1267</v>
      </c>
    </row>
    <row r="1318" spans="1:8" x14ac:dyDescent="0.25">
      <c r="A1318" s="10" t="s">
        <v>2864</v>
      </c>
      <c r="B1318" s="10" t="s">
        <v>115</v>
      </c>
      <c r="C1318" s="10" t="s">
        <v>2865</v>
      </c>
      <c r="D1318" s="10" t="s">
        <v>86</v>
      </c>
      <c r="E1318" s="46">
        <v>43748</v>
      </c>
      <c r="F1318" s="45">
        <v>-18765</v>
      </c>
      <c r="G1318" s="10" t="s">
        <v>44</v>
      </c>
      <c r="H1318" s="10" t="s">
        <v>1591</v>
      </c>
    </row>
    <row r="1319" spans="1:8" x14ac:dyDescent="0.25">
      <c r="A1319" s="10" t="s">
        <v>2866</v>
      </c>
      <c r="B1319" s="10" t="s">
        <v>115</v>
      </c>
      <c r="C1319" s="10" t="s">
        <v>2867</v>
      </c>
      <c r="D1319" s="10" t="s">
        <v>86</v>
      </c>
      <c r="E1319" s="46">
        <v>43750</v>
      </c>
      <c r="F1319" s="45">
        <v>-175170</v>
      </c>
      <c r="G1319" s="10" t="s">
        <v>44</v>
      </c>
      <c r="H1319" s="10" t="s">
        <v>1369</v>
      </c>
    </row>
    <row r="1320" spans="1:8" x14ac:dyDescent="0.25">
      <c r="A1320" s="10" t="s">
        <v>2868</v>
      </c>
      <c r="B1320" s="10" t="s">
        <v>115</v>
      </c>
      <c r="C1320" s="10" t="s">
        <v>2869</v>
      </c>
      <c r="D1320" s="10" t="s">
        <v>86</v>
      </c>
      <c r="E1320" s="46">
        <v>43750</v>
      </c>
      <c r="F1320" s="45">
        <v>-248228</v>
      </c>
      <c r="G1320" s="10" t="s">
        <v>44</v>
      </c>
      <c r="H1320" s="10" t="s">
        <v>1762</v>
      </c>
    </row>
    <row r="1321" spans="1:8" x14ac:dyDescent="0.25">
      <c r="A1321" s="10" t="s">
        <v>2870</v>
      </c>
      <c r="B1321" s="10" t="s">
        <v>115</v>
      </c>
      <c r="C1321" s="10" t="s">
        <v>2871</v>
      </c>
      <c r="D1321" s="10" t="s">
        <v>86</v>
      </c>
      <c r="E1321" s="46">
        <v>43751</v>
      </c>
      <c r="F1321" s="45">
        <v>-248228</v>
      </c>
      <c r="G1321" s="10" t="s">
        <v>44</v>
      </c>
      <c r="H1321" s="10" t="s">
        <v>2872</v>
      </c>
    </row>
    <row r="1322" spans="1:8" x14ac:dyDescent="0.25">
      <c r="A1322" s="10" t="s">
        <v>2873</v>
      </c>
      <c r="B1322" s="10" t="s">
        <v>115</v>
      </c>
      <c r="C1322" s="10" t="s">
        <v>2874</v>
      </c>
      <c r="D1322" s="10" t="s">
        <v>86</v>
      </c>
      <c r="E1322" s="46">
        <v>43725</v>
      </c>
      <c r="F1322" s="45">
        <v>-32767</v>
      </c>
      <c r="G1322" s="10" t="s">
        <v>44</v>
      </c>
      <c r="H1322" s="10" t="s">
        <v>1378</v>
      </c>
    </row>
    <row r="1323" spans="1:8" x14ac:dyDescent="0.25">
      <c r="A1323" s="10" t="s">
        <v>701</v>
      </c>
      <c r="B1323" s="10" t="s">
        <v>889</v>
      </c>
      <c r="C1323" s="10" t="s">
        <v>702</v>
      </c>
      <c r="D1323" s="10" t="s">
        <v>86</v>
      </c>
      <c r="E1323" s="46">
        <v>43733</v>
      </c>
      <c r="F1323" s="45">
        <v>-298932</v>
      </c>
      <c r="G1323" s="10" t="s">
        <v>44</v>
      </c>
      <c r="H1323" s="10" t="s">
        <v>2833</v>
      </c>
    </row>
    <row r="1324" spans="1:8" x14ac:dyDescent="0.25">
      <c r="A1324" s="10" t="s">
        <v>2875</v>
      </c>
      <c r="B1324" s="10" t="s">
        <v>115</v>
      </c>
      <c r="C1324" s="10" t="s">
        <v>2876</v>
      </c>
      <c r="D1324" s="10" t="s">
        <v>86</v>
      </c>
      <c r="E1324" s="46">
        <v>43733</v>
      </c>
      <c r="F1324" s="45">
        <v>-28436</v>
      </c>
      <c r="G1324" s="10" t="s">
        <v>44</v>
      </c>
      <c r="H1324" s="10" t="s">
        <v>2817</v>
      </c>
    </row>
    <row r="1325" spans="1:8" x14ac:dyDescent="0.25">
      <c r="A1325" s="10" t="s">
        <v>454</v>
      </c>
      <c r="B1325" s="10" t="s">
        <v>115</v>
      </c>
      <c r="C1325" s="10" t="s">
        <v>455</v>
      </c>
      <c r="D1325" s="10" t="s">
        <v>86</v>
      </c>
      <c r="E1325" s="46">
        <v>43733</v>
      </c>
      <c r="F1325" s="45">
        <v>-2046349</v>
      </c>
      <c r="G1325" s="10" t="s">
        <v>44</v>
      </c>
      <c r="H1325" s="10" t="s">
        <v>1414</v>
      </c>
    </row>
    <row r="1326" spans="1:8" x14ac:dyDescent="0.25">
      <c r="A1326" s="10" t="s">
        <v>2877</v>
      </c>
      <c r="B1326" s="10" t="s">
        <v>115</v>
      </c>
      <c r="C1326" s="10" t="s">
        <v>2878</v>
      </c>
      <c r="D1326" s="10" t="s">
        <v>86</v>
      </c>
      <c r="E1326" s="46">
        <v>43736</v>
      </c>
      <c r="F1326" s="45">
        <v>-642526</v>
      </c>
      <c r="G1326" s="10" t="s">
        <v>44</v>
      </c>
      <c r="H1326" s="10" t="s">
        <v>2879</v>
      </c>
    </row>
    <row r="1327" spans="1:8" x14ac:dyDescent="0.25">
      <c r="A1327" s="10" t="s">
        <v>2880</v>
      </c>
      <c r="B1327" s="10" t="s">
        <v>115</v>
      </c>
      <c r="C1327" s="10" t="s">
        <v>2881</v>
      </c>
      <c r="D1327" s="10" t="s">
        <v>86</v>
      </c>
      <c r="E1327" s="46">
        <v>43735</v>
      </c>
      <c r="F1327" s="45">
        <v>-97828</v>
      </c>
      <c r="G1327" s="10" t="s">
        <v>44</v>
      </c>
      <c r="H1327" s="10" t="s">
        <v>1318</v>
      </c>
    </row>
    <row r="1328" spans="1:8" x14ac:dyDescent="0.25">
      <c r="A1328" s="10" t="s">
        <v>2882</v>
      </c>
      <c r="B1328" s="10" t="s">
        <v>115</v>
      </c>
      <c r="C1328" s="10" t="s">
        <v>2883</v>
      </c>
      <c r="D1328" s="10" t="s">
        <v>86</v>
      </c>
      <c r="E1328" s="46">
        <v>43737</v>
      </c>
      <c r="F1328" s="45">
        <v>-96656</v>
      </c>
      <c r="G1328" s="10" t="s">
        <v>44</v>
      </c>
      <c r="H1328" s="10" t="s">
        <v>1223</v>
      </c>
    </row>
    <row r="1329" spans="1:8" x14ac:dyDescent="0.25">
      <c r="A1329" s="10" t="s">
        <v>2884</v>
      </c>
      <c r="B1329" s="10" t="s">
        <v>115</v>
      </c>
      <c r="C1329" s="10" t="s">
        <v>2885</v>
      </c>
      <c r="D1329" s="10" t="s">
        <v>86</v>
      </c>
      <c r="E1329" s="46">
        <v>43737</v>
      </c>
      <c r="F1329" s="45">
        <v>-356807</v>
      </c>
      <c r="G1329" s="10" t="s">
        <v>44</v>
      </c>
      <c r="H1329" s="10" t="s">
        <v>1432</v>
      </c>
    </row>
    <row r="1330" spans="1:8" x14ac:dyDescent="0.25">
      <c r="A1330" s="10" t="s">
        <v>2886</v>
      </c>
      <c r="B1330" s="10" t="s">
        <v>115</v>
      </c>
      <c r="C1330" s="10" t="s">
        <v>2887</v>
      </c>
      <c r="D1330" s="10" t="s">
        <v>86</v>
      </c>
      <c r="E1330" s="46">
        <v>43738</v>
      </c>
      <c r="F1330" s="45">
        <v>-1880600</v>
      </c>
      <c r="G1330" s="10" t="s">
        <v>44</v>
      </c>
      <c r="H1330" s="10" t="s">
        <v>1583</v>
      </c>
    </row>
    <row r="1331" spans="1:8" x14ac:dyDescent="0.25">
      <c r="A1331" s="10" t="s">
        <v>2888</v>
      </c>
      <c r="B1331" s="10" t="s">
        <v>115</v>
      </c>
      <c r="C1331" s="10" t="s">
        <v>2889</v>
      </c>
      <c r="D1331" s="10" t="s">
        <v>86</v>
      </c>
      <c r="E1331" s="46">
        <v>43738</v>
      </c>
      <c r="F1331" s="45">
        <v>-9071804</v>
      </c>
      <c r="G1331" s="10" t="s">
        <v>44</v>
      </c>
      <c r="H1331" s="10" t="s">
        <v>1235</v>
      </c>
    </row>
    <row r="1332" spans="1:8" x14ac:dyDescent="0.25">
      <c r="A1332" s="10" t="s">
        <v>2890</v>
      </c>
      <c r="B1332" s="10" t="s">
        <v>115</v>
      </c>
      <c r="C1332" s="10" t="s">
        <v>2891</v>
      </c>
      <c r="D1332" s="10" t="s">
        <v>86</v>
      </c>
      <c r="E1332" s="46">
        <v>43740</v>
      </c>
      <c r="F1332" s="45">
        <v>-1950595</v>
      </c>
      <c r="G1332" s="10" t="s">
        <v>44</v>
      </c>
      <c r="H1332" s="10" t="s">
        <v>1353</v>
      </c>
    </row>
    <row r="1333" spans="1:8" x14ac:dyDescent="0.25">
      <c r="A1333" s="10" t="s">
        <v>2892</v>
      </c>
      <c r="B1333" s="10" t="s">
        <v>115</v>
      </c>
      <c r="C1333" s="10" t="s">
        <v>2893</v>
      </c>
      <c r="D1333" s="10" t="s">
        <v>86</v>
      </c>
      <c r="E1333" s="46">
        <v>43746</v>
      </c>
      <c r="F1333" s="45">
        <v>-34716</v>
      </c>
      <c r="G1333" s="10" t="s">
        <v>44</v>
      </c>
      <c r="H1333" s="10" t="s">
        <v>2894</v>
      </c>
    </row>
    <row r="1334" spans="1:8" x14ac:dyDescent="0.25">
      <c r="A1334" s="10" t="s">
        <v>2895</v>
      </c>
      <c r="B1334" s="10" t="s">
        <v>115</v>
      </c>
      <c r="C1334" s="10" t="s">
        <v>2896</v>
      </c>
      <c r="D1334" s="10" t="s">
        <v>86</v>
      </c>
      <c r="E1334" s="46">
        <v>43744</v>
      </c>
      <c r="F1334" s="45">
        <v>-9954444</v>
      </c>
      <c r="G1334" s="10" t="s">
        <v>44</v>
      </c>
      <c r="H1334" s="10" t="s">
        <v>2897</v>
      </c>
    </row>
    <row r="1335" spans="1:8" x14ac:dyDescent="0.25">
      <c r="A1335" s="10" t="s">
        <v>2898</v>
      </c>
      <c r="B1335" s="10" t="s">
        <v>115</v>
      </c>
      <c r="C1335" s="10" t="s">
        <v>2899</v>
      </c>
      <c r="D1335" s="10" t="s">
        <v>86</v>
      </c>
      <c r="E1335" s="46">
        <v>43745</v>
      </c>
      <c r="F1335" s="45">
        <v>-327491</v>
      </c>
      <c r="G1335" s="10" t="s">
        <v>44</v>
      </c>
      <c r="H1335" s="10" t="s">
        <v>2900</v>
      </c>
    </row>
    <row r="1336" spans="1:8" x14ac:dyDescent="0.25">
      <c r="A1336" s="10" t="s">
        <v>2901</v>
      </c>
      <c r="B1336" s="10" t="s">
        <v>115</v>
      </c>
      <c r="C1336" s="10" t="s">
        <v>2902</v>
      </c>
      <c r="D1336" s="10" t="s">
        <v>86</v>
      </c>
      <c r="E1336" s="46">
        <v>43746</v>
      </c>
      <c r="F1336" s="45">
        <v>-87019</v>
      </c>
      <c r="G1336" s="10" t="s">
        <v>44</v>
      </c>
      <c r="H1336" s="10" t="s">
        <v>1250</v>
      </c>
    </row>
    <row r="1337" spans="1:8" x14ac:dyDescent="0.25">
      <c r="A1337" s="10" t="s">
        <v>520</v>
      </c>
      <c r="B1337" s="10" t="s">
        <v>115</v>
      </c>
      <c r="C1337" s="10" t="s">
        <v>521</v>
      </c>
      <c r="D1337" s="10" t="s">
        <v>86</v>
      </c>
      <c r="E1337" s="46">
        <v>43747</v>
      </c>
      <c r="F1337" s="45">
        <v>-11838977</v>
      </c>
      <c r="G1337" s="10" t="s">
        <v>44</v>
      </c>
      <c r="H1337" s="10" t="s">
        <v>2903</v>
      </c>
    </row>
    <row r="1338" spans="1:8" x14ac:dyDescent="0.25">
      <c r="A1338" s="10" t="s">
        <v>2904</v>
      </c>
      <c r="B1338" s="10" t="s">
        <v>115</v>
      </c>
      <c r="C1338" s="10" t="s">
        <v>2905</v>
      </c>
      <c r="D1338" s="10" t="s">
        <v>86</v>
      </c>
      <c r="E1338" s="46">
        <v>43742</v>
      </c>
      <c r="F1338" s="45">
        <v>-26732</v>
      </c>
      <c r="G1338" s="10" t="s">
        <v>44</v>
      </c>
      <c r="H1338" s="10" t="s">
        <v>2906</v>
      </c>
    </row>
    <row r="1339" spans="1:8" x14ac:dyDescent="0.25">
      <c r="A1339" s="10" t="s">
        <v>2907</v>
      </c>
      <c r="B1339" s="10" t="s">
        <v>115</v>
      </c>
      <c r="C1339" s="10" t="s">
        <v>2908</v>
      </c>
      <c r="D1339" s="10" t="s">
        <v>86</v>
      </c>
      <c r="E1339" s="46">
        <v>43735</v>
      </c>
      <c r="F1339" s="45">
        <v>-18765</v>
      </c>
      <c r="G1339" s="10" t="s">
        <v>44</v>
      </c>
      <c r="H1339" s="10" t="s">
        <v>2909</v>
      </c>
    </row>
    <row r="1340" spans="1:8" x14ac:dyDescent="0.25">
      <c r="A1340" s="10" t="s">
        <v>2910</v>
      </c>
      <c r="B1340" s="10" t="s">
        <v>115</v>
      </c>
      <c r="C1340" s="10" t="s">
        <v>2911</v>
      </c>
      <c r="D1340" s="10" t="s">
        <v>86</v>
      </c>
      <c r="E1340" s="46">
        <v>43739</v>
      </c>
      <c r="F1340" s="45">
        <v>-18765</v>
      </c>
      <c r="G1340" s="10" t="s">
        <v>44</v>
      </c>
      <c r="H1340" s="10" t="s">
        <v>2817</v>
      </c>
    </row>
    <row r="1341" spans="1:8" x14ac:dyDescent="0.25">
      <c r="A1341" s="10" t="s">
        <v>496</v>
      </c>
      <c r="B1341" s="10" t="s">
        <v>115</v>
      </c>
      <c r="C1341" s="10" t="s">
        <v>497</v>
      </c>
      <c r="D1341" s="10" t="s">
        <v>86</v>
      </c>
      <c r="E1341" s="46">
        <v>43738</v>
      </c>
      <c r="F1341" s="45">
        <v>-1141046</v>
      </c>
      <c r="G1341" s="10" t="s">
        <v>44</v>
      </c>
      <c r="H1341" s="10" t="s">
        <v>2912</v>
      </c>
    </row>
    <row r="1342" spans="1:8" x14ac:dyDescent="0.25">
      <c r="A1342" s="10" t="s">
        <v>2913</v>
      </c>
      <c r="B1342" s="10" t="s">
        <v>115</v>
      </c>
      <c r="C1342" s="10" t="s">
        <v>2914</v>
      </c>
      <c r="D1342" s="10" t="s">
        <v>86</v>
      </c>
      <c r="E1342" s="46">
        <v>43746</v>
      </c>
      <c r="F1342" s="45">
        <v>-18765</v>
      </c>
      <c r="G1342" s="10" t="s">
        <v>44</v>
      </c>
      <c r="H1342" s="10" t="s">
        <v>1281</v>
      </c>
    </row>
    <row r="1343" spans="1:8" x14ac:dyDescent="0.25">
      <c r="A1343" s="10" t="s">
        <v>2915</v>
      </c>
      <c r="B1343" s="10" t="s">
        <v>115</v>
      </c>
      <c r="C1343" s="10" t="s">
        <v>2916</v>
      </c>
      <c r="D1343" s="10" t="s">
        <v>86</v>
      </c>
      <c r="E1343" s="46">
        <v>43700</v>
      </c>
      <c r="F1343" s="45">
        <v>-83873</v>
      </c>
      <c r="G1343" s="10" t="s">
        <v>44</v>
      </c>
      <c r="H1343" s="10" t="s">
        <v>2917</v>
      </c>
    </row>
    <row r="1344" spans="1:8" x14ac:dyDescent="0.25">
      <c r="A1344" s="10" t="s">
        <v>697</v>
      </c>
      <c r="B1344" s="10" t="s">
        <v>115</v>
      </c>
      <c r="C1344" s="10" t="s">
        <v>698</v>
      </c>
      <c r="D1344" s="10" t="s">
        <v>86</v>
      </c>
      <c r="E1344" s="46">
        <v>43658</v>
      </c>
      <c r="F1344" s="45">
        <v>-648206</v>
      </c>
      <c r="G1344" s="10" t="s">
        <v>44</v>
      </c>
      <c r="H1344" s="10" t="s">
        <v>1330</v>
      </c>
    </row>
    <row r="1345" spans="1:8" x14ac:dyDescent="0.25">
      <c r="A1345" s="10" t="s">
        <v>2918</v>
      </c>
      <c r="B1345" s="10" t="s">
        <v>115</v>
      </c>
      <c r="C1345" s="10" t="s">
        <v>2919</v>
      </c>
      <c r="D1345" s="10" t="s">
        <v>86</v>
      </c>
      <c r="E1345" s="46">
        <v>43742</v>
      </c>
      <c r="F1345" s="45">
        <v>-18765</v>
      </c>
      <c r="G1345" s="10" t="s">
        <v>44</v>
      </c>
      <c r="H1345" s="10" t="s">
        <v>2920</v>
      </c>
    </row>
    <row r="1346" spans="1:8" x14ac:dyDescent="0.25">
      <c r="A1346" s="10" t="s">
        <v>2921</v>
      </c>
      <c r="B1346" s="10" t="s">
        <v>115</v>
      </c>
      <c r="C1346" s="10" t="s">
        <v>2922</v>
      </c>
      <c r="D1346" s="10" t="s">
        <v>86</v>
      </c>
      <c r="E1346" s="46">
        <v>43750</v>
      </c>
      <c r="F1346" s="45">
        <v>-18765</v>
      </c>
      <c r="G1346" s="10" t="s">
        <v>44</v>
      </c>
      <c r="H1346" s="10" t="s">
        <v>2923</v>
      </c>
    </row>
    <row r="1347" spans="1:8" x14ac:dyDescent="0.25">
      <c r="A1347" s="10" t="s">
        <v>2924</v>
      </c>
      <c r="B1347" s="10" t="s">
        <v>115</v>
      </c>
      <c r="C1347" s="10" t="s">
        <v>2925</v>
      </c>
      <c r="D1347" s="10" t="s">
        <v>86</v>
      </c>
      <c r="E1347" s="46">
        <v>43753</v>
      </c>
      <c r="F1347" s="45">
        <v>-18765</v>
      </c>
      <c r="G1347" s="10" t="s">
        <v>44</v>
      </c>
      <c r="H1347" s="10" t="s">
        <v>2926</v>
      </c>
    </row>
    <row r="1348" spans="1:8" x14ac:dyDescent="0.25">
      <c r="A1348" s="10" t="s">
        <v>2927</v>
      </c>
      <c r="B1348" s="10" t="s">
        <v>115</v>
      </c>
      <c r="C1348" s="10" t="s">
        <v>2928</v>
      </c>
      <c r="D1348" s="10" t="s">
        <v>86</v>
      </c>
      <c r="E1348" s="46">
        <v>43755</v>
      </c>
      <c r="F1348" s="45">
        <v>-18765</v>
      </c>
      <c r="G1348" s="10" t="s">
        <v>44</v>
      </c>
      <c r="H1348" s="10" t="s">
        <v>2929</v>
      </c>
    </row>
    <row r="1349" spans="1:8" x14ac:dyDescent="0.25">
      <c r="A1349" s="10" t="s">
        <v>2930</v>
      </c>
      <c r="B1349" s="10" t="s">
        <v>115</v>
      </c>
      <c r="C1349" s="10" t="s">
        <v>2931</v>
      </c>
      <c r="D1349" s="10" t="s">
        <v>86</v>
      </c>
      <c r="E1349" s="46">
        <v>43755</v>
      </c>
      <c r="F1349" s="45">
        <v>-18765</v>
      </c>
      <c r="G1349" s="10" t="s">
        <v>44</v>
      </c>
      <c r="H1349" s="10" t="s">
        <v>2932</v>
      </c>
    </row>
    <row r="1350" spans="1:8" x14ac:dyDescent="0.25">
      <c r="A1350" s="10" t="s">
        <v>2933</v>
      </c>
      <c r="B1350" s="10" t="s">
        <v>115</v>
      </c>
      <c r="C1350" s="10" t="s">
        <v>2934</v>
      </c>
      <c r="D1350" s="10" t="s">
        <v>86</v>
      </c>
      <c r="E1350" s="46">
        <v>43756</v>
      </c>
      <c r="F1350" s="45">
        <v>-18765</v>
      </c>
      <c r="G1350" s="10" t="s">
        <v>44</v>
      </c>
      <c r="H1350" s="10" t="s">
        <v>2935</v>
      </c>
    </row>
    <row r="1351" spans="1:8" x14ac:dyDescent="0.25">
      <c r="A1351" s="10" t="s">
        <v>2936</v>
      </c>
      <c r="B1351" s="10" t="s">
        <v>115</v>
      </c>
      <c r="C1351" s="10" t="s">
        <v>2937</v>
      </c>
      <c r="D1351" s="10" t="s">
        <v>86</v>
      </c>
      <c r="E1351" s="46">
        <v>43756</v>
      </c>
      <c r="F1351" s="45">
        <v>-18765</v>
      </c>
      <c r="G1351" s="10" t="s">
        <v>44</v>
      </c>
      <c r="H1351" s="10" t="s">
        <v>2938</v>
      </c>
    </row>
    <row r="1352" spans="1:8" x14ac:dyDescent="0.25">
      <c r="A1352" s="10" t="s">
        <v>2939</v>
      </c>
      <c r="B1352" s="10" t="s">
        <v>115</v>
      </c>
      <c r="C1352" s="10" t="s">
        <v>2940</v>
      </c>
      <c r="D1352" s="10" t="s">
        <v>86</v>
      </c>
      <c r="E1352" s="46">
        <v>43756</v>
      </c>
      <c r="F1352" s="45">
        <v>-18765</v>
      </c>
      <c r="G1352" s="10" t="s">
        <v>44</v>
      </c>
      <c r="H1352" s="10" t="s">
        <v>2941</v>
      </c>
    </row>
    <row r="1353" spans="1:8" x14ac:dyDescent="0.25">
      <c r="A1353" s="10" t="s">
        <v>2942</v>
      </c>
      <c r="B1353" s="10" t="s">
        <v>115</v>
      </c>
      <c r="C1353" s="10" t="s">
        <v>2943</v>
      </c>
      <c r="D1353" s="10" t="s">
        <v>86</v>
      </c>
      <c r="E1353" s="46">
        <v>43756</v>
      </c>
      <c r="F1353" s="45">
        <v>-18765</v>
      </c>
      <c r="G1353" s="10" t="s">
        <v>44</v>
      </c>
      <c r="H1353" s="10" t="s">
        <v>2944</v>
      </c>
    </row>
    <row r="1354" spans="1:8" x14ac:dyDescent="0.25">
      <c r="A1354" s="10" t="s">
        <v>2945</v>
      </c>
      <c r="B1354" s="10" t="s">
        <v>115</v>
      </c>
      <c r="C1354" s="10" t="s">
        <v>2946</v>
      </c>
      <c r="D1354" s="10" t="s">
        <v>86</v>
      </c>
      <c r="E1354" s="46">
        <v>43758</v>
      </c>
      <c r="F1354" s="45">
        <v>-18765</v>
      </c>
      <c r="G1354" s="10" t="s">
        <v>44</v>
      </c>
      <c r="H1354" s="10" t="s">
        <v>2947</v>
      </c>
    </row>
    <row r="1355" spans="1:8" x14ac:dyDescent="0.25">
      <c r="A1355" s="10" t="s">
        <v>2948</v>
      </c>
      <c r="B1355" s="10" t="s">
        <v>115</v>
      </c>
      <c r="C1355" s="10" t="s">
        <v>2949</v>
      </c>
      <c r="D1355" s="10" t="s">
        <v>86</v>
      </c>
      <c r="E1355" s="46">
        <v>43758</v>
      </c>
      <c r="F1355" s="45">
        <v>-75000</v>
      </c>
      <c r="G1355" s="10" t="s">
        <v>44</v>
      </c>
      <c r="H1355" s="10" t="s">
        <v>2950</v>
      </c>
    </row>
    <row r="1356" spans="1:8" x14ac:dyDescent="0.25">
      <c r="A1356" s="10" t="s">
        <v>2951</v>
      </c>
      <c r="B1356" s="10" t="s">
        <v>115</v>
      </c>
      <c r="C1356" s="10" t="s">
        <v>2952</v>
      </c>
      <c r="D1356" s="10" t="s">
        <v>86</v>
      </c>
      <c r="E1356" s="46">
        <v>43759</v>
      </c>
      <c r="F1356" s="45">
        <v>-26709</v>
      </c>
      <c r="G1356" s="10" t="s">
        <v>44</v>
      </c>
      <c r="H1356" s="10" t="s">
        <v>2953</v>
      </c>
    </row>
    <row r="1357" spans="1:8" x14ac:dyDescent="0.25">
      <c r="A1357" s="10" t="s">
        <v>2954</v>
      </c>
      <c r="B1357" s="10" t="s">
        <v>115</v>
      </c>
      <c r="C1357" s="10" t="s">
        <v>2955</v>
      </c>
      <c r="D1357" s="10" t="s">
        <v>86</v>
      </c>
      <c r="E1357" s="46">
        <v>43759</v>
      </c>
      <c r="F1357" s="45">
        <v>-26709</v>
      </c>
      <c r="G1357" s="10" t="s">
        <v>44</v>
      </c>
      <c r="H1357" s="10" t="s">
        <v>2956</v>
      </c>
    </row>
    <row r="1358" spans="1:8" x14ac:dyDescent="0.25">
      <c r="A1358" s="10" t="s">
        <v>2957</v>
      </c>
      <c r="B1358" s="10" t="s">
        <v>115</v>
      </c>
      <c r="C1358" s="10" t="s">
        <v>2958</v>
      </c>
      <c r="D1358" s="10" t="s">
        <v>86</v>
      </c>
      <c r="E1358" s="46">
        <v>43760</v>
      </c>
      <c r="F1358" s="45">
        <v>-320521</v>
      </c>
      <c r="G1358" s="10" t="s">
        <v>44</v>
      </c>
      <c r="H1358" s="10" t="s">
        <v>2932</v>
      </c>
    </row>
    <row r="1359" spans="1:8" x14ac:dyDescent="0.25">
      <c r="A1359" s="10" t="s">
        <v>2959</v>
      </c>
      <c r="B1359" s="10" t="s">
        <v>115</v>
      </c>
      <c r="C1359" s="10" t="s">
        <v>2960</v>
      </c>
      <c r="D1359" s="10" t="s">
        <v>86</v>
      </c>
      <c r="E1359" s="46">
        <v>43760</v>
      </c>
      <c r="F1359" s="45">
        <v>-75000</v>
      </c>
      <c r="G1359" s="10" t="s">
        <v>44</v>
      </c>
      <c r="H1359" s="10" t="s">
        <v>2961</v>
      </c>
    </row>
    <row r="1360" spans="1:8" x14ac:dyDescent="0.25">
      <c r="A1360" s="10" t="s">
        <v>2962</v>
      </c>
      <c r="B1360" s="10" t="s">
        <v>115</v>
      </c>
      <c r="C1360" s="10" t="s">
        <v>2963</v>
      </c>
      <c r="D1360" s="10" t="s">
        <v>86</v>
      </c>
      <c r="E1360" s="46">
        <v>43761</v>
      </c>
      <c r="F1360" s="45">
        <v>-61794</v>
      </c>
      <c r="G1360" s="10" t="s">
        <v>44</v>
      </c>
      <c r="H1360" s="10" t="s">
        <v>2964</v>
      </c>
    </row>
    <row r="1361" spans="1:8" x14ac:dyDescent="0.25">
      <c r="A1361" s="10" t="s">
        <v>2965</v>
      </c>
      <c r="B1361" s="10" t="s">
        <v>115</v>
      </c>
      <c r="C1361" s="10" t="s">
        <v>2966</v>
      </c>
      <c r="D1361" s="10" t="s">
        <v>86</v>
      </c>
      <c r="E1361" s="46">
        <v>43767</v>
      </c>
      <c r="F1361" s="45">
        <v>-18765</v>
      </c>
      <c r="G1361" s="10" t="s">
        <v>44</v>
      </c>
      <c r="H1361" s="10" t="s">
        <v>2967</v>
      </c>
    </row>
    <row r="1362" spans="1:8" x14ac:dyDescent="0.25">
      <c r="A1362" s="10" t="s">
        <v>2968</v>
      </c>
      <c r="B1362" s="10" t="s">
        <v>115</v>
      </c>
      <c r="C1362" s="10" t="s">
        <v>2969</v>
      </c>
      <c r="D1362" s="10" t="s">
        <v>86</v>
      </c>
      <c r="E1362" s="46">
        <v>43767</v>
      </c>
      <c r="F1362" s="45">
        <v>-18765</v>
      </c>
      <c r="G1362" s="10" t="s">
        <v>44</v>
      </c>
      <c r="H1362" s="10" t="s">
        <v>2970</v>
      </c>
    </row>
    <row r="1363" spans="1:8" x14ac:dyDescent="0.25">
      <c r="A1363" s="10" t="s">
        <v>2971</v>
      </c>
      <c r="B1363" s="10" t="s">
        <v>115</v>
      </c>
      <c r="C1363" s="10" t="s">
        <v>2972</v>
      </c>
      <c r="D1363" s="10" t="s">
        <v>86</v>
      </c>
      <c r="E1363" s="46">
        <v>43767</v>
      </c>
      <c r="F1363" s="45">
        <v>-18765</v>
      </c>
      <c r="G1363" s="10" t="s">
        <v>44</v>
      </c>
      <c r="H1363" s="10" t="s">
        <v>2973</v>
      </c>
    </row>
    <row r="1364" spans="1:8" x14ac:dyDescent="0.25">
      <c r="A1364" s="10" t="s">
        <v>2974</v>
      </c>
      <c r="B1364" s="10" t="s">
        <v>115</v>
      </c>
      <c r="C1364" s="10" t="s">
        <v>2975</v>
      </c>
      <c r="D1364" s="10" t="s">
        <v>86</v>
      </c>
      <c r="E1364" s="46">
        <v>43767</v>
      </c>
      <c r="F1364" s="45">
        <v>-18765</v>
      </c>
      <c r="G1364" s="10" t="s">
        <v>44</v>
      </c>
      <c r="H1364" s="10" t="s">
        <v>2976</v>
      </c>
    </row>
    <row r="1365" spans="1:8" x14ac:dyDescent="0.25">
      <c r="A1365" s="10" t="s">
        <v>2977</v>
      </c>
      <c r="B1365" s="10" t="s">
        <v>115</v>
      </c>
      <c r="C1365" s="10" t="s">
        <v>2978</v>
      </c>
      <c r="D1365" s="10" t="s">
        <v>86</v>
      </c>
      <c r="E1365" s="46">
        <v>43768</v>
      </c>
      <c r="F1365" s="45">
        <v>-18765</v>
      </c>
      <c r="G1365" s="10" t="s">
        <v>44</v>
      </c>
      <c r="H1365" s="10" t="s">
        <v>2979</v>
      </c>
    </row>
    <row r="1366" spans="1:8" x14ac:dyDescent="0.25">
      <c r="A1366" s="10" t="s">
        <v>2980</v>
      </c>
      <c r="B1366" s="10" t="s">
        <v>115</v>
      </c>
      <c r="C1366" s="10" t="s">
        <v>2981</v>
      </c>
      <c r="D1366" s="10" t="s">
        <v>86</v>
      </c>
      <c r="E1366" s="46">
        <v>43749</v>
      </c>
      <c r="F1366" s="45">
        <v>-26911</v>
      </c>
      <c r="G1366" s="10" t="s">
        <v>44</v>
      </c>
      <c r="H1366" s="10" t="s">
        <v>2872</v>
      </c>
    </row>
    <row r="1367" spans="1:8" x14ac:dyDescent="0.25">
      <c r="A1367" s="10" t="s">
        <v>2982</v>
      </c>
      <c r="B1367" s="10" t="s">
        <v>115</v>
      </c>
      <c r="C1367" s="10" t="s">
        <v>2983</v>
      </c>
      <c r="D1367" s="10" t="s">
        <v>86</v>
      </c>
      <c r="E1367" s="46">
        <v>43750</v>
      </c>
      <c r="F1367" s="45">
        <v>-642526</v>
      </c>
      <c r="G1367" s="10" t="s">
        <v>44</v>
      </c>
      <c r="H1367" s="10" t="s">
        <v>2984</v>
      </c>
    </row>
    <row r="1368" spans="1:8" x14ac:dyDescent="0.25">
      <c r="A1368" s="10" t="s">
        <v>2985</v>
      </c>
      <c r="B1368" s="10" t="s">
        <v>115</v>
      </c>
      <c r="C1368" s="10" t="s">
        <v>2986</v>
      </c>
      <c r="D1368" s="10" t="s">
        <v>86</v>
      </c>
      <c r="E1368" s="46">
        <v>43755</v>
      </c>
      <c r="F1368" s="45">
        <v>-3198252</v>
      </c>
      <c r="G1368" s="10" t="s">
        <v>44</v>
      </c>
      <c r="H1368" s="10" t="s">
        <v>2987</v>
      </c>
    </row>
    <row r="1369" spans="1:8" x14ac:dyDescent="0.25">
      <c r="A1369" s="10" t="s">
        <v>2988</v>
      </c>
      <c r="B1369" s="10" t="s">
        <v>889</v>
      </c>
      <c r="C1369" s="10" t="s">
        <v>2989</v>
      </c>
      <c r="D1369" s="10" t="s">
        <v>86</v>
      </c>
      <c r="E1369" s="46">
        <v>43755</v>
      </c>
      <c r="F1369" s="45">
        <v>-46517</v>
      </c>
      <c r="G1369" s="10" t="s">
        <v>44</v>
      </c>
      <c r="H1369" s="10" t="s">
        <v>1500</v>
      </c>
    </row>
    <row r="1370" spans="1:8" x14ac:dyDescent="0.25">
      <c r="A1370" s="10" t="s">
        <v>2990</v>
      </c>
      <c r="B1370" s="10" t="s">
        <v>889</v>
      </c>
      <c r="C1370" s="10" t="s">
        <v>2991</v>
      </c>
      <c r="D1370" s="10" t="s">
        <v>86</v>
      </c>
      <c r="E1370" s="46">
        <v>43756</v>
      </c>
      <c r="F1370" s="45">
        <v>-823109</v>
      </c>
      <c r="G1370" s="10" t="s">
        <v>44</v>
      </c>
      <c r="H1370" s="10" t="s">
        <v>2992</v>
      </c>
    </row>
    <row r="1371" spans="1:8" x14ac:dyDescent="0.25">
      <c r="A1371" s="10" t="s">
        <v>510</v>
      </c>
      <c r="B1371" s="10" t="s">
        <v>115</v>
      </c>
      <c r="C1371" s="10" t="s">
        <v>511</v>
      </c>
      <c r="D1371" s="10" t="s">
        <v>86</v>
      </c>
      <c r="E1371" s="46">
        <v>43759</v>
      </c>
      <c r="F1371" s="45">
        <v>-7930413</v>
      </c>
      <c r="G1371" s="10" t="s">
        <v>44</v>
      </c>
      <c r="H1371" s="10" t="s">
        <v>2993</v>
      </c>
    </row>
    <row r="1372" spans="1:8" x14ac:dyDescent="0.25">
      <c r="A1372" s="10" t="s">
        <v>2994</v>
      </c>
      <c r="B1372" s="10" t="s">
        <v>115</v>
      </c>
      <c r="C1372" s="10" t="s">
        <v>2995</v>
      </c>
      <c r="D1372" s="10" t="s">
        <v>86</v>
      </c>
      <c r="E1372" s="46">
        <v>43764</v>
      </c>
      <c r="F1372" s="45">
        <v>-38733</v>
      </c>
      <c r="G1372" s="10" t="s">
        <v>44</v>
      </c>
      <c r="H1372" s="10" t="s">
        <v>2996</v>
      </c>
    </row>
    <row r="1373" spans="1:8" x14ac:dyDescent="0.25">
      <c r="A1373" s="10" t="s">
        <v>2997</v>
      </c>
      <c r="B1373" s="10" t="s">
        <v>115</v>
      </c>
      <c r="C1373" s="10" t="s">
        <v>2998</v>
      </c>
      <c r="D1373" s="10" t="s">
        <v>86</v>
      </c>
      <c r="E1373" s="46">
        <v>43765</v>
      </c>
      <c r="F1373" s="45">
        <v>-792527</v>
      </c>
      <c r="G1373" s="10" t="s">
        <v>44</v>
      </c>
      <c r="H1373" s="10" t="s">
        <v>1250</v>
      </c>
    </row>
    <row r="1374" spans="1:8" x14ac:dyDescent="0.25">
      <c r="A1374" s="10" t="s">
        <v>2999</v>
      </c>
      <c r="B1374" s="10" t="s">
        <v>115</v>
      </c>
      <c r="C1374" s="10" t="s">
        <v>3000</v>
      </c>
      <c r="D1374" s="10" t="s">
        <v>86</v>
      </c>
      <c r="E1374" s="46">
        <v>43766</v>
      </c>
      <c r="F1374" s="45">
        <v>-649175</v>
      </c>
      <c r="G1374" s="10" t="s">
        <v>44</v>
      </c>
      <c r="H1374" s="10" t="s">
        <v>3001</v>
      </c>
    </row>
    <row r="1375" spans="1:8" x14ac:dyDescent="0.25">
      <c r="A1375" s="10" t="s">
        <v>3002</v>
      </c>
      <c r="B1375" s="10" t="s">
        <v>115</v>
      </c>
      <c r="C1375" s="10" t="s">
        <v>3003</v>
      </c>
      <c r="D1375" s="10" t="s">
        <v>86</v>
      </c>
      <c r="E1375" s="46">
        <v>43766</v>
      </c>
      <c r="F1375" s="45">
        <v>-642526</v>
      </c>
      <c r="G1375" s="10" t="s">
        <v>44</v>
      </c>
      <c r="H1375" s="10" t="s">
        <v>3004</v>
      </c>
    </row>
    <row r="1376" spans="1:8" x14ac:dyDescent="0.25">
      <c r="A1376" s="10" t="s">
        <v>516</v>
      </c>
      <c r="B1376" s="10" t="s">
        <v>115</v>
      </c>
      <c r="C1376" s="10" t="s">
        <v>517</v>
      </c>
      <c r="D1376" s="10" t="s">
        <v>86</v>
      </c>
      <c r="E1376" s="46">
        <v>43767</v>
      </c>
      <c r="F1376" s="45">
        <v>-2995370</v>
      </c>
      <c r="G1376" s="10" t="s">
        <v>44</v>
      </c>
      <c r="H1376" s="10" t="s">
        <v>3005</v>
      </c>
    </row>
    <row r="1377" spans="1:8" x14ac:dyDescent="0.25">
      <c r="A1377" s="10" t="s">
        <v>689</v>
      </c>
      <c r="B1377" s="10" t="s">
        <v>889</v>
      </c>
      <c r="C1377" s="10" t="s">
        <v>690</v>
      </c>
      <c r="D1377" s="10" t="s">
        <v>86</v>
      </c>
      <c r="E1377" s="46">
        <v>43759</v>
      </c>
      <c r="F1377" s="45">
        <v>-4083245</v>
      </c>
      <c r="G1377" s="10" t="s">
        <v>44</v>
      </c>
      <c r="H1377" s="10" t="s">
        <v>3006</v>
      </c>
    </row>
    <row r="1378" spans="1:8" x14ac:dyDescent="0.25">
      <c r="A1378" s="10" t="s">
        <v>3007</v>
      </c>
      <c r="B1378" s="10" t="s">
        <v>3008</v>
      </c>
      <c r="C1378" s="10" t="s">
        <v>3009</v>
      </c>
      <c r="D1378" s="10" t="s">
        <v>86</v>
      </c>
      <c r="E1378" s="46">
        <v>43759</v>
      </c>
      <c r="F1378" s="45">
        <v>-1109440</v>
      </c>
      <c r="G1378" s="10" t="s">
        <v>44</v>
      </c>
      <c r="H1378" s="10" t="s">
        <v>3006</v>
      </c>
    </row>
    <row r="1379" spans="1:8" x14ac:dyDescent="0.25">
      <c r="A1379" s="10" t="s">
        <v>3010</v>
      </c>
      <c r="B1379" s="10" t="s">
        <v>115</v>
      </c>
      <c r="C1379" s="10" t="s">
        <v>3011</v>
      </c>
      <c r="D1379" s="10" t="s">
        <v>86</v>
      </c>
      <c r="E1379" s="46">
        <v>43751</v>
      </c>
      <c r="F1379" s="45">
        <v>-50000</v>
      </c>
      <c r="G1379" s="10" t="s">
        <v>44</v>
      </c>
      <c r="H1379" s="10" t="s">
        <v>1523</v>
      </c>
    </row>
    <row r="1380" spans="1:8" x14ac:dyDescent="0.25">
      <c r="A1380" s="10" t="s">
        <v>3012</v>
      </c>
      <c r="B1380" s="10" t="s">
        <v>115</v>
      </c>
      <c r="C1380" s="10" t="s">
        <v>3013</v>
      </c>
      <c r="D1380" s="10" t="s">
        <v>86</v>
      </c>
      <c r="E1380" s="46">
        <v>43758</v>
      </c>
      <c r="F1380" s="45">
        <v>-18765</v>
      </c>
      <c r="G1380" s="10" t="s">
        <v>44</v>
      </c>
      <c r="H1380" s="10" t="s">
        <v>3014</v>
      </c>
    </row>
    <row r="1381" spans="1:8" x14ac:dyDescent="0.25">
      <c r="A1381" s="10" t="s">
        <v>3015</v>
      </c>
      <c r="B1381" s="10" t="s">
        <v>115</v>
      </c>
      <c r="C1381" s="10" t="s">
        <v>3016</v>
      </c>
      <c r="D1381" s="10" t="s">
        <v>86</v>
      </c>
      <c r="E1381" s="46">
        <v>43763</v>
      </c>
      <c r="F1381" s="45">
        <v>-70000</v>
      </c>
      <c r="G1381" s="10" t="s">
        <v>44</v>
      </c>
      <c r="H1381" s="10" t="s">
        <v>3017</v>
      </c>
    </row>
    <row r="1382" spans="1:8" x14ac:dyDescent="0.25">
      <c r="A1382" s="10" t="s">
        <v>3018</v>
      </c>
      <c r="B1382" s="10" t="s">
        <v>115</v>
      </c>
      <c r="C1382" s="10" t="s">
        <v>3019</v>
      </c>
      <c r="D1382" s="10" t="s">
        <v>86</v>
      </c>
      <c r="E1382" s="46">
        <v>43765</v>
      </c>
      <c r="F1382" s="45">
        <v>-18765</v>
      </c>
      <c r="G1382" s="10" t="s">
        <v>44</v>
      </c>
      <c r="H1382" s="10" t="s">
        <v>3020</v>
      </c>
    </row>
    <row r="1383" spans="1:8" x14ac:dyDescent="0.25">
      <c r="A1383" s="10" t="s">
        <v>3021</v>
      </c>
      <c r="B1383" s="10" t="s">
        <v>871</v>
      </c>
      <c r="C1383" s="10" t="s">
        <v>3022</v>
      </c>
      <c r="D1383" s="10" t="s">
        <v>86</v>
      </c>
      <c r="E1383" s="46">
        <v>43778</v>
      </c>
      <c r="F1383" s="45">
        <v>-75000</v>
      </c>
      <c r="G1383" s="10" t="s">
        <v>44</v>
      </c>
      <c r="H1383" s="10" t="s">
        <v>3023</v>
      </c>
    </row>
    <row r="1384" spans="1:8" x14ac:dyDescent="0.25">
      <c r="A1384" s="10" t="s">
        <v>3024</v>
      </c>
      <c r="B1384" s="10" t="s">
        <v>871</v>
      </c>
      <c r="C1384" s="10" t="s">
        <v>3025</v>
      </c>
      <c r="D1384" s="10" t="s">
        <v>86</v>
      </c>
      <c r="E1384" s="46">
        <v>43759</v>
      </c>
      <c r="F1384" s="45">
        <v>-18765</v>
      </c>
      <c r="G1384" s="10" t="s">
        <v>44</v>
      </c>
      <c r="H1384" s="10" t="s">
        <v>3026</v>
      </c>
    </row>
    <row r="1385" spans="1:8" x14ac:dyDescent="0.25">
      <c r="A1385" s="10" t="s">
        <v>3027</v>
      </c>
      <c r="B1385" s="10" t="s">
        <v>871</v>
      </c>
      <c r="C1385" s="10" t="s">
        <v>3028</v>
      </c>
      <c r="D1385" s="10" t="s">
        <v>86</v>
      </c>
      <c r="E1385" s="46">
        <v>43763</v>
      </c>
      <c r="F1385" s="45">
        <v>-50000</v>
      </c>
      <c r="G1385" s="10" t="s">
        <v>44</v>
      </c>
      <c r="H1385" s="10" t="s">
        <v>3029</v>
      </c>
    </row>
    <row r="1386" spans="1:8" x14ac:dyDescent="0.25">
      <c r="A1386" s="10" t="s">
        <v>3030</v>
      </c>
      <c r="B1386" s="10" t="s">
        <v>871</v>
      </c>
      <c r="C1386" s="10" t="s">
        <v>3031</v>
      </c>
      <c r="D1386" s="10" t="s">
        <v>86</v>
      </c>
      <c r="E1386" s="46">
        <v>43768</v>
      </c>
      <c r="F1386" s="45">
        <v>-6400000</v>
      </c>
      <c r="G1386" s="10" t="s">
        <v>44</v>
      </c>
      <c r="H1386" s="10" t="s">
        <v>2932</v>
      </c>
    </row>
    <row r="1387" spans="1:8" x14ac:dyDescent="0.25">
      <c r="A1387" s="10" t="s">
        <v>3032</v>
      </c>
      <c r="B1387" s="10" t="s">
        <v>871</v>
      </c>
      <c r="C1387" s="10" t="s">
        <v>3033</v>
      </c>
      <c r="D1387" s="10" t="s">
        <v>86</v>
      </c>
      <c r="E1387" s="46">
        <v>43768</v>
      </c>
      <c r="F1387" s="45">
        <v>-18765</v>
      </c>
      <c r="G1387" s="10" t="s">
        <v>44</v>
      </c>
      <c r="H1387" s="10" t="s">
        <v>3034</v>
      </c>
    </row>
    <row r="1388" spans="1:8" x14ac:dyDescent="0.25">
      <c r="A1388" s="10" t="s">
        <v>3035</v>
      </c>
      <c r="B1388" s="10" t="s">
        <v>871</v>
      </c>
      <c r="C1388" s="10" t="s">
        <v>3036</v>
      </c>
      <c r="D1388" s="10" t="s">
        <v>86</v>
      </c>
      <c r="E1388" s="46">
        <v>43768</v>
      </c>
      <c r="F1388" s="45">
        <v>-18765</v>
      </c>
      <c r="G1388" s="10" t="s">
        <v>44</v>
      </c>
      <c r="H1388" s="10" t="s">
        <v>2926</v>
      </c>
    </row>
    <row r="1389" spans="1:8" x14ac:dyDescent="0.25">
      <c r="A1389" s="10" t="s">
        <v>3037</v>
      </c>
      <c r="B1389" s="10" t="s">
        <v>871</v>
      </c>
      <c r="C1389" s="10" t="s">
        <v>3038</v>
      </c>
      <c r="D1389" s="10" t="s">
        <v>86</v>
      </c>
      <c r="E1389" s="46">
        <v>43769</v>
      </c>
      <c r="F1389" s="45">
        <v>-18765</v>
      </c>
      <c r="G1389" s="10" t="s">
        <v>44</v>
      </c>
      <c r="H1389" s="10" t="s">
        <v>3039</v>
      </c>
    </row>
    <row r="1390" spans="1:8" x14ac:dyDescent="0.25">
      <c r="A1390" s="10" t="s">
        <v>3040</v>
      </c>
      <c r="B1390" s="10" t="s">
        <v>871</v>
      </c>
      <c r="C1390" s="10" t="s">
        <v>3041</v>
      </c>
      <c r="D1390" s="10" t="s">
        <v>86</v>
      </c>
      <c r="E1390" s="46">
        <v>43769</v>
      </c>
      <c r="F1390" s="45">
        <v>-18765</v>
      </c>
      <c r="G1390" s="10" t="s">
        <v>44</v>
      </c>
      <c r="H1390" s="10" t="s">
        <v>3042</v>
      </c>
    </row>
    <row r="1391" spans="1:8" x14ac:dyDescent="0.25">
      <c r="A1391" s="10" t="s">
        <v>3043</v>
      </c>
      <c r="B1391" s="10" t="s">
        <v>871</v>
      </c>
      <c r="C1391" s="10" t="s">
        <v>3044</v>
      </c>
      <c r="D1391" s="10" t="s">
        <v>86</v>
      </c>
      <c r="E1391" s="46">
        <v>43769</v>
      </c>
      <c r="F1391" s="45">
        <v>-18765</v>
      </c>
      <c r="G1391" s="10" t="s">
        <v>44</v>
      </c>
      <c r="H1391" s="10" t="s">
        <v>3045</v>
      </c>
    </row>
    <row r="1392" spans="1:8" x14ac:dyDescent="0.25">
      <c r="A1392" s="10" t="s">
        <v>3046</v>
      </c>
      <c r="B1392" s="10" t="s">
        <v>871</v>
      </c>
      <c r="C1392" s="10" t="s">
        <v>3047</v>
      </c>
      <c r="D1392" s="10" t="s">
        <v>86</v>
      </c>
      <c r="E1392" s="46">
        <v>43769</v>
      </c>
      <c r="F1392" s="45">
        <v>-18765</v>
      </c>
      <c r="G1392" s="10" t="s">
        <v>44</v>
      </c>
      <c r="H1392" s="10" t="s">
        <v>3048</v>
      </c>
    </row>
    <row r="1393" spans="1:8" x14ac:dyDescent="0.25">
      <c r="A1393" s="10" t="s">
        <v>3049</v>
      </c>
      <c r="B1393" s="10" t="s">
        <v>871</v>
      </c>
      <c r="C1393" s="10" t="s">
        <v>3050</v>
      </c>
      <c r="D1393" s="10" t="s">
        <v>86</v>
      </c>
      <c r="E1393" s="46">
        <v>43769</v>
      </c>
      <c r="F1393" s="45">
        <v>-18765</v>
      </c>
      <c r="G1393" s="10" t="s">
        <v>44</v>
      </c>
      <c r="H1393" s="10" t="s">
        <v>3051</v>
      </c>
    </row>
    <row r="1394" spans="1:8" x14ac:dyDescent="0.25">
      <c r="A1394" s="10" t="s">
        <v>717</v>
      </c>
      <c r="B1394" s="10" t="s">
        <v>871</v>
      </c>
      <c r="C1394" s="10" t="s">
        <v>718</v>
      </c>
      <c r="D1394" s="10" t="s">
        <v>86</v>
      </c>
      <c r="E1394" s="46">
        <v>43769</v>
      </c>
      <c r="F1394" s="45">
        <v>-18765</v>
      </c>
      <c r="G1394" s="10" t="s">
        <v>44</v>
      </c>
      <c r="H1394" s="10" t="s">
        <v>3052</v>
      </c>
    </row>
    <row r="1395" spans="1:8" x14ac:dyDescent="0.25">
      <c r="A1395" s="10" t="s">
        <v>3053</v>
      </c>
      <c r="B1395" s="10" t="s">
        <v>871</v>
      </c>
      <c r="C1395" s="10" t="s">
        <v>3054</v>
      </c>
      <c r="D1395" s="10" t="s">
        <v>86</v>
      </c>
      <c r="E1395" s="46">
        <v>43769</v>
      </c>
      <c r="F1395" s="45">
        <v>-18765</v>
      </c>
      <c r="G1395" s="10" t="s">
        <v>44</v>
      </c>
      <c r="H1395" s="10" t="s">
        <v>3055</v>
      </c>
    </row>
    <row r="1396" spans="1:8" x14ac:dyDescent="0.25">
      <c r="A1396" s="10" t="s">
        <v>3056</v>
      </c>
      <c r="B1396" s="10" t="s">
        <v>871</v>
      </c>
      <c r="C1396" s="10" t="s">
        <v>3057</v>
      </c>
      <c r="D1396" s="10" t="s">
        <v>86</v>
      </c>
      <c r="E1396" s="46">
        <v>43772</v>
      </c>
      <c r="F1396" s="45">
        <v>-18765</v>
      </c>
      <c r="G1396" s="10" t="s">
        <v>44</v>
      </c>
      <c r="H1396" s="10" t="s">
        <v>3058</v>
      </c>
    </row>
    <row r="1397" spans="1:8" x14ac:dyDescent="0.25">
      <c r="A1397" s="10" t="s">
        <v>3059</v>
      </c>
      <c r="B1397" s="10" t="s">
        <v>871</v>
      </c>
      <c r="C1397" s="10" t="s">
        <v>3060</v>
      </c>
      <c r="D1397" s="10" t="s">
        <v>86</v>
      </c>
      <c r="E1397" s="46">
        <v>43772</v>
      </c>
      <c r="F1397" s="45">
        <v>-18638</v>
      </c>
      <c r="G1397" s="10" t="s">
        <v>44</v>
      </c>
      <c r="H1397" s="10" t="s">
        <v>3061</v>
      </c>
    </row>
    <row r="1398" spans="1:8" x14ac:dyDescent="0.25">
      <c r="A1398" s="10" t="s">
        <v>3062</v>
      </c>
      <c r="B1398" s="10" t="s">
        <v>871</v>
      </c>
      <c r="C1398" s="10" t="s">
        <v>3063</v>
      </c>
      <c r="D1398" s="10" t="s">
        <v>86</v>
      </c>
      <c r="E1398" s="46">
        <v>43773</v>
      </c>
      <c r="F1398" s="45">
        <v>-18765</v>
      </c>
      <c r="G1398" s="10" t="s">
        <v>44</v>
      </c>
      <c r="H1398" s="10" t="s">
        <v>3064</v>
      </c>
    </row>
    <row r="1399" spans="1:8" x14ac:dyDescent="0.25">
      <c r="A1399" s="10" t="s">
        <v>3065</v>
      </c>
      <c r="B1399" s="10" t="s">
        <v>871</v>
      </c>
      <c r="C1399" s="10" t="s">
        <v>3066</v>
      </c>
      <c r="D1399" s="10" t="s">
        <v>86</v>
      </c>
      <c r="E1399" s="46">
        <v>43774</v>
      </c>
      <c r="F1399" s="45">
        <v>-549053</v>
      </c>
      <c r="G1399" s="10" t="s">
        <v>44</v>
      </c>
      <c r="H1399" s="10" t="s">
        <v>3067</v>
      </c>
    </row>
    <row r="1400" spans="1:8" x14ac:dyDescent="0.25">
      <c r="A1400" s="10" t="s">
        <v>3068</v>
      </c>
      <c r="B1400" s="10" t="s">
        <v>871</v>
      </c>
      <c r="C1400" s="10" t="s">
        <v>3069</v>
      </c>
      <c r="D1400" s="10" t="s">
        <v>86</v>
      </c>
      <c r="E1400" s="46">
        <v>43774</v>
      </c>
      <c r="F1400" s="45">
        <v>-18765</v>
      </c>
      <c r="G1400" s="10" t="s">
        <v>44</v>
      </c>
      <c r="H1400" s="10" t="s">
        <v>3070</v>
      </c>
    </row>
    <row r="1401" spans="1:8" x14ac:dyDescent="0.25">
      <c r="A1401" s="10" t="s">
        <v>3071</v>
      </c>
      <c r="B1401" s="10" t="s">
        <v>871</v>
      </c>
      <c r="C1401" s="10" t="s">
        <v>3072</v>
      </c>
      <c r="D1401" s="10" t="s">
        <v>86</v>
      </c>
      <c r="E1401" s="46">
        <v>43775</v>
      </c>
      <c r="F1401" s="45">
        <v>-6400000</v>
      </c>
      <c r="G1401" s="10" t="s">
        <v>44</v>
      </c>
      <c r="H1401" s="10" t="s">
        <v>2979</v>
      </c>
    </row>
    <row r="1402" spans="1:8" x14ac:dyDescent="0.25">
      <c r="A1402" s="10" t="s">
        <v>3073</v>
      </c>
      <c r="B1402" s="10" t="s">
        <v>871</v>
      </c>
      <c r="C1402" s="10" t="s">
        <v>3074</v>
      </c>
      <c r="D1402" s="10" t="s">
        <v>86</v>
      </c>
      <c r="E1402" s="46">
        <v>43776</v>
      </c>
      <c r="F1402" s="45">
        <v>-18765</v>
      </c>
      <c r="G1402" s="10" t="s">
        <v>44</v>
      </c>
      <c r="H1402" s="10" t="s">
        <v>3075</v>
      </c>
    </row>
    <row r="1403" spans="1:8" x14ac:dyDescent="0.25">
      <c r="A1403" s="10" t="s">
        <v>3076</v>
      </c>
      <c r="B1403" s="10" t="s">
        <v>871</v>
      </c>
      <c r="C1403" s="10" t="s">
        <v>3077</v>
      </c>
      <c r="D1403" s="10" t="s">
        <v>86</v>
      </c>
      <c r="E1403" s="46">
        <v>43780</v>
      </c>
      <c r="F1403" s="45">
        <v>-18765</v>
      </c>
      <c r="G1403" s="10" t="s">
        <v>44</v>
      </c>
      <c r="H1403" s="10" t="s">
        <v>3078</v>
      </c>
    </row>
    <row r="1404" spans="1:8" x14ac:dyDescent="0.25">
      <c r="A1404" s="10" t="s">
        <v>3079</v>
      </c>
      <c r="B1404" s="10" t="s">
        <v>871</v>
      </c>
      <c r="C1404" s="10" t="s">
        <v>3080</v>
      </c>
      <c r="D1404" s="10" t="s">
        <v>86</v>
      </c>
      <c r="E1404" s="46">
        <v>43782</v>
      </c>
      <c r="F1404" s="45">
        <v>-18765</v>
      </c>
      <c r="G1404" s="10" t="s">
        <v>44</v>
      </c>
      <c r="H1404" s="10" t="s">
        <v>3081</v>
      </c>
    </row>
    <row r="1405" spans="1:8" x14ac:dyDescent="0.25">
      <c r="A1405" s="10" t="s">
        <v>3082</v>
      </c>
      <c r="B1405" s="10" t="s">
        <v>871</v>
      </c>
      <c r="C1405" s="10" t="s">
        <v>3083</v>
      </c>
      <c r="D1405" s="10" t="s">
        <v>86</v>
      </c>
      <c r="E1405" s="46">
        <v>43783</v>
      </c>
      <c r="F1405" s="45">
        <v>-18765</v>
      </c>
      <c r="G1405" s="10" t="s">
        <v>44</v>
      </c>
      <c r="H1405" s="10" t="s">
        <v>3084</v>
      </c>
    </row>
    <row r="1406" spans="1:8" x14ac:dyDescent="0.25">
      <c r="A1406" s="10" t="s">
        <v>3085</v>
      </c>
      <c r="B1406" s="10" t="s">
        <v>871</v>
      </c>
      <c r="C1406" s="10" t="s">
        <v>3086</v>
      </c>
      <c r="D1406" s="10" t="s">
        <v>86</v>
      </c>
      <c r="E1406" s="46">
        <v>43783</v>
      </c>
      <c r="F1406" s="45">
        <v>-70000</v>
      </c>
      <c r="G1406" s="10" t="s">
        <v>44</v>
      </c>
      <c r="H1406" s="10" t="s">
        <v>2938</v>
      </c>
    </row>
    <row r="1407" spans="1:8" x14ac:dyDescent="0.25">
      <c r="A1407" s="10" t="s">
        <v>3087</v>
      </c>
      <c r="B1407" s="10" t="s">
        <v>115</v>
      </c>
      <c r="C1407" s="10" t="s">
        <v>3088</v>
      </c>
      <c r="D1407" s="10" t="s">
        <v>86</v>
      </c>
      <c r="E1407" s="46">
        <v>43767</v>
      </c>
      <c r="F1407" s="45">
        <v>-1299246</v>
      </c>
      <c r="G1407" s="10" t="s">
        <v>44</v>
      </c>
      <c r="H1407" s="10" t="s">
        <v>3089</v>
      </c>
    </row>
    <row r="1408" spans="1:8" x14ac:dyDescent="0.25">
      <c r="A1408" s="10" t="s">
        <v>3090</v>
      </c>
      <c r="B1408" s="10" t="s">
        <v>115</v>
      </c>
      <c r="C1408" s="10" t="s">
        <v>3091</v>
      </c>
      <c r="D1408" s="10" t="s">
        <v>86</v>
      </c>
      <c r="E1408" s="46">
        <v>43768</v>
      </c>
      <c r="F1408" s="45">
        <v>-6120992</v>
      </c>
      <c r="G1408" s="10" t="s">
        <v>44</v>
      </c>
      <c r="H1408" s="10" t="s">
        <v>3092</v>
      </c>
    </row>
    <row r="1409" spans="1:8" x14ac:dyDescent="0.25">
      <c r="A1409" s="10" t="s">
        <v>3093</v>
      </c>
      <c r="B1409" s="10" t="s">
        <v>115</v>
      </c>
      <c r="C1409" s="10" t="s">
        <v>3094</v>
      </c>
      <c r="D1409" s="10" t="s">
        <v>86</v>
      </c>
      <c r="E1409" s="46">
        <v>43769</v>
      </c>
      <c r="F1409" s="45">
        <v>-1569247</v>
      </c>
      <c r="G1409" s="10" t="s">
        <v>44</v>
      </c>
      <c r="H1409" s="10" t="s">
        <v>3095</v>
      </c>
    </row>
    <row r="1410" spans="1:8" x14ac:dyDescent="0.25">
      <c r="A1410" s="10" t="s">
        <v>3096</v>
      </c>
      <c r="B1410" s="10" t="s">
        <v>115</v>
      </c>
      <c r="C1410" s="10" t="s">
        <v>3097</v>
      </c>
      <c r="D1410" s="10" t="s">
        <v>86</v>
      </c>
      <c r="E1410" s="46">
        <v>43769</v>
      </c>
      <c r="F1410" s="45">
        <v>-762381</v>
      </c>
      <c r="G1410" s="10" t="s">
        <v>44</v>
      </c>
      <c r="H1410" s="10" t="s">
        <v>3098</v>
      </c>
    </row>
    <row r="1411" spans="1:8" x14ac:dyDescent="0.25">
      <c r="A1411" s="10" t="s">
        <v>3099</v>
      </c>
      <c r="B1411" s="10" t="s">
        <v>115</v>
      </c>
      <c r="C1411" s="10" t="s">
        <v>3100</v>
      </c>
      <c r="D1411" s="10" t="s">
        <v>86</v>
      </c>
      <c r="E1411" s="46">
        <v>43771</v>
      </c>
      <c r="F1411" s="45">
        <v>-384049</v>
      </c>
      <c r="G1411" s="10" t="s">
        <v>44</v>
      </c>
      <c r="H1411" s="10" t="s">
        <v>3101</v>
      </c>
    </row>
    <row r="1412" spans="1:8" x14ac:dyDescent="0.25">
      <c r="A1412" s="10" t="s">
        <v>3102</v>
      </c>
      <c r="B1412" s="10" t="s">
        <v>115</v>
      </c>
      <c r="C1412" s="10" t="s">
        <v>3103</v>
      </c>
      <c r="D1412" s="10" t="s">
        <v>86</v>
      </c>
      <c r="E1412" s="46">
        <v>43782</v>
      </c>
      <c r="F1412" s="45">
        <v>-5933961</v>
      </c>
      <c r="G1412" s="10" t="s">
        <v>44</v>
      </c>
      <c r="H1412" s="10" t="s">
        <v>3061</v>
      </c>
    </row>
    <row r="1413" spans="1:8" x14ac:dyDescent="0.25">
      <c r="A1413" s="10" t="s">
        <v>3104</v>
      </c>
      <c r="B1413" s="10" t="s">
        <v>115</v>
      </c>
      <c r="C1413" s="10" t="s">
        <v>3105</v>
      </c>
      <c r="D1413" s="10" t="s">
        <v>86</v>
      </c>
      <c r="E1413" s="46">
        <v>43773</v>
      </c>
      <c r="F1413" s="45">
        <v>-37302</v>
      </c>
      <c r="G1413" s="10" t="s">
        <v>44</v>
      </c>
      <c r="H1413" s="10" t="s">
        <v>2947</v>
      </c>
    </row>
    <row r="1414" spans="1:8" x14ac:dyDescent="0.25">
      <c r="A1414" s="10" t="s">
        <v>3106</v>
      </c>
      <c r="B1414" s="10" t="s">
        <v>115</v>
      </c>
      <c r="C1414" s="10" t="s">
        <v>3107</v>
      </c>
      <c r="D1414" s="10" t="s">
        <v>86</v>
      </c>
      <c r="E1414" s="46">
        <v>43774</v>
      </c>
      <c r="F1414" s="45">
        <v>-4029634</v>
      </c>
      <c r="G1414" s="10" t="s">
        <v>44</v>
      </c>
      <c r="H1414" s="10" t="s">
        <v>3108</v>
      </c>
    </row>
    <row r="1415" spans="1:8" x14ac:dyDescent="0.25">
      <c r="A1415" s="10" t="s">
        <v>3109</v>
      </c>
      <c r="B1415" s="10" t="s">
        <v>115</v>
      </c>
      <c r="C1415" s="10" t="s">
        <v>3110</v>
      </c>
      <c r="D1415" s="10" t="s">
        <v>86</v>
      </c>
      <c r="E1415" s="46">
        <v>43774</v>
      </c>
      <c r="F1415" s="45">
        <v>-1891632</v>
      </c>
      <c r="G1415" s="10" t="s">
        <v>44</v>
      </c>
      <c r="H1415" s="10" t="s">
        <v>3111</v>
      </c>
    </row>
    <row r="1416" spans="1:8" x14ac:dyDescent="0.25">
      <c r="A1416" s="10" t="s">
        <v>3112</v>
      </c>
      <c r="B1416" s="10" t="s">
        <v>115</v>
      </c>
      <c r="C1416" s="10" t="s">
        <v>3113</v>
      </c>
      <c r="D1416" s="10" t="s">
        <v>86</v>
      </c>
      <c r="E1416" s="46">
        <v>43775</v>
      </c>
      <c r="F1416" s="45">
        <v>-53956</v>
      </c>
      <c r="G1416" s="10" t="s">
        <v>44</v>
      </c>
      <c r="H1416" s="10" t="s">
        <v>3108</v>
      </c>
    </row>
    <row r="1417" spans="1:8" x14ac:dyDescent="0.25">
      <c r="A1417" s="10" t="s">
        <v>3114</v>
      </c>
      <c r="B1417" s="10" t="s">
        <v>115</v>
      </c>
      <c r="C1417" s="10" t="s">
        <v>3115</v>
      </c>
      <c r="D1417" s="10" t="s">
        <v>86</v>
      </c>
      <c r="E1417" s="46">
        <v>43775</v>
      </c>
      <c r="F1417" s="45">
        <v>-2092964</v>
      </c>
      <c r="G1417" s="10" t="s">
        <v>44</v>
      </c>
      <c r="H1417" s="10" t="s">
        <v>3116</v>
      </c>
    </row>
    <row r="1418" spans="1:8" x14ac:dyDescent="0.25">
      <c r="A1418" s="10" t="s">
        <v>3117</v>
      </c>
      <c r="B1418" s="10" t="s">
        <v>889</v>
      </c>
      <c r="C1418" s="10" t="s">
        <v>3118</v>
      </c>
      <c r="D1418" s="10" t="s">
        <v>86</v>
      </c>
      <c r="E1418" s="46">
        <v>43775</v>
      </c>
      <c r="F1418" s="45">
        <v>-60232</v>
      </c>
      <c r="G1418" s="10" t="s">
        <v>44</v>
      </c>
      <c r="H1418" s="10" t="s">
        <v>3119</v>
      </c>
    </row>
    <row r="1419" spans="1:8" x14ac:dyDescent="0.25">
      <c r="A1419" s="10" t="s">
        <v>450</v>
      </c>
      <c r="B1419" s="10" t="s">
        <v>115</v>
      </c>
      <c r="C1419" s="10" t="s">
        <v>451</v>
      </c>
      <c r="D1419" s="10" t="s">
        <v>86</v>
      </c>
      <c r="E1419" s="46">
        <v>43779</v>
      </c>
      <c r="F1419" s="45">
        <v>-6337718</v>
      </c>
      <c r="G1419" s="10" t="s">
        <v>44</v>
      </c>
      <c r="H1419" s="10" t="s">
        <v>3120</v>
      </c>
    </row>
    <row r="1420" spans="1:8" x14ac:dyDescent="0.25">
      <c r="A1420" s="10" t="s">
        <v>3121</v>
      </c>
      <c r="B1420" s="10" t="s">
        <v>3008</v>
      </c>
      <c r="C1420" s="10" t="s">
        <v>44</v>
      </c>
      <c r="D1420" s="10" t="s">
        <v>855</v>
      </c>
      <c r="E1420" s="46">
        <v>43804</v>
      </c>
      <c r="F1420" s="45">
        <v>1109440</v>
      </c>
      <c r="G1420" s="10" t="s">
        <v>44</v>
      </c>
      <c r="H1420" s="10" t="s">
        <v>872</v>
      </c>
    </row>
    <row r="1421" spans="1:8" x14ac:dyDescent="0.25">
      <c r="A1421" s="10" t="s">
        <v>3121</v>
      </c>
      <c r="B1421" s="10" t="s">
        <v>889</v>
      </c>
      <c r="C1421" s="10" t="s">
        <v>44</v>
      </c>
      <c r="D1421" s="10" t="s">
        <v>855</v>
      </c>
      <c r="E1421" s="46">
        <v>43804</v>
      </c>
      <c r="F1421" s="45">
        <v>5312035</v>
      </c>
      <c r="G1421" s="10" t="s">
        <v>44</v>
      </c>
      <c r="H1421" s="10" t="s">
        <v>872</v>
      </c>
    </row>
    <row r="1422" spans="1:8" x14ac:dyDescent="0.25">
      <c r="A1422" s="10" t="s">
        <v>3121</v>
      </c>
      <c r="B1422" s="10" t="s">
        <v>115</v>
      </c>
      <c r="C1422" s="10" t="s">
        <v>44</v>
      </c>
      <c r="D1422" s="10" t="s">
        <v>855</v>
      </c>
      <c r="E1422" s="46">
        <v>43804</v>
      </c>
      <c r="F1422" s="45">
        <v>-20303171</v>
      </c>
      <c r="G1422" s="10" t="s">
        <v>44</v>
      </c>
      <c r="H1422" s="10" t="s">
        <v>872</v>
      </c>
    </row>
    <row r="1423" spans="1:8" x14ac:dyDescent="0.25">
      <c r="A1423" s="10" t="s">
        <v>3121</v>
      </c>
      <c r="B1423" s="10" t="s">
        <v>871</v>
      </c>
      <c r="C1423" s="10" t="s">
        <v>44</v>
      </c>
      <c r="D1423" s="10" t="s">
        <v>855</v>
      </c>
      <c r="E1423" s="46">
        <v>43804</v>
      </c>
      <c r="F1423" s="45">
        <v>13881696</v>
      </c>
      <c r="G1423" s="10" t="s">
        <v>44</v>
      </c>
      <c r="H1423" s="10" t="s">
        <v>872</v>
      </c>
    </row>
    <row r="1424" spans="1:8" x14ac:dyDescent="0.25">
      <c r="A1424" s="10" t="s">
        <v>462</v>
      </c>
      <c r="B1424" s="10" t="s">
        <v>115</v>
      </c>
      <c r="C1424" s="10" t="s">
        <v>464</v>
      </c>
      <c r="D1424" s="10" t="s">
        <v>86</v>
      </c>
      <c r="E1424" s="46">
        <v>43706</v>
      </c>
      <c r="F1424" s="45">
        <v>-1577136</v>
      </c>
      <c r="G1424" s="10" t="s">
        <v>44</v>
      </c>
      <c r="H1424" s="10" t="s">
        <v>3122</v>
      </c>
    </row>
    <row r="1425" spans="1:8" x14ac:dyDescent="0.25">
      <c r="A1425" s="10" t="s">
        <v>3121</v>
      </c>
      <c r="B1425" s="10" t="s">
        <v>115</v>
      </c>
      <c r="C1425" s="10" t="s">
        <v>3123</v>
      </c>
      <c r="D1425" s="10" t="s">
        <v>878</v>
      </c>
      <c r="E1425" s="46">
        <v>43804</v>
      </c>
      <c r="F1425" s="45">
        <v>132653061</v>
      </c>
      <c r="G1425" s="10" t="s">
        <v>44</v>
      </c>
      <c r="H1425" s="10" t="s">
        <v>3124</v>
      </c>
    </row>
    <row r="1426" spans="1:8" x14ac:dyDescent="0.25">
      <c r="A1426" s="10" t="s">
        <v>3125</v>
      </c>
      <c r="B1426" s="10" t="s">
        <v>115</v>
      </c>
      <c r="C1426" s="10" t="s">
        <v>3126</v>
      </c>
      <c r="D1426" s="10" t="s">
        <v>86</v>
      </c>
      <c r="E1426" s="46">
        <v>43712</v>
      </c>
      <c r="F1426" s="45">
        <v>-7999755</v>
      </c>
      <c r="G1426" s="10" t="s">
        <v>45</v>
      </c>
      <c r="H1426" s="10" t="s">
        <v>1116</v>
      </c>
    </row>
    <row r="1427" spans="1:8" x14ac:dyDescent="0.25">
      <c r="A1427" s="10" t="s">
        <v>3127</v>
      </c>
      <c r="B1427" s="10" t="s">
        <v>115</v>
      </c>
      <c r="C1427" s="10" t="s">
        <v>3128</v>
      </c>
      <c r="D1427" s="10" t="s">
        <v>86</v>
      </c>
      <c r="E1427" s="46">
        <v>43707</v>
      </c>
      <c r="F1427" s="45">
        <v>-18765</v>
      </c>
      <c r="G1427" s="10" t="s">
        <v>45</v>
      </c>
      <c r="H1427" s="10" t="s">
        <v>3129</v>
      </c>
    </row>
    <row r="1428" spans="1:8" x14ac:dyDescent="0.25">
      <c r="A1428" s="10" t="s">
        <v>3130</v>
      </c>
      <c r="B1428" s="10" t="s">
        <v>115</v>
      </c>
      <c r="C1428" s="10" t="s">
        <v>3131</v>
      </c>
      <c r="D1428" s="10" t="s">
        <v>86</v>
      </c>
      <c r="E1428" s="46">
        <v>43720</v>
      </c>
      <c r="F1428" s="45">
        <v>-56498</v>
      </c>
      <c r="G1428" s="10" t="s">
        <v>45</v>
      </c>
      <c r="H1428" s="10" t="s">
        <v>3132</v>
      </c>
    </row>
    <row r="1429" spans="1:8" x14ac:dyDescent="0.25">
      <c r="A1429" s="10" t="s">
        <v>3133</v>
      </c>
      <c r="B1429" s="10" t="s">
        <v>115</v>
      </c>
      <c r="C1429" s="10" t="s">
        <v>3134</v>
      </c>
      <c r="D1429" s="10" t="s">
        <v>86</v>
      </c>
      <c r="E1429" s="46">
        <v>43718</v>
      </c>
      <c r="F1429" s="45">
        <v>-124200</v>
      </c>
      <c r="G1429" s="10" t="s">
        <v>45</v>
      </c>
      <c r="H1429" s="10" t="s">
        <v>3132</v>
      </c>
    </row>
    <row r="1430" spans="1:8" x14ac:dyDescent="0.25">
      <c r="A1430" s="10" t="s">
        <v>3135</v>
      </c>
      <c r="B1430" s="10" t="s">
        <v>115</v>
      </c>
      <c r="C1430" s="10" t="s">
        <v>3136</v>
      </c>
      <c r="D1430" s="10" t="s">
        <v>86</v>
      </c>
      <c r="E1430" s="46">
        <v>43720</v>
      </c>
      <c r="F1430" s="45">
        <v>-18765</v>
      </c>
      <c r="G1430" s="10" t="s">
        <v>45</v>
      </c>
      <c r="H1430" s="10" t="s">
        <v>3132</v>
      </c>
    </row>
    <row r="1431" spans="1:8" x14ac:dyDescent="0.25">
      <c r="A1431" s="10" t="s">
        <v>383</v>
      </c>
      <c r="B1431" s="10" t="s">
        <v>115</v>
      </c>
      <c r="C1431" s="10" t="s">
        <v>384</v>
      </c>
      <c r="D1431" s="10" t="s">
        <v>86</v>
      </c>
      <c r="E1431" s="46">
        <v>43718</v>
      </c>
      <c r="F1431" s="45">
        <v>-19249273</v>
      </c>
      <c r="G1431" s="10" t="s">
        <v>45</v>
      </c>
      <c r="H1431" s="10" t="s">
        <v>3137</v>
      </c>
    </row>
    <row r="1432" spans="1:8" x14ac:dyDescent="0.25">
      <c r="A1432" s="10" t="s">
        <v>3138</v>
      </c>
      <c r="B1432" s="10" t="s">
        <v>115</v>
      </c>
      <c r="C1432" s="10" t="s">
        <v>3139</v>
      </c>
      <c r="D1432" s="10" t="s">
        <v>86</v>
      </c>
      <c r="E1432" s="46">
        <v>43588</v>
      </c>
      <c r="F1432" s="45">
        <v>-20096</v>
      </c>
      <c r="G1432" s="10" t="s">
        <v>45</v>
      </c>
      <c r="H1432" s="10" t="s">
        <v>3140</v>
      </c>
    </row>
    <row r="1433" spans="1:8" x14ac:dyDescent="0.25">
      <c r="A1433" s="10" t="s">
        <v>3141</v>
      </c>
      <c r="B1433" s="10" t="s">
        <v>115</v>
      </c>
      <c r="C1433" s="10" t="s">
        <v>3142</v>
      </c>
      <c r="D1433" s="10" t="s">
        <v>86</v>
      </c>
      <c r="E1433" s="46">
        <v>43605</v>
      </c>
      <c r="F1433" s="45">
        <v>-150420</v>
      </c>
      <c r="G1433" s="10" t="s">
        <v>45</v>
      </c>
      <c r="H1433" s="10" t="s">
        <v>3143</v>
      </c>
    </row>
    <row r="1434" spans="1:8" x14ac:dyDescent="0.25">
      <c r="A1434" s="10" t="s">
        <v>3144</v>
      </c>
      <c r="B1434" s="10" t="s">
        <v>871</v>
      </c>
      <c r="C1434" s="10" t="s">
        <v>3145</v>
      </c>
      <c r="D1434" s="10" t="s">
        <v>86</v>
      </c>
      <c r="E1434" s="46">
        <v>43663</v>
      </c>
      <c r="F1434" s="45">
        <v>-18765</v>
      </c>
      <c r="G1434" s="10" t="s">
        <v>45</v>
      </c>
      <c r="H1434" s="10" t="s">
        <v>3146</v>
      </c>
    </row>
    <row r="1435" spans="1:8" x14ac:dyDescent="0.25">
      <c r="A1435" s="10" t="s">
        <v>3147</v>
      </c>
      <c r="B1435" s="10" t="s">
        <v>115</v>
      </c>
      <c r="C1435" s="10" t="s">
        <v>3148</v>
      </c>
      <c r="D1435" s="10" t="s">
        <v>86</v>
      </c>
      <c r="E1435" s="46">
        <v>43727</v>
      </c>
      <c r="F1435" s="45">
        <v>-18765</v>
      </c>
      <c r="G1435" s="10" t="s">
        <v>45</v>
      </c>
      <c r="H1435" s="10" t="s">
        <v>2253</v>
      </c>
    </row>
    <row r="1436" spans="1:8" x14ac:dyDescent="0.25">
      <c r="A1436" s="10" t="s">
        <v>3149</v>
      </c>
      <c r="B1436" s="10" t="s">
        <v>115</v>
      </c>
      <c r="C1436" s="10" t="s">
        <v>3150</v>
      </c>
      <c r="D1436" s="10" t="s">
        <v>86</v>
      </c>
      <c r="E1436" s="46">
        <v>43734</v>
      </c>
      <c r="F1436" s="45">
        <v>-75000</v>
      </c>
      <c r="G1436" s="10" t="s">
        <v>45</v>
      </c>
      <c r="H1436" s="10" t="s">
        <v>1992</v>
      </c>
    </row>
    <row r="1437" spans="1:8" x14ac:dyDescent="0.25">
      <c r="A1437" s="10" t="s">
        <v>3151</v>
      </c>
      <c r="B1437" s="10" t="s">
        <v>115</v>
      </c>
      <c r="C1437" s="10" t="s">
        <v>3152</v>
      </c>
      <c r="D1437" s="10" t="s">
        <v>86</v>
      </c>
      <c r="E1437" s="46">
        <v>43742</v>
      </c>
      <c r="F1437" s="45">
        <v>-55945</v>
      </c>
      <c r="G1437" s="10" t="s">
        <v>45</v>
      </c>
      <c r="H1437" s="10" t="s">
        <v>1992</v>
      </c>
    </row>
    <row r="1438" spans="1:8" x14ac:dyDescent="0.25">
      <c r="A1438" s="10" t="s">
        <v>3153</v>
      </c>
      <c r="B1438" s="10" t="s">
        <v>115</v>
      </c>
      <c r="C1438" s="10" t="s">
        <v>3154</v>
      </c>
      <c r="D1438" s="10" t="s">
        <v>86</v>
      </c>
      <c r="E1438" s="46">
        <v>43744</v>
      </c>
      <c r="F1438" s="45">
        <v>-18765</v>
      </c>
      <c r="G1438" s="10" t="s">
        <v>45</v>
      </c>
      <c r="H1438" s="10" t="s">
        <v>3155</v>
      </c>
    </row>
    <row r="1439" spans="1:8" x14ac:dyDescent="0.25">
      <c r="A1439" s="10" t="s">
        <v>3156</v>
      </c>
      <c r="B1439" s="10" t="s">
        <v>115</v>
      </c>
      <c r="C1439" s="10" t="s">
        <v>3157</v>
      </c>
      <c r="D1439" s="10" t="s">
        <v>86</v>
      </c>
      <c r="E1439" s="46">
        <v>43746</v>
      </c>
      <c r="F1439" s="45">
        <v>-59505</v>
      </c>
      <c r="G1439" s="10" t="s">
        <v>45</v>
      </c>
      <c r="H1439" s="10" t="s">
        <v>2253</v>
      </c>
    </row>
    <row r="1440" spans="1:8" x14ac:dyDescent="0.25">
      <c r="A1440" s="10" t="s">
        <v>3158</v>
      </c>
      <c r="B1440" s="10" t="s">
        <v>871</v>
      </c>
      <c r="C1440" s="10" t="s">
        <v>3159</v>
      </c>
      <c r="D1440" s="10" t="s">
        <v>86</v>
      </c>
      <c r="E1440" s="46">
        <v>43728</v>
      </c>
      <c r="F1440" s="45">
        <v>-115726</v>
      </c>
      <c r="G1440" s="10" t="s">
        <v>45</v>
      </c>
      <c r="H1440" s="10" t="s">
        <v>3160</v>
      </c>
    </row>
    <row r="1441" spans="1:8" x14ac:dyDescent="0.25">
      <c r="A1441" s="10" t="s">
        <v>3161</v>
      </c>
      <c r="B1441" s="10" t="s">
        <v>871</v>
      </c>
      <c r="C1441" s="10" t="s">
        <v>3162</v>
      </c>
      <c r="D1441" s="10" t="s">
        <v>86</v>
      </c>
      <c r="E1441" s="46">
        <v>43729</v>
      </c>
      <c r="F1441" s="45">
        <v>-18765</v>
      </c>
      <c r="G1441" s="10" t="s">
        <v>45</v>
      </c>
      <c r="H1441" s="10" t="s">
        <v>3163</v>
      </c>
    </row>
    <row r="1442" spans="1:8" x14ac:dyDescent="0.25">
      <c r="A1442" s="10" t="s">
        <v>3164</v>
      </c>
      <c r="B1442" s="10" t="s">
        <v>871</v>
      </c>
      <c r="C1442" s="10" t="s">
        <v>3165</v>
      </c>
      <c r="D1442" s="10" t="s">
        <v>86</v>
      </c>
      <c r="E1442" s="46">
        <v>43731</v>
      </c>
      <c r="F1442" s="45">
        <v>-19035</v>
      </c>
      <c r="G1442" s="10" t="s">
        <v>45</v>
      </c>
      <c r="H1442" s="10" t="s">
        <v>3129</v>
      </c>
    </row>
    <row r="1443" spans="1:8" x14ac:dyDescent="0.25">
      <c r="A1443" s="10" t="s">
        <v>3166</v>
      </c>
      <c r="B1443" s="10" t="s">
        <v>115</v>
      </c>
      <c r="C1443" s="10" t="s">
        <v>3167</v>
      </c>
      <c r="D1443" s="10" t="s">
        <v>86</v>
      </c>
      <c r="E1443" s="46">
        <v>43726</v>
      </c>
      <c r="F1443" s="45">
        <v>-30990</v>
      </c>
      <c r="G1443" s="10" t="s">
        <v>45</v>
      </c>
      <c r="H1443" s="10" t="s">
        <v>3168</v>
      </c>
    </row>
    <row r="1444" spans="1:8" x14ac:dyDescent="0.25">
      <c r="A1444" s="10" t="s">
        <v>3169</v>
      </c>
      <c r="B1444" s="10" t="s">
        <v>115</v>
      </c>
      <c r="C1444" s="10" t="s">
        <v>3170</v>
      </c>
      <c r="D1444" s="10" t="s">
        <v>86</v>
      </c>
      <c r="E1444" s="46">
        <v>43733</v>
      </c>
      <c r="F1444" s="45">
        <v>-592565</v>
      </c>
      <c r="G1444" s="10" t="s">
        <v>45</v>
      </c>
      <c r="H1444" s="10" t="s">
        <v>3163</v>
      </c>
    </row>
    <row r="1445" spans="1:8" x14ac:dyDescent="0.25">
      <c r="A1445" s="10" t="s">
        <v>3171</v>
      </c>
      <c r="B1445" s="10" t="s">
        <v>115</v>
      </c>
      <c r="C1445" s="10" t="s">
        <v>3172</v>
      </c>
      <c r="D1445" s="10" t="s">
        <v>86</v>
      </c>
      <c r="E1445" s="46">
        <v>43741</v>
      </c>
      <c r="F1445" s="45">
        <v>-105102</v>
      </c>
      <c r="G1445" s="10" t="s">
        <v>45</v>
      </c>
      <c r="H1445" s="10" t="s">
        <v>3132</v>
      </c>
    </row>
    <row r="1446" spans="1:8" x14ac:dyDescent="0.25">
      <c r="A1446" s="10" t="s">
        <v>3173</v>
      </c>
      <c r="B1446" s="10" t="s">
        <v>115</v>
      </c>
      <c r="C1446" s="10" t="s">
        <v>3174</v>
      </c>
      <c r="D1446" s="10" t="s">
        <v>86</v>
      </c>
      <c r="E1446" s="46">
        <v>43748</v>
      </c>
      <c r="F1446" s="45">
        <v>-18765</v>
      </c>
      <c r="G1446" s="10" t="s">
        <v>45</v>
      </c>
      <c r="H1446" s="10" t="s">
        <v>3175</v>
      </c>
    </row>
    <row r="1447" spans="1:8" x14ac:dyDescent="0.25">
      <c r="A1447" s="10" t="s">
        <v>556</v>
      </c>
      <c r="B1447" s="10" t="s">
        <v>115</v>
      </c>
      <c r="C1447" s="10" t="s">
        <v>557</v>
      </c>
      <c r="D1447" s="10" t="s">
        <v>86</v>
      </c>
      <c r="E1447" s="46">
        <v>43623</v>
      </c>
      <c r="F1447" s="45">
        <v>-831766</v>
      </c>
      <c r="G1447" s="10" t="s">
        <v>45</v>
      </c>
      <c r="H1447" s="10" t="s">
        <v>3176</v>
      </c>
    </row>
    <row r="1448" spans="1:8" x14ac:dyDescent="0.25">
      <c r="A1448" s="10" t="s">
        <v>3177</v>
      </c>
      <c r="B1448" s="10" t="s">
        <v>115</v>
      </c>
      <c r="C1448" s="10" t="s">
        <v>3178</v>
      </c>
      <c r="D1448" s="10" t="s">
        <v>86</v>
      </c>
      <c r="E1448" s="46">
        <v>43763</v>
      </c>
      <c r="F1448" s="45">
        <v>-366304</v>
      </c>
      <c r="G1448" s="10" t="s">
        <v>45</v>
      </c>
      <c r="H1448" s="10" t="s">
        <v>3179</v>
      </c>
    </row>
    <row r="1449" spans="1:8" x14ac:dyDescent="0.25">
      <c r="A1449" s="10" t="s">
        <v>516</v>
      </c>
      <c r="B1449" s="10" t="s">
        <v>115</v>
      </c>
      <c r="C1449" s="10" t="s">
        <v>517</v>
      </c>
      <c r="D1449" s="10" t="s">
        <v>86</v>
      </c>
      <c r="E1449" s="46">
        <v>43767</v>
      </c>
      <c r="F1449" s="45">
        <v>-11382992</v>
      </c>
      <c r="G1449" s="10" t="s">
        <v>45</v>
      </c>
      <c r="H1449" s="10" t="s">
        <v>3180</v>
      </c>
    </row>
    <row r="1450" spans="1:8" x14ac:dyDescent="0.25">
      <c r="A1450" s="10" t="s">
        <v>3181</v>
      </c>
      <c r="B1450" s="10" t="s">
        <v>115</v>
      </c>
      <c r="C1450" s="10" t="s">
        <v>3182</v>
      </c>
      <c r="D1450" s="10" t="s">
        <v>86</v>
      </c>
      <c r="E1450" s="46">
        <v>43754</v>
      </c>
      <c r="F1450" s="45">
        <v>-18765</v>
      </c>
      <c r="G1450" s="10" t="s">
        <v>45</v>
      </c>
      <c r="H1450" s="10" t="s">
        <v>3183</v>
      </c>
    </row>
    <row r="1451" spans="1:8" x14ac:dyDescent="0.25">
      <c r="A1451" s="10" t="s">
        <v>3184</v>
      </c>
      <c r="B1451" s="10" t="s">
        <v>871</v>
      </c>
      <c r="C1451" s="10" t="s">
        <v>3185</v>
      </c>
      <c r="D1451" s="10" t="s">
        <v>86</v>
      </c>
      <c r="E1451" s="46">
        <v>43756</v>
      </c>
      <c r="F1451" s="45">
        <v>-1435784</v>
      </c>
      <c r="G1451" s="10" t="s">
        <v>45</v>
      </c>
      <c r="H1451" s="10" t="s">
        <v>3186</v>
      </c>
    </row>
    <row r="1452" spans="1:8" x14ac:dyDescent="0.25">
      <c r="A1452" s="10" t="s">
        <v>3187</v>
      </c>
      <c r="B1452" s="10" t="s">
        <v>115</v>
      </c>
      <c r="C1452" s="10" t="s">
        <v>3188</v>
      </c>
      <c r="D1452" s="10" t="s">
        <v>86</v>
      </c>
      <c r="E1452" s="46">
        <v>43763</v>
      </c>
      <c r="F1452" s="45">
        <v>-18765</v>
      </c>
      <c r="G1452" s="10" t="s">
        <v>45</v>
      </c>
      <c r="H1452" s="10" t="s">
        <v>3186</v>
      </c>
    </row>
    <row r="1453" spans="1:8" x14ac:dyDescent="0.25">
      <c r="A1453" s="10" t="s">
        <v>3189</v>
      </c>
      <c r="B1453" s="10" t="s">
        <v>115</v>
      </c>
      <c r="C1453" s="10" t="s">
        <v>3190</v>
      </c>
      <c r="D1453" s="10" t="s">
        <v>86</v>
      </c>
      <c r="E1453" s="46">
        <v>43762</v>
      </c>
      <c r="F1453" s="45">
        <v>-18765</v>
      </c>
      <c r="G1453" s="10" t="s">
        <v>45</v>
      </c>
      <c r="H1453" s="10" t="s">
        <v>3191</v>
      </c>
    </row>
    <row r="1454" spans="1:8" x14ac:dyDescent="0.25">
      <c r="A1454" s="10" t="s">
        <v>3192</v>
      </c>
      <c r="B1454" s="10" t="s">
        <v>115</v>
      </c>
      <c r="C1454" s="10" t="s">
        <v>3193</v>
      </c>
      <c r="D1454" s="10" t="s">
        <v>86</v>
      </c>
      <c r="E1454" s="46">
        <v>43764</v>
      </c>
      <c r="F1454" s="45">
        <v>-10141</v>
      </c>
      <c r="G1454" s="10" t="s">
        <v>45</v>
      </c>
      <c r="H1454" s="10" t="s">
        <v>3194</v>
      </c>
    </row>
    <row r="1455" spans="1:8" x14ac:dyDescent="0.25">
      <c r="A1455" s="10" t="s">
        <v>3195</v>
      </c>
      <c r="B1455" s="10" t="s">
        <v>115</v>
      </c>
      <c r="C1455" s="10" t="s">
        <v>3196</v>
      </c>
      <c r="D1455" s="10" t="s">
        <v>86</v>
      </c>
      <c r="E1455" s="46">
        <v>43766</v>
      </c>
      <c r="F1455" s="45">
        <v>-500348</v>
      </c>
      <c r="G1455" s="10" t="s">
        <v>45</v>
      </c>
      <c r="H1455" s="10" t="s">
        <v>3194</v>
      </c>
    </row>
    <row r="1456" spans="1:8" x14ac:dyDescent="0.25">
      <c r="A1456" s="10" t="s">
        <v>3197</v>
      </c>
      <c r="B1456" s="10" t="s">
        <v>115</v>
      </c>
      <c r="C1456" s="10" t="s">
        <v>3198</v>
      </c>
      <c r="D1456" s="10" t="s">
        <v>86</v>
      </c>
      <c r="E1456" s="46">
        <v>43766</v>
      </c>
      <c r="F1456" s="45">
        <v>-248228</v>
      </c>
      <c r="G1456" s="10" t="s">
        <v>45</v>
      </c>
      <c r="H1456" s="10" t="s">
        <v>3191</v>
      </c>
    </row>
    <row r="1457" spans="1:8" x14ac:dyDescent="0.25">
      <c r="A1457" s="10" t="s">
        <v>446</v>
      </c>
      <c r="B1457" s="10" t="s">
        <v>889</v>
      </c>
      <c r="C1457" s="10" t="s">
        <v>447</v>
      </c>
      <c r="D1457" s="10" t="s">
        <v>86</v>
      </c>
      <c r="E1457" s="46">
        <v>43781</v>
      </c>
      <c r="F1457" s="45">
        <v>-172048</v>
      </c>
      <c r="G1457" s="10" t="s">
        <v>45</v>
      </c>
      <c r="H1457" s="10" t="s">
        <v>3199</v>
      </c>
    </row>
    <row r="1458" spans="1:8" x14ac:dyDescent="0.25">
      <c r="A1458" s="10" t="s">
        <v>144</v>
      </c>
      <c r="B1458" s="10" t="s">
        <v>115</v>
      </c>
      <c r="C1458" s="10" t="s">
        <v>146</v>
      </c>
      <c r="D1458" s="10" t="s">
        <v>89</v>
      </c>
      <c r="E1458" s="46">
        <v>43815</v>
      </c>
      <c r="F1458" s="45">
        <v>-5428</v>
      </c>
      <c r="G1458" s="10" t="s">
        <v>45</v>
      </c>
      <c r="H1458" s="10" t="s">
        <v>3200</v>
      </c>
    </row>
    <row r="1459" spans="1:8" x14ac:dyDescent="0.25">
      <c r="A1459" s="10" t="s">
        <v>3201</v>
      </c>
      <c r="B1459" s="10" t="s">
        <v>871</v>
      </c>
      <c r="C1459" s="10" t="s">
        <v>3202</v>
      </c>
      <c r="D1459" s="10" t="s">
        <v>86</v>
      </c>
      <c r="E1459" s="46">
        <v>43776</v>
      </c>
      <c r="F1459" s="45">
        <v>-18765</v>
      </c>
      <c r="G1459" s="10" t="s">
        <v>45</v>
      </c>
      <c r="H1459" s="10" t="s">
        <v>3203</v>
      </c>
    </row>
    <row r="1460" spans="1:8" x14ac:dyDescent="0.25">
      <c r="A1460" s="10" t="s">
        <v>3204</v>
      </c>
      <c r="B1460" s="10" t="s">
        <v>115</v>
      </c>
      <c r="C1460" s="10" t="s">
        <v>3205</v>
      </c>
      <c r="D1460" s="10" t="s">
        <v>86</v>
      </c>
      <c r="E1460" s="46">
        <v>43769</v>
      </c>
      <c r="F1460" s="45">
        <v>-18765</v>
      </c>
      <c r="G1460" s="10" t="s">
        <v>45</v>
      </c>
      <c r="H1460" s="10" t="s">
        <v>3206</v>
      </c>
    </row>
    <row r="1461" spans="1:8" x14ac:dyDescent="0.25">
      <c r="A1461" s="10" t="s">
        <v>3207</v>
      </c>
      <c r="B1461" s="10" t="s">
        <v>115</v>
      </c>
      <c r="C1461" s="10" t="s">
        <v>3208</v>
      </c>
      <c r="D1461" s="10" t="s">
        <v>86</v>
      </c>
      <c r="E1461" s="46">
        <v>43771</v>
      </c>
      <c r="F1461" s="45">
        <v>-18765</v>
      </c>
      <c r="G1461" s="10" t="s">
        <v>45</v>
      </c>
      <c r="H1461" s="10" t="s">
        <v>3191</v>
      </c>
    </row>
    <row r="1462" spans="1:8" x14ac:dyDescent="0.25">
      <c r="A1462" s="10" t="s">
        <v>3209</v>
      </c>
      <c r="B1462" s="10" t="s">
        <v>115</v>
      </c>
      <c r="C1462" s="10" t="s">
        <v>3210</v>
      </c>
      <c r="D1462" s="10" t="s">
        <v>86</v>
      </c>
      <c r="E1462" s="46">
        <v>43735</v>
      </c>
      <c r="F1462" s="45">
        <v>-18800</v>
      </c>
      <c r="G1462" s="10" t="s">
        <v>45</v>
      </c>
      <c r="H1462" s="10" t="s">
        <v>3211</v>
      </c>
    </row>
    <row r="1463" spans="1:8" x14ac:dyDescent="0.25">
      <c r="A1463" s="10" t="s">
        <v>3209</v>
      </c>
      <c r="B1463" s="10" t="s">
        <v>115</v>
      </c>
      <c r="C1463" s="10" t="s">
        <v>3210</v>
      </c>
      <c r="D1463" s="10" t="s">
        <v>86</v>
      </c>
      <c r="E1463" s="46">
        <v>43735</v>
      </c>
      <c r="F1463" s="45">
        <v>-56200</v>
      </c>
      <c r="G1463" s="10" t="s">
        <v>45</v>
      </c>
      <c r="H1463" s="10" t="s">
        <v>3212</v>
      </c>
    </row>
    <row r="1464" spans="1:8" x14ac:dyDescent="0.25">
      <c r="A1464" s="10" t="s">
        <v>3213</v>
      </c>
      <c r="B1464" s="10" t="s">
        <v>115</v>
      </c>
      <c r="C1464" s="10" t="s">
        <v>3214</v>
      </c>
      <c r="D1464" s="10" t="s">
        <v>86</v>
      </c>
      <c r="E1464" s="46">
        <v>43770</v>
      </c>
      <c r="F1464" s="45">
        <v>-18765</v>
      </c>
      <c r="G1464" s="10" t="s">
        <v>45</v>
      </c>
      <c r="H1464" s="10" t="s">
        <v>3215</v>
      </c>
    </row>
    <row r="1465" spans="1:8" x14ac:dyDescent="0.25">
      <c r="A1465" s="10" t="s">
        <v>3216</v>
      </c>
      <c r="B1465" s="10" t="s">
        <v>115</v>
      </c>
      <c r="C1465" s="10" t="s">
        <v>3217</v>
      </c>
      <c r="D1465" s="10" t="s">
        <v>86</v>
      </c>
      <c r="E1465" s="46">
        <v>43782</v>
      </c>
      <c r="F1465" s="45">
        <v>-70000</v>
      </c>
      <c r="G1465" s="10" t="s">
        <v>45</v>
      </c>
      <c r="H1465" s="10" t="s">
        <v>3218</v>
      </c>
    </row>
    <row r="1466" spans="1:8" x14ac:dyDescent="0.25">
      <c r="A1466" s="10" t="s">
        <v>3219</v>
      </c>
      <c r="B1466" s="10" t="s">
        <v>115</v>
      </c>
      <c r="C1466" s="10" t="s">
        <v>3220</v>
      </c>
      <c r="D1466" s="10" t="s">
        <v>86</v>
      </c>
      <c r="E1466" s="46">
        <v>43782</v>
      </c>
      <c r="F1466" s="45">
        <v>-75000</v>
      </c>
      <c r="G1466" s="10" t="s">
        <v>45</v>
      </c>
      <c r="H1466" s="10" t="s">
        <v>3221</v>
      </c>
    </row>
    <row r="1467" spans="1:8" x14ac:dyDescent="0.25">
      <c r="A1467" s="10" t="s">
        <v>3222</v>
      </c>
      <c r="B1467" s="10" t="s">
        <v>115</v>
      </c>
      <c r="C1467" s="10" t="s">
        <v>3223</v>
      </c>
      <c r="D1467" s="10" t="s">
        <v>86</v>
      </c>
      <c r="E1467" s="46">
        <v>43783</v>
      </c>
      <c r="F1467" s="45">
        <v>-70000</v>
      </c>
      <c r="G1467" s="10" t="s">
        <v>45</v>
      </c>
      <c r="H1467" s="10" t="s">
        <v>3224</v>
      </c>
    </row>
    <row r="1468" spans="1:8" x14ac:dyDescent="0.25">
      <c r="A1468" s="10" t="s">
        <v>3225</v>
      </c>
      <c r="B1468" s="10" t="s">
        <v>115</v>
      </c>
      <c r="C1468" s="10" t="s">
        <v>3226</v>
      </c>
      <c r="D1468" s="10" t="s">
        <v>86</v>
      </c>
      <c r="E1468" s="46">
        <v>43787</v>
      </c>
      <c r="F1468" s="45">
        <v>-75000</v>
      </c>
      <c r="G1468" s="10" t="s">
        <v>45</v>
      </c>
      <c r="H1468" s="10" t="s">
        <v>3227</v>
      </c>
    </row>
    <row r="1469" spans="1:8" x14ac:dyDescent="0.25">
      <c r="A1469" s="10" t="s">
        <v>3228</v>
      </c>
      <c r="B1469" s="10" t="s">
        <v>115</v>
      </c>
      <c r="C1469" s="10" t="s">
        <v>3229</v>
      </c>
      <c r="D1469" s="10" t="s">
        <v>86</v>
      </c>
      <c r="E1469" s="46">
        <v>43789</v>
      </c>
      <c r="F1469" s="45">
        <v>-18765</v>
      </c>
      <c r="G1469" s="10" t="s">
        <v>45</v>
      </c>
      <c r="H1469" s="10" t="s">
        <v>3230</v>
      </c>
    </row>
    <row r="1470" spans="1:8" x14ac:dyDescent="0.25">
      <c r="A1470" s="10" t="s">
        <v>3231</v>
      </c>
      <c r="B1470" s="10" t="s">
        <v>115</v>
      </c>
      <c r="C1470" s="10" t="s">
        <v>3232</v>
      </c>
      <c r="D1470" s="10" t="s">
        <v>86</v>
      </c>
      <c r="E1470" s="46">
        <v>43789</v>
      </c>
      <c r="F1470" s="45">
        <v>-113963</v>
      </c>
      <c r="G1470" s="10" t="s">
        <v>45</v>
      </c>
      <c r="H1470" s="10" t="s">
        <v>3233</v>
      </c>
    </row>
    <row r="1471" spans="1:8" x14ac:dyDescent="0.25">
      <c r="A1471" s="10" t="s">
        <v>3234</v>
      </c>
      <c r="B1471" s="10" t="s">
        <v>115</v>
      </c>
      <c r="C1471" s="10" t="s">
        <v>3235</v>
      </c>
      <c r="D1471" s="10" t="s">
        <v>86</v>
      </c>
      <c r="E1471" s="46">
        <v>43789</v>
      </c>
      <c r="F1471" s="45">
        <v>-18765</v>
      </c>
      <c r="G1471" s="10" t="s">
        <v>45</v>
      </c>
      <c r="H1471" s="10" t="s">
        <v>2606</v>
      </c>
    </row>
    <row r="1472" spans="1:8" x14ac:dyDescent="0.25">
      <c r="A1472" s="10" t="s">
        <v>3236</v>
      </c>
      <c r="B1472" s="10" t="s">
        <v>115</v>
      </c>
      <c r="C1472" s="10" t="s">
        <v>3237</v>
      </c>
      <c r="D1472" s="10" t="s">
        <v>86</v>
      </c>
      <c r="E1472" s="46">
        <v>43790</v>
      </c>
      <c r="F1472" s="45">
        <v>-18765</v>
      </c>
      <c r="G1472" s="10" t="s">
        <v>45</v>
      </c>
      <c r="H1472" s="10" t="s">
        <v>3238</v>
      </c>
    </row>
    <row r="1473" spans="1:8" x14ac:dyDescent="0.25">
      <c r="A1473" s="10" t="s">
        <v>3239</v>
      </c>
      <c r="B1473" s="10" t="s">
        <v>115</v>
      </c>
      <c r="C1473" s="10" t="s">
        <v>3240</v>
      </c>
      <c r="D1473" s="10" t="s">
        <v>86</v>
      </c>
      <c r="E1473" s="46">
        <v>43790</v>
      </c>
      <c r="F1473" s="45">
        <v>-18765</v>
      </c>
      <c r="G1473" s="10" t="s">
        <v>45</v>
      </c>
      <c r="H1473" s="10" t="s">
        <v>3241</v>
      </c>
    </row>
    <row r="1474" spans="1:8" x14ac:dyDescent="0.25">
      <c r="A1474" s="10" t="s">
        <v>3242</v>
      </c>
      <c r="B1474" s="10" t="s">
        <v>115</v>
      </c>
      <c r="C1474" s="10" t="s">
        <v>3243</v>
      </c>
      <c r="D1474" s="10" t="s">
        <v>86</v>
      </c>
      <c r="E1474" s="46">
        <v>43790</v>
      </c>
      <c r="F1474" s="45">
        <v>-18765</v>
      </c>
      <c r="G1474" s="10" t="s">
        <v>45</v>
      </c>
      <c r="H1474" s="10" t="s">
        <v>2582</v>
      </c>
    </row>
    <row r="1475" spans="1:8" x14ac:dyDescent="0.25">
      <c r="A1475" s="10" t="s">
        <v>3244</v>
      </c>
      <c r="B1475" s="10" t="s">
        <v>115</v>
      </c>
      <c r="C1475" s="10" t="s">
        <v>3245</v>
      </c>
      <c r="D1475" s="10" t="s">
        <v>86</v>
      </c>
      <c r="E1475" s="46">
        <v>43791</v>
      </c>
      <c r="F1475" s="45">
        <v>-18765</v>
      </c>
      <c r="G1475" s="10" t="s">
        <v>45</v>
      </c>
      <c r="H1475" s="10" t="s">
        <v>3246</v>
      </c>
    </row>
    <row r="1476" spans="1:8" x14ac:dyDescent="0.25">
      <c r="A1476" s="10" t="s">
        <v>3247</v>
      </c>
      <c r="B1476" s="10" t="s">
        <v>115</v>
      </c>
      <c r="C1476" s="10" t="s">
        <v>3248</v>
      </c>
      <c r="D1476" s="10" t="s">
        <v>86</v>
      </c>
      <c r="E1476" s="46">
        <v>43791</v>
      </c>
      <c r="F1476" s="45">
        <v>-434288</v>
      </c>
      <c r="G1476" s="10" t="s">
        <v>45</v>
      </c>
      <c r="H1476" s="10" t="s">
        <v>3249</v>
      </c>
    </row>
    <row r="1477" spans="1:8" x14ac:dyDescent="0.25">
      <c r="A1477" s="10" t="s">
        <v>3250</v>
      </c>
      <c r="B1477" s="10" t="s">
        <v>115</v>
      </c>
      <c r="C1477" s="10" t="s">
        <v>3251</v>
      </c>
      <c r="D1477" s="10" t="s">
        <v>86</v>
      </c>
      <c r="E1477" s="46">
        <v>43795</v>
      </c>
      <c r="F1477" s="45">
        <v>-18765</v>
      </c>
      <c r="G1477" s="10" t="s">
        <v>45</v>
      </c>
      <c r="H1477" s="10" t="s">
        <v>3252</v>
      </c>
    </row>
    <row r="1478" spans="1:8" x14ac:dyDescent="0.25">
      <c r="A1478" s="10" t="s">
        <v>3253</v>
      </c>
      <c r="B1478" s="10" t="s">
        <v>115</v>
      </c>
      <c r="C1478" s="10" t="s">
        <v>3254</v>
      </c>
      <c r="D1478" s="10" t="s">
        <v>86</v>
      </c>
      <c r="E1478" s="46">
        <v>43795</v>
      </c>
      <c r="F1478" s="45">
        <v>-244996</v>
      </c>
      <c r="G1478" s="10" t="s">
        <v>45</v>
      </c>
      <c r="H1478" s="10" t="s">
        <v>3255</v>
      </c>
    </row>
    <row r="1479" spans="1:8" x14ac:dyDescent="0.25">
      <c r="A1479" s="10" t="s">
        <v>3256</v>
      </c>
      <c r="B1479" s="10" t="s">
        <v>115</v>
      </c>
      <c r="C1479" s="10" t="s">
        <v>3257</v>
      </c>
      <c r="D1479" s="10" t="s">
        <v>86</v>
      </c>
      <c r="E1479" s="46">
        <v>43797</v>
      </c>
      <c r="F1479" s="45">
        <v>-18765</v>
      </c>
      <c r="G1479" s="10" t="s">
        <v>45</v>
      </c>
      <c r="H1479" s="10" t="s">
        <v>3258</v>
      </c>
    </row>
    <row r="1480" spans="1:8" x14ac:dyDescent="0.25">
      <c r="A1480" s="10" t="s">
        <v>3259</v>
      </c>
      <c r="B1480" s="10" t="s">
        <v>115</v>
      </c>
      <c r="C1480" s="10" t="s">
        <v>3260</v>
      </c>
      <c r="D1480" s="10" t="s">
        <v>86</v>
      </c>
      <c r="E1480" s="46">
        <v>43797</v>
      </c>
      <c r="F1480" s="45">
        <v>-18765</v>
      </c>
      <c r="G1480" s="10" t="s">
        <v>45</v>
      </c>
      <c r="H1480" s="10" t="s">
        <v>3261</v>
      </c>
    </row>
    <row r="1481" spans="1:8" x14ac:dyDescent="0.25">
      <c r="A1481" s="10" t="s">
        <v>3262</v>
      </c>
      <c r="B1481" s="10" t="s">
        <v>115</v>
      </c>
      <c r="C1481" s="10" t="s">
        <v>3263</v>
      </c>
      <c r="D1481" s="10" t="s">
        <v>86</v>
      </c>
      <c r="E1481" s="46">
        <v>43797</v>
      </c>
      <c r="F1481" s="45">
        <v>-18765</v>
      </c>
      <c r="G1481" s="10" t="s">
        <v>45</v>
      </c>
      <c r="H1481" s="10" t="s">
        <v>3264</v>
      </c>
    </row>
    <row r="1482" spans="1:8" x14ac:dyDescent="0.25">
      <c r="A1482" s="10" t="s">
        <v>3265</v>
      </c>
      <c r="B1482" s="10" t="s">
        <v>115</v>
      </c>
      <c r="C1482" s="10" t="s">
        <v>3266</v>
      </c>
      <c r="D1482" s="10" t="s">
        <v>86</v>
      </c>
      <c r="E1482" s="46">
        <v>43797</v>
      </c>
      <c r="F1482" s="45">
        <v>-18765</v>
      </c>
      <c r="G1482" s="10" t="s">
        <v>45</v>
      </c>
      <c r="H1482" s="10" t="s">
        <v>2652</v>
      </c>
    </row>
    <row r="1483" spans="1:8" x14ac:dyDescent="0.25">
      <c r="A1483" s="10" t="s">
        <v>3267</v>
      </c>
      <c r="B1483" s="10" t="s">
        <v>115</v>
      </c>
      <c r="C1483" s="10" t="s">
        <v>3268</v>
      </c>
      <c r="D1483" s="10" t="s">
        <v>86</v>
      </c>
      <c r="E1483" s="46">
        <v>43798</v>
      </c>
      <c r="F1483" s="45">
        <v>-320521</v>
      </c>
      <c r="G1483" s="10" t="s">
        <v>45</v>
      </c>
      <c r="H1483" s="10" t="s">
        <v>3269</v>
      </c>
    </row>
    <row r="1484" spans="1:8" x14ac:dyDescent="0.25">
      <c r="A1484" s="10" t="s">
        <v>3270</v>
      </c>
      <c r="B1484" s="10" t="s">
        <v>115</v>
      </c>
      <c r="C1484" s="10" t="s">
        <v>3271</v>
      </c>
      <c r="D1484" s="10" t="s">
        <v>86</v>
      </c>
      <c r="E1484" s="46">
        <v>43798</v>
      </c>
      <c r="F1484" s="45">
        <v>-82500</v>
      </c>
      <c r="G1484" s="10" t="s">
        <v>45</v>
      </c>
      <c r="H1484" s="10" t="s">
        <v>3272</v>
      </c>
    </row>
    <row r="1485" spans="1:8" x14ac:dyDescent="0.25">
      <c r="A1485" s="10" t="s">
        <v>3273</v>
      </c>
      <c r="B1485" s="10" t="s">
        <v>115</v>
      </c>
      <c r="C1485" s="10" t="s">
        <v>3274</v>
      </c>
      <c r="D1485" s="10" t="s">
        <v>86</v>
      </c>
      <c r="E1485" s="46">
        <v>43801</v>
      </c>
      <c r="F1485" s="45">
        <v>-18765</v>
      </c>
      <c r="G1485" s="10" t="s">
        <v>45</v>
      </c>
      <c r="H1485" s="10" t="s">
        <v>3275</v>
      </c>
    </row>
    <row r="1486" spans="1:8" x14ac:dyDescent="0.25">
      <c r="A1486" s="10" t="s">
        <v>3276</v>
      </c>
      <c r="B1486" s="10" t="s">
        <v>115</v>
      </c>
      <c r="C1486" s="10" t="s">
        <v>3277</v>
      </c>
      <c r="D1486" s="10" t="s">
        <v>86</v>
      </c>
      <c r="E1486" s="46">
        <v>43788</v>
      </c>
      <c r="F1486" s="45">
        <v>-321435</v>
      </c>
      <c r="G1486" s="10" t="s">
        <v>45</v>
      </c>
      <c r="H1486" s="10" t="s">
        <v>2582</v>
      </c>
    </row>
    <row r="1487" spans="1:8" x14ac:dyDescent="0.25">
      <c r="A1487" s="10" t="s">
        <v>3278</v>
      </c>
      <c r="B1487" s="10" t="s">
        <v>889</v>
      </c>
      <c r="C1487" s="10" t="s">
        <v>3279</v>
      </c>
      <c r="D1487" s="10" t="s">
        <v>86</v>
      </c>
      <c r="E1487" s="46">
        <v>43794</v>
      </c>
      <c r="F1487" s="45">
        <v>-922386</v>
      </c>
      <c r="G1487" s="10" t="s">
        <v>45</v>
      </c>
      <c r="H1487" s="10" t="s">
        <v>3280</v>
      </c>
    </row>
    <row r="1488" spans="1:8" x14ac:dyDescent="0.25">
      <c r="A1488" s="10" t="s">
        <v>3281</v>
      </c>
      <c r="B1488" s="10" t="s">
        <v>115</v>
      </c>
      <c r="C1488" s="10" t="s">
        <v>3282</v>
      </c>
      <c r="D1488" s="10" t="s">
        <v>86</v>
      </c>
      <c r="E1488" s="46">
        <v>43794</v>
      </c>
      <c r="F1488" s="45">
        <v>-18765</v>
      </c>
      <c r="G1488" s="10" t="s">
        <v>45</v>
      </c>
      <c r="H1488" s="10" t="s">
        <v>3283</v>
      </c>
    </row>
    <row r="1489" spans="1:8" x14ac:dyDescent="0.25">
      <c r="A1489" s="10" t="s">
        <v>3284</v>
      </c>
      <c r="B1489" s="10" t="s">
        <v>889</v>
      </c>
      <c r="C1489" s="10" t="s">
        <v>3285</v>
      </c>
      <c r="D1489" s="10" t="s">
        <v>86</v>
      </c>
      <c r="E1489" s="46">
        <v>43789</v>
      </c>
      <c r="F1489" s="45">
        <v>-170514</v>
      </c>
      <c r="G1489" s="10" t="s">
        <v>45</v>
      </c>
      <c r="H1489" s="10" t="s">
        <v>3280</v>
      </c>
    </row>
    <row r="1490" spans="1:8" x14ac:dyDescent="0.25">
      <c r="A1490" s="10" t="s">
        <v>3286</v>
      </c>
      <c r="B1490" s="10" t="s">
        <v>871</v>
      </c>
      <c r="C1490" s="10" t="s">
        <v>3287</v>
      </c>
      <c r="D1490" s="10" t="s">
        <v>86</v>
      </c>
      <c r="E1490" s="46">
        <v>43790</v>
      </c>
      <c r="F1490" s="45">
        <v>-568346</v>
      </c>
      <c r="G1490" s="10" t="s">
        <v>45</v>
      </c>
      <c r="H1490" s="10" t="s">
        <v>3288</v>
      </c>
    </row>
    <row r="1491" spans="1:8" x14ac:dyDescent="0.25">
      <c r="A1491" s="10" t="s">
        <v>3289</v>
      </c>
      <c r="B1491" s="10" t="s">
        <v>889</v>
      </c>
      <c r="C1491" s="10" t="s">
        <v>3290</v>
      </c>
      <c r="D1491" s="10" t="s">
        <v>86</v>
      </c>
      <c r="E1491" s="46">
        <v>43809</v>
      </c>
      <c r="F1491" s="45">
        <v>-36939</v>
      </c>
      <c r="G1491" s="10" t="s">
        <v>45</v>
      </c>
      <c r="H1491" s="10" t="s">
        <v>3280</v>
      </c>
    </row>
    <row r="1492" spans="1:8" x14ac:dyDescent="0.25">
      <c r="A1492" s="10" t="s">
        <v>3291</v>
      </c>
      <c r="B1492" s="10" t="s">
        <v>115</v>
      </c>
      <c r="C1492" s="10" t="s">
        <v>3292</v>
      </c>
      <c r="D1492" s="10" t="s">
        <v>86</v>
      </c>
      <c r="E1492" s="46">
        <v>43798</v>
      </c>
      <c r="F1492" s="45">
        <v>-18765</v>
      </c>
      <c r="G1492" s="10" t="s">
        <v>45</v>
      </c>
      <c r="H1492" s="10" t="s">
        <v>3293</v>
      </c>
    </row>
    <row r="1493" spans="1:8" x14ac:dyDescent="0.25">
      <c r="A1493" s="10" t="s">
        <v>3294</v>
      </c>
      <c r="B1493" s="10" t="s">
        <v>889</v>
      </c>
      <c r="C1493" s="10" t="s">
        <v>3295</v>
      </c>
      <c r="D1493" s="10" t="s">
        <v>86</v>
      </c>
      <c r="E1493" s="46">
        <v>43802</v>
      </c>
      <c r="F1493" s="45">
        <v>-292758</v>
      </c>
      <c r="G1493" s="10" t="s">
        <v>45</v>
      </c>
      <c r="H1493" s="10" t="s">
        <v>2606</v>
      </c>
    </row>
    <row r="1494" spans="1:8" x14ac:dyDescent="0.25">
      <c r="A1494" s="10" t="s">
        <v>3296</v>
      </c>
      <c r="B1494" s="10" t="s">
        <v>115</v>
      </c>
      <c r="C1494" s="10" t="s">
        <v>3297</v>
      </c>
      <c r="D1494" s="10" t="s">
        <v>86</v>
      </c>
      <c r="E1494" s="46">
        <v>43802</v>
      </c>
      <c r="F1494" s="45">
        <v>-75000</v>
      </c>
      <c r="G1494" s="10" t="s">
        <v>45</v>
      </c>
      <c r="H1494" s="10" t="s">
        <v>3246</v>
      </c>
    </row>
    <row r="1495" spans="1:8" x14ac:dyDescent="0.25">
      <c r="A1495" s="10" t="s">
        <v>3298</v>
      </c>
      <c r="B1495" s="10" t="s">
        <v>115</v>
      </c>
      <c r="C1495" s="10" t="s">
        <v>3299</v>
      </c>
      <c r="D1495" s="10" t="s">
        <v>86</v>
      </c>
      <c r="E1495" s="46">
        <v>43802</v>
      </c>
      <c r="F1495" s="45">
        <v>-83034</v>
      </c>
      <c r="G1495" s="10" t="s">
        <v>45</v>
      </c>
      <c r="H1495" s="10" t="s">
        <v>2652</v>
      </c>
    </row>
    <row r="1496" spans="1:8" x14ac:dyDescent="0.25">
      <c r="A1496" s="10" t="s">
        <v>3300</v>
      </c>
      <c r="B1496" s="10" t="s">
        <v>115</v>
      </c>
      <c r="C1496" s="10" t="s">
        <v>3301</v>
      </c>
      <c r="D1496" s="10" t="s">
        <v>86</v>
      </c>
      <c r="E1496" s="46">
        <v>43803</v>
      </c>
      <c r="F1496" s="45">
        <v>-18765</v>
      </c>
      <c r="G1496" s="10" t="s">
        <v>45</v>
      </c>
      <c r="H1496" s="10" t="s">
        <v>3302</v>
      </c>
    </row>
    <row r="1497" spans="1:8" x14ac:dyDescent="0.25">
      <c r="A1497" s="10" t="s">
        <v>3303</v>
      </c>
      <c r="B1497" s="10" t="s">
        <v>115</v>
      </c>
      <c r="C1497" s="10" t="s">
        <v>3304</v>
      </c>
      <c r="D1497" s="10" t="s">
        <v>86</v>
      </c>
      <c r="E1497" s="46">
        <v>43805</v>
      </c>
      <c r="F1497" s="45">
        <v>-70000</v>
      </c>
      <c r="G1497" s="10" t="s">
        <v>45</v>
      </c>
      <c r="H1497" s="10" t="s">
        <v>3305</v>
      </c>
    </row>
    <row r="1498" spans="1:8" x14ac:dyDescent="0.25">
      <c r="A1498" s="10" t="s">
        <v>3306</v>
      </c>
      <c r="B1498" s="10" t="s">
        <v>115</v>
      </c>
      <c r="C1498" s="10" t="s">
        <v>3307</v>
      </c>
      <c r="D1498" s="10" t="s">
        <v>86</v>
      </c>
      <c r="E1498" s="46">
        <v>43805</v>
      </c>
      <c r="F1498" s="45">
        <v>-97361</v>
      </c>
      <c r="G1498" s="10" t="s">
        <v>45</v>
      </c>
      <c r="H1498" s="10" t="s">
        <v>2582</v>
      </c>
    </row>
    <row r="1499" spans="1:8" x14ac:dyDescent="0.25">
      <c r="A1499" s="10" t="s">
        <v>3308</v>
      </c>
      <c r="B1499" s="10" t="s">
        <v>115</v>
      </c>
      <c r="C1499" s="10" t="s">
        <v>3309</v>
      </c>
      <c r="D1499" s="10" t="s">
        <v>86</v>
      </c>
      <c r="E1499" s="46">
        <v>43805</v>
      </c>
      <c r="F1499" s="45">
        <v>-612610</v>
      </c>
      <c r="G1499" s="10" t="s">
        <v>45</v>
      </c>
      <c r="H1499" s="10" t="s">
        <v>2614</v>
      </c>
    </row>
    <row r="1500" spans="1:8" x14ac:dyDescent="0.25">
      <c r="A1500" s="10" t="s">
        <v>3310</v>
      </c>
      <c r="B1500" s="10" t="s">
        <v>115</v>
      </c>
      <c r="C1500" s="10" t="s">
        <v>3311</v>
      </c>
      <c r="D1500" s="10" t="s">
        <v>86</v>
      </c>
      <c r="E1500" s="46">
        <v>43805</v>
      </c>
      <c r="F1500" s="45">
        <v>-616471</v>
      </c>
      <c r="G1500" s="10" t="s">
        <v>45</v>
      </c>
      <c r="H1500" s="10" t="s">
        <v>2614</v>
      </c>
    </row>
    <row r="1501" spans="1:8" x14ac:dyDescent="0.25">
      <c r="A1501" s="10" t="s">
        <v>3312</v>
      </c>
      <c r="B1501" s="10" t="s">
        <v>115</v>
      </c>
      <c r="C1501" s="10" t="s">
        <v>3313</v>
      </c>
      <c r="D1501" s="10" t="s">
        <v>86</v>
      </c>
      <c r="E1501" s="46">
        <v>43805</v>
      </c>
      <c r="F1501" s="45">
        <v>-612396</v>
      </c>
      <c r="G1501" s="10" t="s">
        <v>45</v>
      </c>
      <c r="H1501" s="10" t="s">
        <v>2614</v>
      </c>
    </row>
    <row r="1502" spans="1:8" x14ac:dyDescent="0.25">
      <c r="A1502" s="10" t="s">
        <v>3314</v>
      </c>
      <c r="B1502" s="10" t="s">
        <v>115</v>
      </c>
      <c r="C1502" s="10" t="s">
        <v>3315</v>
      </c>
      <c r="D1502" s="10" t="s">
        <v>86</v>
      </c>
      <c r="E1502" s="46">
        <v>43808</v>
      </c>
      <c r="F1502" s="45">
        <v>-244996</v>
      </c>
      <c r="G1502" s="10" t="s">
        <v>45</v>
      </c>
      <c r="H1502" s="10" t="s">
        <v>3316</v>
      </c>
    </row>
    <row r="1503" spans="1:8" x14ac:dyDescent="0.25">
      <c r="A1503" s="10" t="s">
        <v>3317</v>
      </c>
      <c r="B1503" s="10" t="s">
        <v>115</v>
      </c>
      <c r="C1503" s="10" t="s">
        <v>3318</v>
      </c>
      <c r="D1503" s="10" t="s">
        <v>86</v>
      </c>
      <c r="E1503" s="46">
        <v>43808</v>
      </c>
      <c r="F1503" s="45">
        <v>-464513</v>
      </c>
      <c r="G1503" s="10" t="s">
        <v>45</v>
      </c>
      <c r="H1503" s="10" t="s">
        <v>3319</v>
      </c>
    </row>
    <row r="1504" spans="1:8" x14ac:dyDescent="0.25">
      <c r="A1504" s="10" t="s">
        <v>3320</v>
      </c>
      <c r="B1504" s="10" t="s">
        <v>115</v>
      </c>
      <c r="C1504" s="10" t="s">
        <v>3321</v>
      </c>
      <c r="D1504" s="10" t="s">
        <v>86</v>
      </c>
      <c r="E1504" s="46">
        <v>43808</v>
      </c>
      <c r="F1504" s="45">
        <v>-84765</v>
      </c>
      <c r="G1504" s="10" t="s">
        <v>45</v>
      </c>
      <c r="H1504" s="10" t="s">
        <v>3246</v>
      </c>
    </row>
    <row r="1505" spans="1:8" x14ac:dyDescent="0.25">
      <c r="A1505" s="10" t="s">
        <v>661</v>
      </c>
      <c r="B1505" s="10" t="s">
        <v>115</v>
      </c>
      <c r="C1505" s="10" t="s">
        <v>662</v>
      </c>
      <c r="D1505" s="10" t="s">
        <v>86</v>
      </c>
      <c r="E1505" s="46">
        <v>43808</v>
      </c>
      <c r="F1505" s="45">
        <v>-193160</v>
      </c>
      <c r="G1505" s="10" t="s">
        <v>45</v>
      </c>
      <c r="H1505" s="10" t="s">
        <v>3322</v>
      </c>
    </row>
    <row r="1506" spans="1:8" x14ac:dyDescent="0.25">
      <c r="A1506" s="10" t="s">
        <v>3323</v>
      </c>
      <c r="B1506" s="10" t="s">
        <v>115</v>
      </c>
      <c r="C1506" s="10" t="s">
        <v>3324</v>
      </c>
      <c r="D1506" s="10" t="s">
        <v>86</v>
      </c>
      <c r="E1506" s="46">
        <v>43808</v>
      </c>
      <c r="F1506" s="45">
        <v>-18765</v>
      </c>
      <c r="G1506" s="10" t="s">
        <v>45</v>
      </c>
      <c r="H1506" s="10" t="s">
        <v>3252</v>
      </c>
    </row>
    <row r="1507" spans="1:8" x14ac:dyDescent="0.25">
      <c r="A1507" s="10" t="s">
        <v>3325</v>
      </c>
      <c r="B1507" s="10" t="s">
        <v>115</v>
      </c>
      <c r="C1507" s="10" t="s">
        <v>3326</v>
      </c>
      <c r="D1507" s="10" t="s">
        <v>86</v>
      </c>
      <c r="E1507" s="46">
        <v>43810</v>
      </c>
      <c r="F1507" s="45">
        <v>-122498</v>
      </c>
      <c r="G1507" s="10" t="s">
        <v>45</v>
      </c>
      <c r="H1507" s="10" t="s">
        <v>3327</v>
      </c>
    </row>
    <row r="1508" spans="1:8" x14ac:dyDescent="0.25">
      <c r="A1508" s="10" t="s">
        <v>3328</v>
      </c>
      <c r="B1508" s="10" t="s">
        <v>115</v>
      </c>
      <c r="C1508" s="10" t="s">
        <v>3329</v>
      </c>
      <c r="D1508" s="10" t="s">
        <v>86</v>
      </c>
      <c r="E1508" s="46">
        <v>43811</v>
      </c>
      <c r="F1508" s="45">
        <v>-18765</v>
      </c>
      <c r="G1508" s="10" t="s">
        <v>45</v>
      </c>
      <c r="H1508" s="10" t="s">
        <v>2652</v>
      </c>
    </row>
    <row r="1509" spans="1:8" x14ac:dyDescent="0.25">
      <c r="A1509" s="10" t="s">
        <v>3330</v>
      </c>
      <c r="B1509" s="10" t="s">
        <v>115</v>
      </c>
      <c r="C1509" s="10" t="s">
        <v>3331</v>
      </c>
      <c r="D1509" s="10" t="s">
        <v>86</v>
      </c>
      <c r="E1509" s="46">
        <v>43811</v>
      </c>
      <c r="F1509" s="45">
        <v>-122498</v>
      </c>
      <c r="G1509" s="10" t="s">
        <v>45</v>
      </c>
      <c r="H1509" s="10" t="s">
        <v>3332</v>
      </c>
    </row>
    <row r="1510" spans="1:8" x14ac:dyDescent="0.25">
      <c r="A1510" s="10" t="s">
        <v>3333</v>
      </c>
      <c r="B1510" s="10" t="s">
        <v>115</v>
      </c>
      <c r="C1510" s="10" t="s">
        <v>3334</v>
      </c>
      <c r="D1510" s="10" t="s">
        <v>86</v>
      </c>
      <c r="E1510" s="46">
        <v>43811</v>
      </c>
      <c r="F1510" s="45">
        <v>-18765</v>
      </c>
      <c r="G1510" s="10" t="s">
        <v>45</v>
      </c>
      <c r="H1510" s="10" t="s">
        <v>3241</v>
      </c>
    </row>
    <row r="1511" spans="1:8" x14ac:dyDescent="0.25">
      <c r="A1511" s="10" t="s">
        <v>3335</v>
      </c>
      <c r="B1511" s="10" t="s">
        <v>871</v>
      </c>
      <c r="C1511" s="10" t="s">
        <v>3336</v>
      </c>
      <c r="D1511" s="10" t="s">
        <v>86</v>
      </c>
      <c r="E1511" s="46">
        <v>43811</v>
      </c>
      <c r="F1511" s="45">
        <v>-172688</v>
      </c>
      <c r="G1511" s="10" t="s">
        <v>45</v>
      </c>
      <c r="H1511" s="10" t="s">
        <v>3337</v>
      </c>
    </row>
    <row r="1512" spans="1:8" x14ac:dyDescent="0.25">
      <c r="A1512" s="10" t="s">
        <v>3338</v>
      </c>
      <c r="B1512" s="10" t="s">
        <v>115</v>
      </c>
      <c r="C1512" s="10" t="s">
        <v>3339</v>
      </c>
      <c r="D1512" s="10" t="s">
        <v>86</v>
      </c>
      <c r="E1512" s="46">
        <v>43811</v>
      </c>
      <c r="F1512" s="45">
        <v>-18765</v>
      </c>
      <c r="G1512" s="10" t="s">
        <v>45</v>
      </c>
      <c r="H1512" s="10" t="s">
        <v>2646</v>
      </c>
    </row>
    <row r="1513" spans="1:8" x14ac:dyDescent="0.25">
      <c r="A1513" s="10" t="s">
        <v>3340</v>
      </c>
      <c r="B1513" s="10" t="s">
        <v>115</v>
      </c>
      <c r="C1513" s="10" t="s">
        <v>3341</v>
      </c>
      <c r="D1513" s="10" t="s">
        <v>86</v>
      </c>
      <c r="E1513" s="46">
        <v>43812</v>
      </c>
      <c r="F1513" s="45">
        <v>-18765</v>
      </c>
      <c r="G1513" s="10" t="s">
        <v>45</v>
      </c>
      <c r="H1513" s="10" t="s">
        <v>3342</v>
      </c>
    </row>
    <row r="1514" spans="1:8" x14ac:dyDescent="0.25">
      <c r="A1514" s="10" t="s">
        <v>3343</v>
      </c>
      <c r="B1514" s="10" t="s">
        <v>889</v>
      </c>
      <c r="C1514" s="10" t="s">
        <v>45</v>
      </c>
      <c r="D1514" s="10" t="s">
        <v>855</v>
      </c>
      <c r="E1514" s="46">
        <v>43857</v>
      </c>
      <c r="F1514" s="45">
        <v>1594645</v>
      </c>
      <c r="G1514" s="10" t="s">
        <v>45</v>
      </c>
      <c r="H1514" s="10" t="s">
        <v>872</v>
      </c>
    </row>
    <row r="1515" spans="1:8" x14ac:dyDescent="0.25">
      <c r="A1515" s="10" t="s">
        <v>3343</v>
      </c>
      <c r="B1515" s="10" t="s">
        <v>115</v>
      </c>
      <c r="C1515" s="10" t="s">
        <v>45</v>
      </c>
      <c r="D1515" s="10" t="s">
        <v>855</v>
      </c>
      <c r="E1515" s="46">
        <v>43857</v>
      </c>
      <c r="F1515" s="45">
        <v>-4472685</v>
      </c>
      <c r="G1515" s="10" t="s">
        <v>45</v>
      </c>
      <c r="H1515" s="10" t="s">
        <v>872</v>
      </c>
    </row>
    <row r="1516" spans="1:8" x14ac:dyDescent="0.25">
      <c r="A1516" s="10" t="s">
        <v>3343</v>
      </c>
      <c r="B1516" s="10" t="s">
        <v>871</v>
      </c>
      <c r="C1516" s="10" t="s">
        <v>45</v>
      </c>
      <c r="D1516" s="10" t="s">
        <v>855</v>
      </c>
      <c r="E1516" s="46">
        <v>43857</v>
      </c>
      <c r="F1516" s="45">
        <v>2878040</v>
      </c>
      <c r="G1516" s="10" t="s">
        <v>45</v>
      </c>
      <c r="H1516" s="10" t="s">
        <v>872</v>
      </c>
    </row>
    <row r="1517" spans="1:8" x14ac:dyDescent="0.25">
      <c r="A1517" s="10" t="s">
        <v>3344</v>
      </c>
      <c r="B1517" s="10" t="s">
        <v>115</v>
      </c>
      <c r="C1517" s="10" t="s">
        <v>3345</v>
      </c>
      <c r="D1517" s="10" t="s">
        <v>86</v>
      </c>
      <c r="E1517" s="46">
        <v>43622</v>
      </c>
      <c r="F1517" s="45">
        <v>-85662089</v>
      </c>
      <c r="G1517" s="10" t="s">
        <v>45</v>
      </c>
      <c r="H1517" s="10" t="s">
        <v>3346</v>
      </c>
    </row>
    <row r="1518" spans="1:8" x14ac:dyDescent="0.25">
      <c r="A1518" s="10" t="s">
        <v>765</v>
      </c>
      <c r="B1518" s="10" t="s">
        <v>115</v>
      </c>
      <c r="C1518" s="10" t="s">
        <v>767</v>
      </c>
      <c r="D1518" s="10" t="s">
        <v>86</v>
      </c>
      <c r="E1518" s="46">
        <v>43689</v>
      </c>
      <c r="F1518" s="45">
        <v>-1438652</v>
      </c>
      <c r="G1518" s="10" t="s">
        <v>45</v>
      </c>
      <c r="H1518" s="10" t="s">
        <v>2106</v>
      </c>
    </row>
    <row r="1519" spans="1:8" x14ac:dyDescent="0.25">
      <c r="A1519" s="10" t="s">
        <v>3347</v>
      </c>
      <c r="B1519" s="10" t="s">
        <v>115</v>
      </c>
      <c r="C1519" s="10" t="s">
        <v>3348</v>
      </c>
      <c r="D1519" s="10" t="s">
        <v>86</v>
      </c>
      <c r="E1519" s="46">
        <v>43705</v>
      </c>
      <c r="F1519" s="45">
        <v>-644644</v>
      </c>
      <c r="G1519" s="10" t="s">
        <v>45</v>
      </c>
      <c r="H1519" s="10" t="s">
        <v>2228</v>
      </c>
    </row>
    <row r="1520" spans="1:8" x14ac:dyDescent="0.25">
      <c r="A1520" s="10" t="s">
        <v>139</v>
      </c>
      <c r="B1520" s="10" t="s">
        <v>115</v>
      </c>
      <c r="C1520" s="10" t="s">
        <v>140</v>
      </c>
      <c r="D1520" s="10" t="s">
        <v>89</v>
      </c>
      <c r="E1520" s="46">
        <v>43818</v>
      </c>
      <c r="F1520" s="45">
        <v>-5408894</v>
      </c>
      <c r="G1520" s="10" t="s">
        <v>45</v>
      </c>
      <c r="H1520" s="10" t="s">
        <v>3349</v>
      </c>
    </row>
    <row r="1521" spans="1:8" x14ac:dyDescent="0.25">
      <c r="A1521" s="10" t="s">
        <v>3350</v>
      </c>
      <c r="B1521" s="10" t="s">
        <v>115</v>
      </c>
      <c r="C1521" s="10" t="s">
        <v>3351</v>
      </c>
      <c r="D1521" s="10" t="s">
        <v>86</v>
      </c>
      <c r="E1521" s="46">
        <v>43705</v>
      </c>
      <c r="F1521" s="45">
        <v>-982487</v>
      </c>
      <c r="G1521" s="10" t="s">
        <v>45</v>
      </c>
      <c r="H1521" s="10" t="s">
        <v>2228</v>
      </c>
    </row>
    <row r="1522" spans="1:8" x14ac:dyDescent="0.25">
      <c r="A1522" s="10" t="s">
        <v>3343</v>
      </c>
      <c r="B1522" s="10" t="s">
        <v>115</v>
      </c>
      <c r="C1522" s="10" t="s">
        <v>3352</v>
      </c>
      <c r="D1522" s="10" t="s">
        <v>878</v>
      </c>
      <c r="E1522" s="46">
        <v>43857</v>
      </c>
      <c r="F1522" s="45">
        <v>146337727</v>
      </c>
      <c r="G1522" s="10" t="s">
        <v>45</v>
      </c>
      <c r="H1522" s="10" t="s">
        <v>3353</v>
      </c>
    </row>
    <row r="1523" spans="1:8" x14ac:dyDescent="0.25">
      <c r="A1523" s="10" t="s">
        <v>91</v>
      </c>
      <c r="B1523" s="10" t="s">
        <v>871</v>
      </c>
      <c r="C1523" s="10" t="s">
        <v>92</v>
      </c>
      <c r="D1523" s="10" t="s">
        <v>89</v>
      </c>
      <c r="E1523" s="46">
        <v>43455</v>
      </c>
      <c r="F1523" s="45">
        <v>-510166</v>
      </c>
      <c r="G1523" s="10" t="s">
        <v>45</v>
      </c>
      <c r="H1523" s="10" t="s">
        <v>3354</v>
      </c>
    </row>
    <row r="1524" spans="1:8" x14ac:dyDescent="0.25">
      <c r="A1524" s="10" t="s">
        <v>3355</v>
      </c>
      <c r="B1524" s="10" t="s">
        <v>115</v>
      </c>
      <c r="C1524" s="10" t="s">
        <v>3356</v>
      </c>
      <c r="D1524" s="10" t="s">
        <v>86</v>
      </c>
      <c r="E1524" s="46">
        <v>43691</v>
      </c>
      <c r="F1524" s="45">
        <v>-2275706</v>
      </c>
      <c r="G1524" s="10" t="s">
        <v>46</v>
      </c>
      <c r="H1524" s="10" t="s">
        <v>3357</v>
      </c>
    </row>
    <row r="1525" spans="1:8" x14ac:dyDescent="0.25">
      <c r="A1525" s="10" t="s">
        <v>3358</v>
      </c>
      <c r="B1525" s="10" t="s">
        <v>115</v>
      </c>
      <c r="C1525" s="10" t="s">
        <v>3359</v>
      </c>
      <c r="D1525" s="10" t="s">
        <v>86</v>
      </c>
      <c r="E1525" s="46">
        <v>43763</v>
      </c>
      <c r="F1525" s="45">
        <v>-9228147</v>
      </c>
      <c r="G1525" s="10" t="s">
        <v>46</v>
      </c>
      <c r="H1525" s="10" t="s">
        <v>3360</v>
      </c>
    </row>
    <row r="1526" spans="1:8" x14ac:dyDescent="0.25">
      <c r="A1526" s="10" t="s">
        <v>3361</v>
      </c>
      <c r="B1526" s="10" t="s">
        <v>889</v>
      </c>
      <c r="C1526" s="10" t="s">
        <v>3362</v>
      </c>
      <c r="D1526" s="10" t="s">
        <v>86</v>
      </c>
      <c r="E1526" s="46">
        <v>43767</v>
      </c>
      <c r="F1526" s="45">
        <v>-3493881</v>
      </c>
      <c r="G1526" s="10" t="s">
        <v>46</v>
      </c>
      <c r="H1526" s="10" t="s">
        <v>3280</v>
      </c>
    </row>
    <row r="1527" spans="1:8" x14ac:dyDescent="0.25">
      <c r="A1527" s="10" t="s">
        <v>645</v>
      </c>
      <c r="B1527" s="10" t="s">
        <v>115</v>
      </c>
      <c r="C1527" s="10" t="s">
        <v>646</v>
      </c>
      <c r="D1527" s="10" t="s">
        <v>86</v>
      </c>
      <c r="E1527" s="46">
        <v>43778</v>
      </c>
      <c r="F1527" s="45">
        <v>-11661374</v>
      </c>
      <c r="G1527" s="10" t="s">
        <v>46</v>
      </c>
      <c r="H1527" s="10" t="s">
        <v>3363</v>
      </c>
    </row>
    <row r="1528" spans="1:8" x14ac:dyDescent="0.25">
      <c r="A1528" s="10" t="s">
        <v>3364</v>
      </c>
      <c r="B1528" s="10" t="s">
        <v>115</v>
      </c>
      <c r="C1528" s="10" t="s">
        <v>3365</v>
      </c>
      <c r="D1528" s="10" t="s">
        <v>86</v>
      </c>
      <c r="E1528" s="46">
        <v>43799</v>
      </c>
      <c r="F1528" s="45">
        <v>-1647159</v>
      </c>
      <c r="G1528" s="10" t="s">
        <v>46</v>
      </c>
      <c r="H1528" s="10" t="s">
        <v>3255</v>
      </c>
    </row>
    <row r="1529" spans="1:8" x14ac:dyDescent="0.25">
      <c r="A1529" s="10" t="s">
        <v>3366</v>
      </c>
      <c r="B1529" s="10" t="s">
        <v>115</v>
      </c>
      <c r="C1529" s="10" t="s">
        <v>3367</v>
      </c>
      <c r="D1529" s="10" t="s">
        <v>86</v>
      </c>
      <c r="E1529" s="46">
        <v>43800</v>
      </c>
      <c r="F1529" s="45">
        <v>-1236014</v>
      </c>
      <c r="G1529" s="10" t="s">
        <v>46</v>
      </c>
      <c r="H1529" s="10" t="s">
        <v>3368</v>
      </c>
    </row>
    <row r="1530" spans="1:8" x14ac:dyDescent="0.25">
      <c r="A1530" s="10" t="s">
        <v>637</v>
      </c>
      <c r="B1530" s="10" t="s">
        <v>115</v>
      </c>
      <c r="C1530" s="10" t="s">
        <v>638</v>
      </c>
      <c r="D1530" s="10" t="s">
        <v>86</v>
      </c>
      <c r="E1530" s="46">
        <v>43785</v>
      </c>
      <c r="F1530" s="45">
        <v>-4319867</v>
      </c>
      <c r="G1530" s="10" t="s">
        <v>46</v>
      </c>
      <c r="H1530" s="10" t="s">
        <v>3369</v>
      </c>
    </row>
    <row r="1531" spans="1:8" x14ac:dyDescent="0.25">
      <c r="A1531" s="10" t="s">
        <v>490</v>
      </c>
      <c r="B1531" s="10" t="s">
        <v>115</v>
      </c>
      <c r="C1531" s="10" t="s">
        <v>491</v>
      </c>
      <c r="D1531" s="10" t="s">
        <v>86</v>
      </c>
      <c r="E1531" s="46">
        <v>43792</v>
      </c>
      <c r="F1531" s="45">
        <v>-7228216</v>
      </c>
      <c r="G1531" s="10" t="s">
        <v>46</v>
      </c>
      <c r="H1531" s="10" t="s">
        <v>3370</v>
      </c>
    </row>
    <row r="1532" spans="1:8" x14ac:dyDescent="0.25">
      <c r="A1532" s="10" t="s">
        <v>3371</v>
      </c>
      <c r="B1532" s="10" t="s">
        <v>115</v>
      </c>
      <c r="C1532" s="10" t="s">
        <v>3372</v>
      </c>
      <c r="D1532" s="10" t="s">
        <v>86</v>
      </c>
      <c r="E1532" s="46">
        <v>43795</v>
      </c>
      <c r="F1532" s="45">
        <v>-3297577</v>
      </c>
      <c r="G1532" s="10" t="s">
        <v>46</v>
      </c>
      <c r="H1532" s="10" t="s">
        <v>2594</v>
      </c>
    </row>
    <row r="1533" spans="1:8" x14ac:dyDescent="0.25">
      <c r="A1533" s="10" t="s">
        <v>3373</v>
      </c>
      <c r="B1533" s="10" t="s">
        <v>115</v>
      </c>
      <c r="C1533" s="10" t="s">
        <v>3374</v>
      </c>
      <c r="D1533" s="10" t="s">
        <v>86</v>
      </c>
      <c r="E1533" s="46">
        <v>43796</v>
      </c>
      <c r="F1533" s="45">
        <v>-4484100</v>
      </c>
      <c r="G1533" s="10" t="s">
        <v>46</v>
      </c>
      <c r="H1533" s="10" t="s">
        <v>2725</v>
      </c>
    </row>
    <row r="1534" spans="1:8" x14ac:dyDescent="0.25">
      <c r="A1534" s="10" t="s">
        <v>3375</v>
      </c>
      <c r="B1534" s="10" t="s">
        <v>115</v>
      </c>
      <c r="C1534" s="10" t="s">
        <v>3376</v>
      </c>
      <c r="D1534" s="10" t="s">
        <v>86</v>
      </c>
      <c r="E1534" s="46">
        <v>43777</v>
      </c>
      <c r="F1534" s="45">
        <v>-4672259</v>
      </c>
      <c r="G1534" s="10" t="s">
        <v>46</v>
      </c>
      <c r="H1534" s="10" t="s">
        <v>3377</v>
      </c>
    </row>
    <row r="1535" spans="1:8" x14ac:dyDescent="0.25">
      <c r="A1535" s="10" t="s">
        <v>661</v>
      </c>
      <c r="B1535" s="10" t="s">
        <v>115</v>
      </c>
      <c r="C1535" s="10" t="s">
        <v>662</v>
      </c>
      <c r="D1535" s="10" t="s">
        <v>86</v>
      </c>
      <c r="E1535" s="46">
        <v>43808</v>
      </c>
      <c r="F1535" s="45">
        <v>-472680</v>
      </c>
      <c r="G1535" s="10" t="s">
        <v>46</v>
      </c>
      <c r="H1535" s="10" t="s">
        <v>3378</v>
      </c>
    </row>
    <row r="1536" spans="1:8" x14ac:dyDescent="0.25">
      <c r="A1536" s="10" t="s">
        <v>665</v>
      </c>
      <c r="B1536" s="10" t="s">
        <v>115</v>
      </c>
      <c r="C1536" s="10" t="s">
        <v>666</v>
      </c>
      <c r="D1536" s="10" t="s">
        <v>86</v>
      </c>
      <c r="E1536" s="46">
        <v>43808</v>
      </c>
      <c r="F1536" s="45">
        <v>-665840</v>
      </c>
      <c r="G1536" s="10" t="s">
        <v>46</v>
      </c>
      <c r="H1536" s="10" t="s">
        <v>2597</v>
      </c>
    </row>
    <row r="1537" spans="1:8" x14ac:dyDescent="0.25">
      <c r="A1537" s="10" t="s">
        <v>3379</v>
      </c>
      <c r="B1537" s="10" t="s">
        <v>115</v>
      </c>
      <c r="C1537" s="10" t="s">
        <v>3380</v>
      </c>
      <c r="D1537" s="10" t="s">
        <v>86</v>
      </c>
      <c r="E1537" s="46">
        <v>43809</v>
      </c>
      <c r="F1537" s="45">
        <v>-1831597</v>
      </c>
      <c r="G1537" s="10" t="s">
        <v>46</v>
      </c>
      <c r="H1537" s="10" t="s">
        <v>3381</v>
      </c>
    </row>
    <row r="1538" spans="1:8" x14ac:dyDescent="0.25">
      <c r="A1538" s="10" t="s">
        <v>3382</v>
      </c>
      <c r="B1538" s="10" t="s">
        <v>115</v>
      </c>
      <c r="C1538" s="10" t="s">
        <v>3383</v>
      </c>
      <c r="D1538" s="10" t="s">
        <v>86</v>
      </c>
      <c r="E1538" s="46">
        <v>43810</v>
      </c>
      <c r="F1538" s="45">
        <v>-13485583</v>
      </c>
      <c r="G1538" s="10" t="s">
        <v>46</v>
      </c>
      <c r="H1538" s="10" t="s">
        <v>2746</v>
      </c>
    </row>
    <row r="1539" spans="1:8" x14ac:dyDescent="0.25">
      <c r="A1539" s="10" t="s">
        <v>3384</v>
      </c>
      <c r="B1539" s="10" t="s">
        <v>889</v>
      </c>
      <c r="C1539" s="10" t="s">
        <v>46</v>
      </c>
      <c r="D1539" s="10" t="s">
        <v>855</v>
      </c>
      <c r="E1539" s="46">
        <v>43857</v>
      </c>
      <c r="F1539" s="45">
        <v>3493881</v>
      </c>
      <c r="G1539" s="10" t="s">
        <v>46</v>
      </c>
      <c r="H1539" s="10" t="s">
        <v>872</v>
      </c>
    </row>
    <row r="1540" spans="1:8" x14ac:dyDescent="0.25">
      <c r="A1540" s="10" t="s">
        <v>3384</v>
      </c>
      <c r="B1540" s="10" t="s">
        <v>115</v>
      </c>
      <c r="C1540" s="10" t="s">
        <v>46</v>
      </c>
      <c r="D1540" s="10" t="s">
        <v>855</v>
      </c>
      <c r="E1540" s="46">
        <v>43857</v>
      </c>
      <c r="F1540" s="45">
        <v>-3493881</v>
      </c>
      <c r="G1540" s="10" t="s">
        <v>46</v>
      </c>
      <c r="H1540" s="10" t="s">
        <v>872</v>
      </c>
    </row>
    <row r="1541" spans="1:8" x14ac:dyDescent="0.25">
      <c r="A1541" s="10" t="s">
        <v>3384</v>
      </c>
      <c r="B1541" s="10" t="s">
        <v>115</v>
      </c>
      <c r="C1541" s="10" t="s">
        <v>3385</v>
      </c>
      <c r="D1541" s="10" t="s">
        <v>878</v>
      </c>
      <c r="E1541" s="46">
        <v>43857</v>
      </c>
      <c r="F1541" s="45">
        <v>70000000</v>
      </c>
      <c r="G1541" s="10" t="s">
        <v>46</v>
      </c>
      <c r="H1541" s="10" t="s">
        <v>3386</v>
      </c>
    </row>
    <row r="1542" spans="1:8" x14ac:dyDescent="0.25">
      <c r="A1542" s="10" t="s">
        <v>3387</v>
      </c>
      <c r="B1542" s="10" t="s">
        <v>1902</v>
      </c>
      <c r="C1542" s="10" t="s">
        <v>3388</v>
      </c>
      <c r="D1542" s="10" t="s">
        <v>86</v>
      </c>
      <c r="E1542" s="46">
        <v>43780</v>
      </c>
      <c r="F1542" s="45">
        <v>-36939</v>
      </c>
      <c r="G1542" s="10" t="s">
        <v>47</v>
      </c>
      <c r="H1542" s="10" t="s">
        <v>3389</v>
      </c>
    </row>
    <row r="1543" spans="1:8" x14ac:dyDescent="0.25">
      <c r="A1543" s="10" t="s">
        <v>845</v>
      </c>
      <c r="B1543" s="10" t="s">
        <v>115</v>
      </c>
      <c r="C1543" s="10" t="s">
        <v>846</v>
      </c>
      <c r="D1543" s="10" t="s">
        <v>86</v>
      </c>
      <c r="E1543" s="46">
        <v>43716</v>
      </c>
      <c r="F1543" s="45">
        <v>-18765</v>
      </c>
      <c r="G1543" s="10" t="s">
        <v>47</v>
      </c>
      <c r="H1543" s="10" t="s">
        <v>991</v>
      </c>
    </row>
    <row r="1544" spans="1:8" x14ac:dyDescent="0.25">
      <c r="A1544" s="10" t="s">
        <v>3390</v>
      </c>
      <c r="B1544" s="10" t="s">
        <v>115</v>
      </c>
      <c r="C1544" s="10" t="s">
        <v>3391</v>
      </c>
      <c r="D1544" s="10" t="s">
        <v>86</v>
      </c>
      <c r="E1544" s="46">
        <v>43707</v>
      </c>
      <c r="F1544" s="45">
        <v>-50000</v>
      </c>
      <c r="G1544" s="10" t="s">
        <v>47</v>
      </c>
      <c r="H1544" s="10" t="s">
        <v>2151</v>
      </c>
    </row>
    <row r="1545" spans="1:8" x14ac:dyDescent="0.25">
      <c r="A1545" s="10" t="s">
        <v>3392</v>
      </c>
      <c r="B1545" s="10" t="s">
        <v>115</v>
      </c>
      <c r="C1545" s="10" t="s">
        <v>3393</v>
      </c>
      <c r="D1545" s="10" t="s">
        <v>86</v>
      </c>
      <c r="E1545" s="46">
        <v>43709</v>
      </c>
      <c r="F1545" s="45">
        <v>-18765</v>
      </c>
      <c r="G1545" s="10" t="s">
        <v>47</v>
      </c>
      <c r="H1545" s="10" t="s">
        <v>2052</v>
      </c>
    </row>
    <row r="1546" spans="1:8" x14ac:dyDescent="0.25">
      <c r="A1546" s="10" t="s">
        <v>3394</v>
      </c>
      <c r="B1546" s="10" t="s">
        <v>115</v>
      </c>
      <c r="C1546" s="10" t="s">
        <v>3395</v>
      </c>
      <c r="D1546" s="10" t="s">
        <v>86</v>
      </c>
      <c r="E1546" s="46">
        <v>43709</v>
      </c>
      <c r="F1546" s="45">
        <v>-75000</v>
      </c>
      <c r="G1546" s="10" t="s">
        <v>47</v>
      </c>
      <c r="H1546" s="10" t="s">
        <v>2174</v>
      </c>
    </row>
    <row r="1547" spans="1:8" x14ac:dyDescent="0.25">
      <c r="A1547" s="10" t="s">
        <v>3396</v>
      </c>
      <c r="B1547" s="10" t="s">
        <v>115</v>
      </c>
      <c r="C1547" s="10" t="s">
        <v>3397</v>
      </c>
      <c r="D1547" s="10" t="s">
        <v>86</v>
      </c>
      <c r="E1547" s="46">
        <v>43709</v>
      </c>
      <c r="F1547" s="45">
        <v>-18765</v>
      </c>
      <c r="G1547" s="10" t="s">
        <v>47</v>
      </c>
      <c r="H1547" s="10" t="s">
        <v>3398</v>
      </c>
    </row>
    <row r="1548" spans="1:8" x14ac:dyDescent="0.25">
      <c r="A1548" s="10" t="s">
        <v>3399</v>
      </c>
      <c r="B1548" s="10" t="s">
        <v>115</v>
      </c>
      <c r="C1548" s="10" t="s">
        <v>3400</v>
      </c>
      <c r="D1548" s="10" t="s">
        <v>86</v>
      </c>
      <c r="E1548" s="46">
        <v>43714</v>
      </c>
      <c r="F1548" s="45">
        <v>-116780</v>
      </c>
      <c r="G1548" s="10" t="s">
        <v>47</v>
      </c>
      <c r="H1548" s="10" t="s">
        <v>991</v>
      </c>
    </row>
    <row r="1549" spans="1:8" x14ac:dyDescent="0.25">
      <c r="A1549" s="10" t="s">
        <v>3401</v>
      </c>
      <c r="B1549" s="10" t="s">
        <v>115</v>
      </c>
      <c r="C1549" s="10" t="s">
        <v>3402</v>
      </c>
      <c r="D1549" s="10" t="s">
        <v>86</v>
      </c>
      <c r="E1549" s="46">
        <v>43713</v>
      </c>
      <c r="F1549" s="45">
        <v>-226042</v>
      </c>
      <c r="G1549" s="10" t="s">
        <v>47</v>
      </c>
      <c r="H1549" s="10" t="s">
        <v>3403</v>
      </c>
    </row>
    <row r="1550" spans="1:8" x14ac:dyDescent="0.25">
      <c r="A1550" s="10" t="s">
        <v>3404</v>
      </c>
      <c r="B1550" s="10" t="s">
        <v>115</v>
      </c>
      <c r="C1550" s="10" t="s">
        <v>3405</v>
      </c>
      <c r="D1550" s="10" t="s">
        <v>86</v>
      </c>
      <c r="E1550" s="46">
        <v>43720</v>
      </c>
      <c r="F1550" s="45">
        <v>-49845</v>
      </c>
      <c r="G1550" s="10" t="s">
        <v>47</v>
      </c>
      <c r="H1550" s="10" t="s">
        <v>3406</v>
      </c>
    </row>
    <row r="1551" spans="1:8" x14ac:dyDescent="0.25">
      <c r="A1551" s="10" t="s">
        <v>3407</v>
      </c>
      <c r="B1551" s="10" t="s">
        <v>115</v>
      </c>
      <c r="C1551" s="10" t="s">
        <v>3408</v>
      </c>
      <c r="D1551" s="10" t="s">
        <v>86</v>
      </c>
      <c r="E1551" s="46">
        <v>43720</v>
      </c>
      <c r="F1551" s="45">
        <v>-34043</v>
      </c>
      <c r="G1551" s="10" t="s">
        <v>47</v>
      </c>
      <c r="H1551" s="10" t="s">
        <v>1989</v>
      </c>
    </row>
    <row r="1552" spans="1:8" x14ac:dyDescent="0.25">
      <c r="A1552" s="10" t="s">
        <v>3409</v>
      </c>
      <c r="B1552" s="10" t="s">
        <v>115</v>
      </c>
      <c r="C1552" s="10" t="s">
        <v>3410</v>
      </c>
      <c r="D1552" s="10" t="s">
        <v>86</v>
      </c>
      <c r="E1552" s="46">
        <v>43718</v>
      </c>
      <c r="F1552" s="45">
        <v>-14869532</v>
      </c>
      <c r="G1552" s="10" t="s">
        <v>47</v>
      </c>
      <c r="H1552" s="10" t="s">
        <v>3411</v>
      </c>
    </row>
    <row r="1553" spans="1:8" x14ac:dyDescent="0.25">
      <c r="A1553" s="10" t="s">
        <v>3412</v>
      </c>
      <c r="B1553" s="10" t="s">
        <v>115</v>
      </c>
      <c r="C1553" s="10" t="s">
        <v>3413</v>
      </c>
      <c r="D1553" s="10" t="s">
        <v>86</v>
      </c>
      <c r="E1553" s="46">
        <v>43651</v>
      </c>
      <c r="F1553" s="45">
        <v>-434961</v>
      </c>
      <c r="G1553" s="10" t="s">
        <v>47</v>
      </c>
      <c r="H1553" s="10" t="s">
        <v>3414</v>
      </c>
    </row>
    <row r="1554" spans="1:8" x14ac:dyDescent="0.25">
      <c r="A1554" s="10" t="s">
        <v>3415</v>
      </c>
      <c r="B1554" s="10" t="s">
        <v>889</v>
      </c>
      <c r="C1554" s="10" t="s">
        <v>3416</v>
      </c>
      <c r="D1554" s="10" t="s">
        <v>86</v>
      </c>
      <c r="E1554" s="46">
        <v>43662</v>
      </c>
      <c r="F1554" s="45">
        <v>-18638</v>
      </c>
      <c r="G1554" s="10" t="s">
        <v>47</v>
      </c>
      <c r="H1554" s="10" t="s">
        <v>3417</v>
      </c>
    </row>
    <row r="1555" spans="1:8" x14ac:dyDescent="0.25">
      <c r="A1555" s="10" t="s">
        <v>421</v>
      </c>
      <c r="B1555" s="10" t="s">
        <v>115</v>
      </c>
      <c r="C1555" s="10" t="s">
        <v>422</v>
      </c>
      <c r="D1555" s="10" t="s">
        <v>86</v>
      </c>
      <c r="E1555" s="46">
        <v>43569</v>
      </c>
      <c r="F1555" s="45">
        <v>-50327</v>
      </c>
      <c r="G1555" s="10" t="s">
        <v>47</v>
      </c>
      <c r="H1555" s="10" t="s">
        <v>3418</v>
      </c>
    </row>
    <row r="1556" spans="1:8" x14ac:dyDescent="0.25">
      <c r="A1556" s="10" t="s">
        <v>470</v>
      </c>
      <c r="B1556" s="10" t="s">
        <v>115</v>
      </c>
      <c r="C1556" s="10" t="s">
        <v>471</v>
      </c>
      <c r="D1556" s="10" t="s">
        <v>86</v>
      </c>
      <c r="E1556" s="46">
        <v>43740</v>
      </c>
      <c r="F1556" s="45">
        <v>-25113645</v>
      </c>
      <c r="G1556" s="10" t="s">
        <v>47</v>
      </c>
      <c r="H1556" s="10" t="s">
        <v>1318</v>
      </c>
    </row>
    <row r="1557" spans="1:8" x14ac:dyDescent="0.25">
      <c r="A1557" s="10" t="s">
        <v>3419</v>
      </c>
      <c r="B1557" s="10" t="s">
        <v>871</v>
      </c>
      <c r="C1557" s="10" t="s">
        <v>3420</v>
      </c>
      <c r="D1557" s="10" t="s">
        <v>86</v>
      </c>
      <c r="E1557" s="46">
        <v>43734</v>
      </c>
      <c r="F1557" s="45">
        <v>-18765</v>
      </c>
      <c r="G1557" s="10" t="s">
        <v>47</v>
      </c>
      <c r="H1557" s="10" t="s">
        <v>3421</v>
      </c>
    </row>
    <row r="1558" spans="1:8" x14ac:dyDescent="0.25">
      <c r="A1558" s="10" t="s">
        <v>3422</v>
      </c>
      <c r="B1558" s="10" t="s">
        <v>115</v>
      </c>
      <c r="C1558" s="10" t="s">
        <v>3423</v>
      </c>
      <c r="D1558" s="10" t="s">
        <v>86</v>
      </c>
      <c r="E1558" s="46">
        <v>43737</v>
      </c>
      <c r="F1558" s="45">
        <v>-18765</v>
      </c>
      <c r="G1558" s="10" t="s">
        <v>47</v>
      </c>
      <c r="H1558" s="10" t="s">
        <v>968</v>
      </c>
    </row>
    <row r="1559" spans="1:8" x14ac:dyDescent="0.25">
      <c r="A1559" s="10" t="s">
        <v>3424</v>
      </c>
      <c r="B1559" s="10" t="s">
        <v>115</v>
      </c>
      <c r="C1559" s="10" t="s">
        <v>3425</v>
      </c>
      <c r="D1559" s="10" t="s">
        <v>86</v>
      </c>
      <c r="E1559" s="46">
        <v>43746</v>
      </c>
      <c r="F1559" s="45">
        <v>-18765</v>
      </c>
      <c r="G1559" s="10" t="s">
        <v>47</v>
      </c>
      <c r="H1559" s="10" t="s">
        <v>968</v>
      </c>
    </row>
    <row r="1560" spans="1:8" x14ac:dyDescent="0.25">
      <c r="A1560" s="10" t="s">
        <v>3426</v>
      </c>
      <c r="B1560" s="10" t="s">
        <v>115</v>
      </c>
      <c r="C1560" s="10" t="s">
        <v>3427</v>
      </c>
      <c r="D1560" s="10" t="s">
        <v>86</v>
      </c>
      <c r="E1560" s="46">
        <v>43722</v>
      </c>
      <c r="F1560" s="45">
        <v>-75000</v>
      </c>
      <c r="G1560" s="10" t="s">
        <v>47</v>
      </c>
      <c r="H1560" s="10" t="s">
        <v>3428</v>
      </c>
    </row>
    <row r="1561" spans="1:8" x14ac:dyDescent="0.25">
      <c r="A1561" s="10" t="s">
        <v>573</v>
      </c>
      <c r="B1561" s="10" t="s">
        <v>115</v>
      </c>
      <c r="C1561" s="10" t="s">
        <v>574</v>
      </c>
      <c r="D1561" s="10" t="s">
        <v>86</v>
      </c>
      <c r="E1561" s="46">
        <v>43734</v>
      </c>
      <c r="F1561" s="45">
        <v>-16473841</v>
      </c>
      <c r="G1561" s="10" t="s">
        <v>47</v>
      </c>
      <c r="H1561" s="10" t="s">
        <v>2556</v>
      </c>
    </row>
    <row r="1562" spans="1:8" x14ac:dyDescent="0.25">
      <c r="A1562" s="10" t="s">
        <v>821</v>
      </c>
      <c r="B1562" s="10" t="s">
        <v>115</v>
      </c>
      <c r="C1562" s="10" t="s">
        <v>822</v>
      </c>
      <c r="D1562" s="10" t="s">
        <v>86</v>
      </c>
      <c r="E1562" s="46">
        <v>43738</v>
      </c>
      <c r="F1562" s="45">
        <v>-18765</v>
      </c>
      <c r="G1562" s="10" t="s">
        <v>47</v>
      </c>
      <c r="H1562" s="10" t="s">
        <v>2228</v>
      </c>
    </row>
    <row r="1563" spans="1:8" x14ac:dyDescent="0.25">
      <c r="A1563" s="10" t="s">
        <v>3429</v>
      </c>
      <c r="B1563" s="10" t="s">
        <v>115</v>
      </c>
      <c r="C1563" s="10" t="s">
        <v>3430</v>
      </c>
      <c r="D1563" s="10" t="s">
        <v>86</v>
      </c>
      <c r="E1563" s="46">
        <v>43722</v>
      </c>
      <c r="F1563" s="45">
        <v>-549053</v>
      </c>
      <c r="G1563" s="10" t="s">
        <v>47</v>
      </c>
      <c r="H1563" s="10" t="s">
        <v>3431</v>
      </c>
    </row>
    <row r="1564" spans="1:8" x14ac:dyDescent="0.25">
      <c r="A1564" s="10" t="s">
        <v>3432</v>
      </c>
      <c r="B1564" s="10" t="s">
        <v>115</v>
      </c>
      <c r="C1564" s="10" t="s">
        <v>3433</v>
      </c>
      <c r="D1564" s="10" t="s">
        <v>86</v>
      </c>
      <c r="E1564" s="46">
        <v>43725</v>
      </c>
      <c r="F1564" s="45">
        <v>-18765</v>
      </c>
      <c r="G1564" s="10" t="s">
        <v>47</v>
      </c>
      <c r="H1564" s="10" t="s">
        <v>2174</v>
      </c>
    </row>
    <row r="1565" spans="1:8" x14ac:dyDescent="0.25">
      <c r="A1565" s="10" t="s">
        <v>3434</v>
      </c>
      <c r="B1565" s="10" t="s">
        <v>115</v>
      </c>
      <c r="C1565" s="10" t="s">
        <v>3435</v>
      </c>
      <c r="D1565" s="10" t="s">
        <v>86</v>
      </c>
      <c r="E1565" s="46">
        <v>43725</v>
      </c>
      <c r="F1565" s="45">
        <v>-4643</v>
      </c>
      <c r="G1565" s="10" t="s">
        <v>47</v>
      </c>
      <c r="H1565" s="10" t="s">
        <v>2016</v>
      </c>
    </row>
    <row r="1566" spans="1:8" x14ac:dyDescent="0.25">
      <c r="A1566" s="10" t="s">
        <v>3436</v>
      </c>
      <c r="B1566" s="10" t="s">
        <v>115</v>
      </c>
      <c r="C1566" s="10" t="s">
        <v>3437</v>
      </c>
      <c r="D1566" s="10" t="s">
        <v>86</v>
      </c>
      <c r="E1566" s="46">
        <v>43727</v>
      </c>
      <c r="F1566" s="45">
        <v>-18765</v>
      </c>
      <c r="G1566" s="10" t="s">
        <v>47</v>
      </c>
      <c r="H1566" s="10" t="s">
        <v>3438</v>
      </c>
    </row>
    <row r="1567" spans="1:8" x14ac:dyDescent="0.25">
      <c r="A1567" s="10" t="s">
        <v>3439</v>
      </c>
      <c r="B1567" s="10" t="s">
        <v>871</v>
      </c>
      <c r="C1567" s="10" t="s">
        <v>3440</v>
      </c>
      <c r="D1567" s="10" t="s">
        <v>86</v>
      </c>
      <c r="E1567" s="46">
        <v>43730</v>
      </c>
      <c r="F1567" s="45">
        <v>-50000</v>
      </c>
      <c r="G1567" s="10" t="s">
        <v>47</v>
      </c>
      <c r="H1567" s="10" t="s">
        <v>1091</v>
      </c>
    </row>
    <row r="1568" spans="1:8" x14ac:dyDescent="0.25">
      <c r="A1568" s="10" t="s">
        <v>3441</v>
      </c>
      <c r="B1568" s="10" t="s">
        <v>115</v>
      </c>
      <c r="C1568" s="10" t="s">
        <v>3442</v>
      </c>
      <c r="D1568" s="10" t="s">
        <v>86</v>
      </c>
      <c r="E1568" s="46">
        <v>43733</v>
      </c>
      <c r="F1568" s="45">
        <v>-18765</v>
      </c>
      <c r="G1568" s="10" t="s">
        <v>47</v>
      </c>
      <c r="H1568" s="10" t="s">
        <v>1954</v>
      </c>
    </row>
    <row r="1569" spans="1:8" x14ac:dyDescent="0.25">
      <c r="A1569" s="10" t="s">
        <v>3443</v>
      </c>
      <c r="B1569" s="10" t="s">
        <v>115</v>
      </c>
      <c r="C1569" s="10" t="s">
        <v>3444</v>
      </c>
      <c r="D1569" s="10" t="s">
        <v>86</v>
      </c>
      <c r="E1569" s="46">
        <v>43733</v>
      </c>
      <c r="F1569" s="45">
        <v>-108323</v>
      </c>
      <c r="G1569" s="10" t="s">
        <v>47</v>
      </c>
      <c r="H1569" s="10" t="s">
        <v>1995</v>
      </c>
    </row>
    <row r="1570" spans="1:8" x14ac:dyDescent="0.25">
      <c r="A1570" s="10" t="s">
        <v>3445</v>
      </c>
      <c r="B1570" s="10" t="s">
        <v>115</v>
      </c>
      <c r="C1570" s="10" t="s">
        <v>3446</v>
      </c>
      <c r="D1570" s="10" t="s">
        <v>86</v>
      </c>
      <c r="E1570" s="46">
        <v>43734</v>
      </c>
      <c r="F1570" s="45">
        <v>-18765</v>
      </c>
      <c r="G1570" s="10" t="s">
        <v>47</v>
      </c>
      <c r="H1570" s="10" t="s">
        <v>1954</v>
      </c>
    </row>
    <row r="1571" spans="1:8" x14ac:dyDescent="0.25">
      <c r="A1571" s="10" t="s">
        <v>3447</v>
      </c>
      <c r="B1571" s="10" t="s">
        <v>115</v>
      </c>
      <c r="C1571" s="10" t="s">
        <v>3448</v>
      </c>
      <c r="D1571" s="10" t="s">
        <v>86</v>
      </c>
      <c r="E1571" s="46">
        <v>43734</v>
      </c>
      <c r="F1571" s="45">
        <v>-18765</v>
      </c>
      <c r="G1571" s="10" t="s">
        <v>47</v>
      </c>
      <c r="H1571" s="10" t="s">
        <v>2151</v>
      </c>
    </row>
    <row r="1572" spans="1:8" x14ac:dyDescent="0.25">
      <c r="A1572" s="10" t="s">
        <v>3449</v>
      </c>
      <c r="B1572" s="10" t="s">
        <v>115</v>
      </c>
      <c r="C1572" s="10" t="s">
        <v>3450</v>
      </c>
      <c r="D1572" s="10" t="s">
        <v>86</v>
      </c>
      <c r="E1572" s="46">
        <v>43735</v>
      </c>
      <c r="F1572" s="45">
        <v>-37403</v>
      </c>
      <c r="G1572" s="10" t="s">
        <v>47</v>
      </c>
      <c r="H1572" s="10" t="s">
        <v>1954</v>
      </c>
    </row>
    <row r="1573" spans="1:8" x14ac:dyDescent="0.25">
      <c r="A1573" s="10" t="s">
        <v>3451</v>
      </c>
      <c r="B1573" s="10" t="s">
        <v>115</v>
      </c>
      <c r="C1573" s="10" t="s">
        <v>3452</v>
      </c>
      <c r="D1573" s="10" t="s">
        <v>86</v>
      </c>
      <c r="E1573" s="46">
        <v>43739</v>
      </c>
      <c r="F1573" s="45">
        <v>-18765</v>
      </c>
      <c r="G1573" s="10" t="s">
        <v>47</v>
      </c>
      <c r="H1573" s="10" t="s">
        <v>2219</v>
      </c>
    </row>
    <row r="1574" spans="1:8" x14ac:dyDescent="0.25">
      <c r="A1574" s="10" t="s">
        <v>3453</v>
      </c>
      <c r="B1574" s="10" t="s">
        <v>115</v>
      </c>
      <c r="C1574" s="10" t="s">
        <v>3454</v>
      </c>
      <c r="D1574" s="10" t="s">
        <v>86</v>
      </c>
      <c r="E1574" s="46">
        <v>43735</v>
      </c>
      <c r="F1574" s="45">
        <v>-50000</v>
      </c>
      <c r="G1574" s="10" t="s">
        <v>47</v>
      </c>
      <c r="H1574" s="10" t="s">
        <v>2151</v>
      </c>
    </row>
    <row r="1575" spans="1:8" x14ac:dyDescent="0.25">
      <c r="A1575" s="10" t="s">
        <v>3455</v>
      </c>
      <c r="B1575" s="10" t="s">
        <v>871</v>
      </c>
      <c r="C1575" s="10" t="s">
        <v>3456</v>
      </c>
      <c r="D1575" s="10" t="s">
        <v>86</v>
      </c>
      <c r="E1575" s="46">
        <v>43736</v>
      </c>
      <c r="F1575" s="45">
        <v>-18765</v>
      </c>
      <c r="G1575" s="10" t="s">
        <v>47</v>
      </c>
      <c r="H1575" s="10" t="s">
        <v>968</v>
      </c>
    </row>
    <row r="1576" spans="1:8" x14ac:dyDescent="0.25">
      <c r="A1576" s="10" t="s">
        <v>3457</v>
      </c>
      <c r="B1576" s="10" t="s">
        <v>115</v>
      </c>
      <c r="C1576" s="10" t="s">
        <v>3458</v>
      </c>
      <c r="D1576" s="10" t="s">
        <v>86</v>
      </c>
      <c r="E1576" s="46">
        <v>43736</v>
      </c>
      <c r="F1576" s="45">
        <v>-315540</v>
      </c>
      <c r="G1576" s="10" t="s">
        <v>47</v>
      </c>
      <c r="H1576" s="10" t="s">
        <v>2151</v>
      </c>
    </row>
    <row r="1577" spans="1:8" x14ac:dyDescent="0.25">
      <c r="A1577" s="10" t="s">
        <v>3459</v>
      </c>
      <c r="B1577" s="10" t="s">
        <v>115</v>
      </c>
      <c r="C1577" s="10" t="s">
        <v>3460</v>
      </c>
      <c r="D1577" s="10" t="s">
        <v>86</v>
      </c>
      <c r="E1577" s="46">
        <v>43739</v>
      </c>
      <c r="F1577" s="45">
        <v>-18765</v>
      </c>
      <c r="G1577" s="10" t="s">
        <v>47</v>
      </c>
      <c r="H1577" s="10" t="s">
        <v>1995</v>
      </c>
    </row>
    <row r="1578" spans="1:8" x14ac:dyDescent="0.25">
      <c r="A1578" s="10" t="s">
        <v>3461</v>
      </c>
      <c r="B1578" s="10" t="s">
        <v>115</v>
      </c>
      <c r="C1578" s="10" t="s">
        <v>3462</v>
      </c>
      <c r="D1578" s="10" t="s">
        <v>86</v>
      </c>
      <c r="E1578" s="46">
        <v>43740</v>
      </c>
      <c r="F1578" s="45">
        <v>-248228</v>
      </c>
      <c r="G1578" s="10" t="s">
        <v>47</v>
      </c>
      <c r="H1578" s="10" t="s">
        <v>1989</v>
      </c>
    </row>
    <row r="1579" spans="1:8" x14ac:dyDescent="0.25">
      <c r="A1579" s="10" t="s">
        <v>3463</v>
      </c>
      <c r="B1579" s="10" t="s">
        <v>871</v>
      </c>
      <c r="C1579" s="10" t="s">
        <v>3464</v>
      </c>
      <c r="D1579" s="10" t="s">
        <v>86</v>
      </c>
      <c r="E1579" s="46">
        <v>43743</v>
      </c>
      <c r="F1579" s="45">
        <v>-649688</v>
      </c>
      <c r="G1579" s="10" t="s">
        <v>47</v>
      </c>
      <c r="H1579" s="10" t="s">
        <v>1105</v>
      </c>
    </row>
    <row r="1580" spans="1:8" x14ac:dyDescent="0.25">
      <c r="A1580" s="10" t="s">
        <v>3465</v>
      </c>
      <c r="B1580" s="10" t="s">
        <v>115</v>
      </c>
      <c r="C1580" s="10" t="s">
        <v>3466</v>
      </c>
      <c r="D1580" s="10" t="s">
        <v>86</v>
      </c>
      <c r="E1580" s="46">
        <v>43744</v>
      </c>
      <c r="F1580" s="45">
        <v>-50000</v>
      </c>
      <c r="G1580" s="10" t="s">
        <v>47</v>
      </c>
      <c r="H1580" s="10" t="s">
        <v>2052</v>
      </c>
    </row>
    <row r="1581" spans="1:8" x14ac:dyDescent="0.25">
      <c r="A1581" s="10" t="s">
        <v>3467</v>
      </c>
      <c r="B1581" s="10" t="s">
        <v>115</v>
      </c>
      <c r="C1581" s="10" t="s">
        <v>3468</v>
      </c>
      <c r="D1581" s="10" t="s">
        <v>86</v>
      </c>
      <c r="E1581" s="46">
        <v>43745</v>
      </c>
      <c r="F1581" s="45">
        <v>-18765</v>
      </c>
      <c r="G1581" s="10" t="s">
        <v>47</v>
      </c>
      <c r="H1581" s="10" t="s">
        <v>1995</v>
      </c>
    </row>
    <row r="1582" spans="1:8" x14ac:dyDescent="0.25">
      <c r="A1582" s="10" t="s">
        <v>3469</v>
      </c>
      <c r="B1582" s="10" t="s">
        <v>115</v>
      </c>
      <c r="C1582" s="10" t="s">
        <v>3470</v>
      </c>
      <c r="D1582" s="10" t="s">
        <v>86</v>
      </c>
      <c r="E1582" s="46">
        <v>43745</v>
      </c>
      <c r="F1582" s="45">
        <v>-20453</v>
      </c>
      <c r="G1582" s="10" t="s">
        <v>47</v>
      </c>
      <c r="H1582" s="10" t="s">
        <v>2219</v>
      </c>
    </row>
    <row r="1583" spans="1:8" x14ac:dyDescent="0.25">
      <c r="A1583" s="10" t="s">
        <v>3471</v>
      </c>
      <c r="B1583" s="10" t="s">
        <v>115</v>
      </c>
      <c r="C1583" s="10" t="s">
        <v>3472</v>
      </c>
      <c r="D1583" s="10" t="s">
        <v>86</v>
      </c>
      <c r="E1583" s="46">
        <v>43745</v>
      </c>
      <c r="F1583" s="45">
        <v>-96514</v>
      </c>
      <c r="G1583" s="10" t="s">
        <v>47</v>
      </c>
      <c r="H1583" s="10" t="s">
        <v>3473</v>
      </c>
    </row>
    <row r="1584" spans="1:8" x14ac:dyDescent="0.25">
      <c r="A1584" s="10" t="s">
        <v>3474</v>
      </c>
      <c r="B1584" s="10" t="s">
        <v>115</v>
      </c>
      <c r="C1584" s="10" t="s">
        <v>3475</v>
      </c>
      <c r="D1584" s="10" t="s">
        <v>86</v>
      </c>
      <c r="E1584" s="46">
        <v>43746</v>
      </c>
      <c r="F1584" s="45">
        <v>-18765</v>
      </c>
      <c r="G1584" s="10" t="s">
        <v>47</v>
      </c>
      <c r="H1584" s="10" t="s">
        <v>3476</v>
      </c>
    </row>
    <row r="1585" spans="1:8" x14ac:dyDescent="0.25">
      <c r="A1585" s="10" t="s">
        <v>3477</v>
      </c>
      <c r="B1585" s="10" t="s">
        <v>871</v>
      </c>
      <c r="C1585" s="10" t="s">
        <v>3478</v>
      </c>
      <c r="D1585" s="10" t="s">
        <v>86</v>
      </c>
      <c r="E1585" s="46">
        <v>43746</v>
      </c>
      <c r="F1585" s="45">
        <v>-18765</v>
      </c>
      <c r="G1585" s="10" t="s">
        <v>47</v>
      </c>
      <c r="H1585" s="10" t="s">
        <v>1091</v>
      </c>
    </row>
    <row r="1586" spans="1:8" x14ac:dyDescent="0.25">
      <c r="A1586" s="10" t="s">
        <v>3479</v>
      </c>
      <c r="B1586" s="10" t="s">
        <v>115</v>
      </c>
      <c r="C1586" s="10" t="s">
        <v>3480</v>
      </c>
      <c r="D1586" s="10" t="s">
        <v>86</v>
      </c>
      <c r="E1586" s="46">
        <v>43747</v>
      </c>
      <c r="F1586" s="45">
        <v>-18765</v>
      </c>
      <c r="G1586" s="10" t="s">
        <v>47</v>
      </c>
      <c r="H1586" s="10" t="s">
        <v>2052</v>
      </c>
    </row>
    <row r="1587" spans="1:8" x14ac:dyDescent="0.25">
      <c r="A1587" s="10" t="s">
        <v>3481</v>
      </c>
      <c r="B1587" s="10" t="s">
        <v>115</v>
      </c>
      <c r="C1587" s="10" t="s">
        <v>3482</v>
      </c>
      <c r="D1587" s="10" t="s">
        <v>86</v>
      </c>
      <c r="E1587" s="46">
        <v>43748</v>
      </c>
      <c r="F1587" s="45">
        <v>-18638</v>
      </c>
      <c r="G1587" s="10" t="s">
        <v>47</v>
      </c>
      <c r="H1587" s="10" t="s">
        <v>991</v>
      </c>
    </row>
    <row r="1588" spans="1:8" x14ac:dyDescent="0.25">
      <c r="A1588" s="10" t="s">
        <v>3483</v>
      </c>
      <c r="B1588" s="10" t="s">
        <v>115</v>
      </c>
      <c r="C1588" s="10" t="s">
        <v>3484</v>
      </c>
      <c r="D1588" s="10" t="s">
        <v>86</v>
      </c>
      <c r="E1588" s="46">
        <v>43749</v>
      </c>
      <c r="F1588" s="45">
        <v>-18765</v>
      </c>
      <c r="G1588" s="10" t="s">
        <v>47</v>
      </c>
      <c r="H1588" s="10" t="s">
        <v>3485</v>
      </c>
    </row>
    <row r="1589" spans="1:8" x14ac:dyDescent="0.25">
      <c r="A1589" s="10" t="s">
        <v>3486</v>
      </c>
      <c r="B1589" s="10" t="s">
        <v>115</v>
      </c>
      <c r="C1589" s="10" t="s">
        <v>3487</v>
      </c>
      <c r="D1589" s="10" t="s">
        <v>86</v>
      </c>
      <c r="E1589" s="46">
        <v>43746</v>
      </c>
      <c r="F1589" s="45">
        <v>-11754364</v>
      </c>
      <c r="G1589" s="10" t="s">
        <v>47</v>
      </c>
      <c r="H1589" s="10" t="s">
        <v>2174</v>
      </c>
    </row>
    <row r="1590" spans="1:8" x14ac:dyDescent="0.25">
      <c r="A1590" s="10" t="s">
        <v>3488</v>
      </c>
      <c r="B1590" s="10" t="s">
        <v>115</v>
      </c>
      <c r="C1590" s="10" t="s">
        <v>3489</v>
      </c>
      <c r="D1590" s="10" t="s">
        <v>86</v>
      </c>
      <c r="E1590" s="46">
        <v>43726</v>
      </c>
      <c r="F1590" s="45">
        <v>-6532173</v>
      </c>
      <c r="G1590" s="10" t="s">
        <v>47</v>
      </c>
      <c r="H1590" s="10" t="s">
        <v>3490</v>
      </c>
    </row>
    <row r="1591" spans="1:8" x14ac:dyDescent="0.25">
      <c r="A1591" s="10" t="s">
        <v>3491</v>
      </c>
      <c r="B1591" s="10" t="s">
        <v>871</v>
      </c>
      <c r="C1591" s="10" t="s">
        <v>3492</v>
      </c>
      <c r="D1591" s="10" t="s">
        <v>86</v>
      </c>
      <c r="E1591" s="46">
        <v>43736</v>
      </c>
      <c r="F1591" s="45">
        <v>-2666984</v>
      </c>
      <c r="G1591" s="10" t="s">
        <v>47</v>
      </c>
      <c r="H1591" s="10" t="s">
        <v>3493</v>
      </c>
    </row>
    <row r="1592" spans="1:8" x14ac:dyDescent="0.25">
      <c r="A1592" s="10" t="s">
        <v>3494</v>
      </c>
      <c r="B1592" s="10" t="s">
        <v>115</v>
      </c>
      <c r="C1592" s="10" t="s">
        <v>3495</v>
      </c>
      <c r="D1592" s="10" t="s">
        <v>86</v>
      </c>
      <c r="E1592" s="46">
        <v>43742</v>
      </c>
      <c r="F1592" s="45">
        <v>-117124</v>
      </c>
      <c r="G1592" s="10" t="s">
        <v>47</v>
      </c>
      <c r="H1592" s="10" t="s">
        <v>3496</v>
      </c>
    </row>
    <row r="1593" spans="1:8" x14ac:dyDescent="0.25">
      <c r="A1593" s="10" t="s">
        <v>280</v>
      </c>
      <c r="B1593" s="10" t="s">
        <v>115</v>
      </c>
      <c r="C1593" s="10" t="s">
        <v>281</v>
      </c>
      <c r="D1593" s="10" t="s">
        <v>86</v>
      </c>
      <c r="E1593" s="46">
        <v>43744</v>
      </c>
      <c r="F1593" s="45">
        <v>-890644</v>
      </c>
      <c r="G1593" s="10" t="s">
        <v>47</v>
      </c>
      <c r="H1593" s="10" t="s">
        <v>1979</v>
      </c>
    </row>
    <row r="1594" spans="1:8" x14ac:dyDescent="0.25">
      <c r="A1594" s="10" t="s">
        <v>3497</v>
      </c>
      <c r="B1594" s="10" t="s">
        <v>115</v>
      </c>
      <c r="C1594" s="10" t="s">
        <v>3498</v>
      </c>
      <c r="D1594" s="10" t="s">
        <v>86</v>
      </c>
      <c r="E1594" s="46">
        <v>43720</v>
      </c>
      <c r="F1594" s="45">
        <v>-18765</v>
      </c>
      <c r="G1594" s="10" t="s">
        <v>47</v>
      </c>
      <c r="H1594" s="10" t="s">
        <v>1931</v>
      </c>
    </row>
    <row r="1595" spans="1:8" x14ac:dyDescent="0.25">
      <c r="A1595" s="10" t="s">
        <v>3499</v>
      </c>
      <c r="B1595" s="10" t="s">
        <v>115</v>
      </c>
      <c r="C1595" s="10" t="s">
        <v>3500</v>
      </c>
      <c r="D1595" s="10" t="s">
        <v>86</v>
      </c>
      <c r="E1595" s="46">
        <v>43735</v>
      </c>
      <c r="F1595" s="45">
        <v>-656891</v>
      </c>
      <c r="G1595" s="10" t="s">
        <v>47</v>
      </c>
      <c r="H1595" s="10" t="s">
        <v>1979</v>
      </c>
    </row>
    <row r="1596" spans="1:8" x14ac:dyDescent="0.25">
      <c r="A1596" s="10" t="s">
        <v>3501</v>
      </c>
      <c r="B1596" s="10" t="s">
        <v>871</v>
      </c>
      <c r="C1596" s="10" t="s">
        <v>3502</v>
      </c>
      <c r="D1596" s="10" t="s">
        <v>86</v>
      </c>
      <c r="E1596" s="46">
        <v>43737</v>
      </c>
      <c r="F1596" s="45">
        <v>-18765</v>
      </c>
      <c r="G1596" s="10" t="s">
        <v>47</v>
      </c>
      <c r="H1596" s="10" t="s">
        <v>1018</v>
      </c>
    </row>
    <row r="1597" spans="1:8" x14ac:dyDescent="0.25">
      <c r="A1597" s="10" t="s">
        <v>3503</v>
      </c>
      <c r="B1597" s="10" t="s">
        <v>115</v>
      </c>
      <c r="C1597" s="10" t="s">
        <v>3504</v>
      </c>
      <c r="D1597" s="10" t="s">
        <v>86</v>
      </c>
      <c r="E1597" s="46">
        <v>43727</v>
      </c>
      <c r="F1597" s="45">
        <v>-18765</v>
      </c>
      <c r="G1597" s="10" t="s">
        <v>47</v>
      </c>
      <c r="H1597" s="10" t="s">
        <v>3505</v>
      </c>
    </row>
    <row r="1598" spans="1:8" x14ac:dyDescent="0.25">
      <c r="A1598" s="10" t="s">
        <v>3506</v>
      </c>
      <c r="B1598" s="10" t="s">
        <v>115</v>
      </c>
      <c r="C1598" s="10" t="s">
        <v>3507</v>
      </c>
      <c r="D1598" s="10" t="s">
        <v>86</v>
      </c>
      <c r="E1598" s="46">
        <v>43707</v>
      </c>
      <c r="F1598" s="45">
        <v>-192262</v>
      </c>
      <c r="G1598" s="10" t="s">
        <v>47</v>
      </c>
      <c r="H1598" s="10" t="s">
        <v>3508</v>
      </c>
    </row>
    <row r="1599" spans="1:8" x14ac:dyDescent="0.25">
      <c r="A1599" s="10" t="s">
        <v>3509</v>
      </c>
      <c r="B1599" s="10" t="s">
        <v>115</v>
      </c>
      <c r="C1599" s="10" t="s">
        <v>3510</v>
      </c>
      <c r="D1599" s="10" t="s">
        <v>86</v>
      </c>
      <c r="E1599" s="46">
        <v>43733</v>
      </c>
      <c r="F1599" s="45">
        <v>-18765</v>
      </c>
      <c r="G1599" s="10" t="s">
        <v>47</v>
      </c>
      <c r="H1599" s="10" t="s">
        <v>3511</v>
      </c>
    </row>
    <row r="1600" spans="1:8" x14ac:dyDescent="0.25">
      <c r="A1600" s="10" t="s">
        <v>3512</v>
      </c>
      <c r="B1600" s="10" t="s">
        <v>889</v>
      </c>
      <c r="C1600" s="10" t="s">
        <v>3513</v>
      </c>
      <c r="D1600" s="10" t="s">
        <v>86</v>
      </c>
      <c r="E1600" s="46">
        <v>43744</v>
      </c>
      <c r="F1600" s="45">
        <v>-18765</v>
      </c>
      <c r="G1600" s="10" t="s">
        <v>47</v>
      </c>
      <c r="H1600" s="10" t="s">
        <v>3514</v>
      </c>
    </row>
    <row r="1601" spans="1:8" x14ac:dyDescent="0.25">
      <c r="A1601" s="10" t="s">
        <v>3515</v>
      </c>
      <c r="B1601" s="10" t="s">
        <v>871</v>
      </c>
      <c r="C1601" s="10" t="s">
        <v>3516</v>
      </c>
      <c r="D1601" s="10" t="s">
        <v>86</v>
      </c>
      <c r="E1601" s="46">
        <v>43746</v>
      </c>
      <c r="F1601" s="45">
        <v>-248228</v>
      </c>
      <c r="G1601" s="10" t="s">
        <v>47</v>
      </c>
      <c r="H1601" s="10" t="s">
        <v>3137</v>
      </c>
    </row>
    <row r="1602" spans="1:8" x14ac:dyDescent="0.25">
      <c r="A1602" s="10" t="s">
        <v>3517</v>
      </c>
      <c r="B1602" s="10" t="s">
        <v>115</v>
      </c>
      <c r="C1602" s="10" t="s">
        <v>3518</v>
      </c>
      <c r="D1602" s="10" t="s">
        <v>86</v>
      </c>
      <c r="E1602" s="46">
        <v>43739</v>
      </c>
      <c r="F1602" s="45">
        <v>-58390</v>
      </c>
      <c r="G1602" s="10" t="s">
        <v>47</v>
      </c>
      <c r="H1602" s="10" t="s">
        <v>1995</v>
      </c>
    </row>
    <row r="1603" spans="1:8" x14ac:dyDescent="0.25">
      <c r="A1603" s="10" t="s">
        <v>3519</v>
      </c>
      <c r="B1603" s="10" t="s">
        <v>115</v>
      </c>
      <c r="C1603" s="10" t="s">
        <v>3520</v>
      </c>
      <c r="D1603" s="10" t="s">
        <v>86</v>
      </c>
      <c r="E1603" s="46">
        <v>43811</v>
      </c>
      <c r="F1603" s="45">
        <v>-75000</v>
      </c>
      <c r="G1603" s="10" t="s">
        <v>47</v>
      </c>
      <c r="H1603" s="10" t="s">
        <v>3521</v>
      </c>
    </row>
    <row r="1604" spans="1:8" x14ac:dyDescent="0.25">
      <c r="A1604" s="10" t="s">
        <v>3522</v>
      </c>
      <c r="B1604" s="10" t="s">
        <v>115</v>
      </c>
      <c r="C1604" s="10" t="s">
        <v>3523</v>
      </c>
      <c r="D1604" s="10" t="s">
        <v>86</v>
      </c>
      <c r="E1604" s="46">
        <v>43826</v>
      </c>
      <c r="F1604" s="45">
        <v>-2240000</v>
      </c>
      <c r="G1604" s="10" t="s">
        <v>47</v>
      </c>
      <c r="H1604" s="10" t="s">
        <v>3524</v>
      </c>
    </row>
    <row r="1605" spans="1:8" x14ac:dyDescent="0.25">
      <c r="A1605" s="10" t="s">
        <v>3525</v>
      </c>
      <c r="B1605" s="10" t="s">
        <v>115</v>
      </c>
      <c r="C1605" s="10" t="s">
        <v>3526</v>
      </c>
      <c r="D1605" s="10" t="s">
        <v>86</v>
      </c>
      <c r="E1605" s="46">
        <v>43826</v>
      </c>
      <c r="F1605" s="45">
        <v>-75000</v>
      </c>
      <c r="G1605" s="10" t="s">
        <v>47</v>
      </c>
      <c r="H1605" s="10" t="s">
        <v>2672</v>
      </c>
    </row>
    <row r="1606" spans="1:8" x14ac:dyDescent="0.25">
      <c r="A1606" s="10" t="s">
        <v>3527</v>
      </c>
      <c r="B1606" s="10" t="s">
        <v>889</v>
      </c>
      <c r="C1606" s="10" t="s">
        <v>3528</v>
      </c>
      <c r="D1606" s="10" t="s">
        <v>86</v>
      </c>
      <c r="E1606" s="46">
        <v>43813</v>
      </c>
      <c r="F1606" s="45">
        <v>-98357</v>
      </c>
      <c r="G1606" s="10" t="s">
        <v>47</v>
      </c>
      <c r="H1606" s="10" t="s">
        <v>3529</v>
      </c>
    </row>
    <row r="1607" spans="1:8" x14ac:dyDescent="0.25">
      <c r="A1607" s="10" t="s">
        <v>3530</v>
      </c>
      <c r="B1607" s="10" t="s">
        <v>115</v>
      </c>
      <c r="C1607" s="10" t="s">
        <v>3531</v>
      </c>
      <c r="D1607" s="10" t="s">
        <v>86</v>
      </c>
      <c r="E1607" s="46">
        <v>43815</v>
      </c>
      <c r="F1607" s="45">
        <v>-18765</v>
      </c>
      <c r="G1607" s="10" t="s">
        <v>47</v>
      </c>
      <c r="H1607" s="10" t="s">
        <v>3398</v>
      </c>
    </row>
    <row r="1608" spans="1:8" x14ac:dyDescent="0.25">
      <c r="A1608" s="10" t="s">
        <v>3532</v>
      </c>
      <c r="B1608" s="10" t="s">
        <v>115</v>
      </c>
      <c r="C1608" s="10" t="s">
        <v>3533</v>
      </c>
      <c r="D1608" s="10" t="s">
        <v>86</v>
      </c>
      <c r="E1608" s="46">
        <v>43817</v>
      </c>
      <c r="F1608" s="45">
        <v>-405184</v>
      </c>
      <c r="G1608" s="10" t="s">
        <v>47</v>
      </c>
      <c r="H1608" s="10" t="s">
        <v>1904</v>
      </c>
    </row>
    <row r="1609" spans="1:8" x14ac:dyDescent="0.25">
      <c r="A1609" s="10" t="s">
        <v>3534</v>
      </c>
      <c r="B1609" s="10" t="s">
        <v>889</v>
      </c>
      <c r="C1609" s="10" t="s">
        <v>3535</v>
      </c>
      <c r="D1609" s="10" t="s">
        <v>86</v>
      </c>
      <c r="E1609" s="46">
        <v>43818</v>
      </c>
      <c r="F1609" s="45">
        <v>-35161</v>
      </c>
      <c r="G1609" s="10" t="s">
        <v>47</v>
      </c>
      <c r="H1609" s="10" t="s">
        <v>3529</v>
      </c>
    </row>
    <row r="1610" spans="1:8" x14ac:dyDescent="0.25">
      <c r="A1610" s="10" t="s">
        <v>3536</v>
      </c>
      <c r="B1610" s="10" t="s">
        <v>115</v>
      </c>
      <c r="C1610" s="10" t="s">
        <v>3537</v>
      </c>
      <c r="D1610" s="10" t="s">
        <v>86</v>
      </c>
      <c r="E1610" s="46">
        <v>43825</v>
      </c>
      <c r="F1610" s="45">
        <v>-85186</v>
      </c>
      <c r="G1610" s="10" t="s">
        <v>47</v>
      </c>
      <c r="H1610" s="10" t="s">
        <v>1904</v>
      </c>
    </row>
    <row r="1611" spans="1:8" x14ac:dyDescent="0.25">
      <c r="A1611" s="10" t="s">
        <v>3538</v>
      </c>
      <c r="B1611" s="10" t="s">
        <v>871</v>
      </c>
      <c r="C1611" s="10" t="s">
        <v>3539</v>
      </c>
      <c r="D1611" s="10" t="s">
        <v>86</v>
      </c>
      <c r="E1611" s="46">
        <v>43812</v>
      </c>
      <c r="F1611" s="45">
        <v>-18765</v>
      </c>
      <c r="G1611" s="10" t="s">
        <v>47</v>
      </c>
      <c r="H1611" s="10" t="s">
        <v>3288</v>
      </c>
    </row>
    <row r="1612" spans="1:8" x14ac:dyDescent="0.25">
      <c r="A1612" s="10" t="s">
        <v>3540</v>
      </c>
      <c r="B1612" s="10" t="s">
        <v>115</v>
      </c>
      <c r="C1612" s="10" t="s">
        <v>3541</v>
      </c>
      <c r="D1612" s="10" t="s">
        <v>86</v>
      </c>
      <c r="E1612" s="46">
        <v>43803</v>
      </c>
      <c r="F1612" s="45">
        <v>-34403</v>
      </c>
      <c r="G1612" s="10" t="s">
        <v>47</v>
      </c>
      <c r="H1612" s="10" t="s">
        <v>147</v>
      </c>
    </row>
    <row r="1613" spans="1:8" x14ac:dyDescent="0.25">
      <c r="A1613" s="10" t="s">
        <v>500</v>
      </c>
      <c r="B1613" s="10" t="s">
        <v>1902</v>
      </c>
      <c r="C1613" s="10" t="s">
        <v>501</v>
      </c>
      <c r="D1613" s="10" t="s">
        <v>86</v>
      </c>
      <c r="E1613" s="46">
        <v>43747</v>
      </c>
      <c r="F1613" s="45">
        <v>-2310526</v>
      </c>
      <c r="G1613" s="10" t="s">
        <v>47</v>
      </c>
      <c r="H1613" s="10" t="s">
        <v>3542</v>
      </c>
    </row>
    <row r="1614" spans="1:8" x14ac:dyDescent="0.25">
      <c r="A1614" s="10" t="s">
        <v>3543</v>
      </c>
      <c r="B1614" s="10" t="s">
        <v>871</v>
      </c>
      <c r="C1614" s="10" t="s">
        <v>3544</v>
      </c>
      <c r="D1614" s="10" t="s">
        <v>86</v>
      </c>
      <c r="E1614" s="46">
        <v>43676</v>
      </c>
      <c r="F1614" s="45">
        <v>-655983</v>
      </c>
      <c r="G1614" s="10" t="s">
        <v>47</v>
      </c>
      <c r="H1614" s="10" t="s">
        <v>1091</v>
      </c>
    </row>
    <row r="1615" spans="1:8" x14ac:dyDescent="0.25">
      <c r="A1615" s="10" t="s">
        <v>649</v>
      </c>
      <c r="B1615" s="10" t="s">
        <v>115</v>
      </c>
      <c r="C1615" s="10" t="s">
        <v>650</v>
      </c>
      <c r="D1615" s="10" t="s">
        <v>86</v>
      </c>
      <c r="E1615" s="46">
        <v>43699</v>
      </c>
      <c r="F1615" s="45">
        <v>-3948846</v>
      </c>
      <c r="G1615" s="10" t="s">
        <v>47</v>
      </c>
      <c r="H1615" s="10" t="s">
        <v>3545</v>
      </c>
    </row>
    <row r="1616" spans="1:8" x14ac:dyDescent="0.25">
      <c r="A1616" s="10" t="s">
        <v>3546</v>
      </c>
      <c r="B1616" s="10" t="s">
        <v>115</v>
      </c>
      <c r="C1616" s="10" t="s">
        <v>3547</v>
      </c>
      <c r="D1616" s="10" t="s">
        <v>86</v>
      </c>
      <c r="E1616" s="46">
        <v>43658</v>
      </c>
      <c r="F1616" s="45">
        <v>-460517</v>
      </c>
      <c r="G1616" s="10" t="s">
        <v>47</v>
      </c>
      <c r="H1616" s="10" t="s">
        <v>3548</v>
      </c>
    </row>
    <row r="1617" spans="1:8" x14ac:dyDescent="0.25">
      <c r="A1617" s="10" t="s">
        <v>653</v>
      </c>
      <c r="B1617" s="10" t="s">
        <v>115</v>
      </c>
      <c r="C1617" s="10" t="s">
        <v>654</v>
      </c>
      <c r="D1617" s="10" t="s">
        <v>86</v>
      </c>
      <c r="E1617" s="46">
        <v>43630</v>
      </c>
      <c r="F1617" s="45">
        <v>-28590</v>
      </c>
      <c r="G1617" s="10" t="s">
        <v>47</v>
      </c>
      <c r="H1617" s="10" t="s">
        <v>1091</v>
      </c>
    </row>
    <row r="1618" spans="1:8" x14ac:dyDescent="0.25">
      <c r="A1618" s="10" t="s">
        <v>3549</v>
      </c>
      <c r="B1618" s="10" t="s">
        <v>115</v>
      </c>
      <c r="C1618" s="10" t="s">
        <v>3550</v>
      </c>
      <c r="D1618" s="10" t="s">
        <v>86</v>
      </c>
      <c r="E1618" s="46">
        <v>43607</v>
      </c>
      <c r="F1618" s="45">
        <v>-278277</v>
      </c>
      <c r="G1618" s="10" t="s">
        <v>47</v>
      </c>
      <c r="H1618" s="10" t="s">
        <v>3551</v>
      </c>
    </row>
    <row r="1619" spans="1:8" x14ac:dyDescent="0.25">
      <c r="A1619" s="10" t="s">
        <v>3552</v>
      </c>
      <c r="B1619" s="10" t="s">
        <v>115</v>
      </c>
      <c r="C1619" s="10" t="s">
        <v>3553</v>
      </c>
      <c r="D1619" s="10" t="s">
        <v>86</v>
      </c>
      <c r="E1619" s="46">
        <v>43657</v>
      </c>
      <c r="F1619" s="45">
        <v>-120535</v>
      </c>
      <c r="G1619" s="10" t="s">
        <v>47</v>
      </c>
      <c r="H1619" s="10" t="s">
        <v>3554</v>
      </c>
    </row>
    <row r="1620" spans="1:8" x14ac:dyDescent="0.25">
      <c r="A1620" s="10" t="s">
        <v>3555</v>
      </c>
      <c r="B1620" s="10" t="s">
        <v>115</v>
      </c>
      <c r="C1620" s="10" t="s">
        <v>3556</v>
      </c>
      <c r="D1620" s="10" t="s">
        <v>86</v>
      </c>
      <c r="E1620" s="46">
        <v>43669</v>
      </c>
      <c r="F1620" s="45">
        <v>-667989</v>
      </c>
      <c r="G1620" s="10" t="s">
        <v>47</v>
      </c>
      <c r="H1620" s="10" t="s">
        <v>3557</v>
      </c>
    </row>
    <row r="1621" spans="1:8" x14ac:dyDescent="0.25">
      <c r="A1621" s="10" t="s">
        <v>693</v>
      </c>
      <c r="B1621" s="10" t="s">
        <v>115</v>
      </c>
      <c r="C1621" s="10" t="s">
        <v>694</v>
      </c>
      <c r="D1621" s="10" t="s">
        <v>86</v>
      </c>
      <c r="E1621" s="46">
        <v>43760</v>
      </c>
      <c r="F1621" s="45">
        <v>-7626082</v>
      </c>
      <c r="G1621" s="10" t="s">
        <v>47</v>
      </c>
      <c r="H1621" s="10" t="s">
        <v>3558</v>
      </c>
    </row>
    <row r="1622" spans="1:8" x14ac:dyDescent="0.25">
      <c r="A1622" s="10" t="s">
        <v>544</v>
      </c>
      <c r="B1622" s="10" t="s">
        <v>115</v>
      </c>
      <c r="C1622" s="10" t="s">
        <v>545</v>
      </c>
      <c r="D1622" s="10" t="s">
        <v>86</v>
      </c>
      <c r="E1622" s="46">
        <v>43749</v>
      </c>
      <c r="F1622" s="45">
        <v>-19226214</v>
      </c>
      <c r="G1622" s="10" t="s">
        <v>47</v>
      </c>
      <c r="H1622" s="10" t="s">
        <v>3559</v>
      </c>
    </row>
    <row r="1623" spans="1:8" x14ac:dyDescent="0.25">
      <c r="A1623" s="10" t="s">
        <v>3560</v>
      </c>
      <c r="B1623" s="10" t="s">
        <v>115</v>
      </c>
      <c r="C1623" s="10" t="s">
        <v>3561</v>
      </c>
      <c r="D1623" s="10" t="s">
        <v>86</v>
      </c>
      <c r="E1623" s="46">
        <v>43742</v>
      </c>
      <c r="F1623" s="45">
        <v>-83117</v>
      </c>
      <c r="G1623" s="10" t="s">
        <v>47</v>
      </c>
      <c r="H1623" s="10" t="s">
        <v>3562</v>
      </c>
    </row>
    <row r="1624" spans="1:8" x14ac:dyDescent="0.25">
      <c r="A1624" s="10" t="s">
        <v>3563</v>
      </c>
      <c r="B1624" s="10" t="s">
        <v>115</v>
      </c>
      <c r="C1624" s="10" t="s">
        <v>3564</v>
      </c>
      <c r="D1624" s="10" t="s">
        <v>86</v>
      </c>
      <c r="E1624" s="46">
        <v>43746</v>
      </c>
      <c r="F1624" s="45">
        <v>-1393629</v>
      </c>
      <c r="G1624" s="10" t="s">
        <v>47</v>
      </c>
      <c r="H1624" s="10" t="s">
        <v>3565</v>
      </c>
    </row>
    <row r="1625" spans="1:8" x14ac:dyDescent="0.25">
      <c r="A1625" s="10" t="s">
        <v>3566</v>
      </c>
      <c r="B1625" s="10" t="s">
        <v>115</v>
      </c>
      <c r="C1625" s="10" t="s">
        <v>3567</v>
      </c>
      <c r="D1625" s="10" t="s">
        <v>86</v>
      </c>
      <c r="E1625" s="46">
        <v>43749</v>
      </c>
      <c r="F1625" s="45">
        <v>-18765</v>
      </c>
      <c r="G1625" s="10" t="s">
        <v>47</v>
      </c>
      <c r="H1625" s="10" t="s">
        <v>3568</v>
      </c>
    </row>
    <row r="1626" spans="1:8" x14ac:dyDescent="0.25">
      <c r="A1626" s="10" t="s">
        <v>3569</v>
      </c>
      <c r="B1626" s="10" t="s">
        <v>115</v>
      </c>
      <c r="C1626" s="10" t="s">
        <v>3570</v>
      </c>
      <c r="D1626" s="10" t="s">
        <v>86</v>
      </c>
      <c r="E1626" s="46">
        <v>43750</v>
      </c>
      <c r="F1626" s="45">
        <v>-18765</v>
      </c>
      <c r="G1626" s="10" t="s">
        <v>47</v>
      </c>
      <c r="H1626" s="10" t="s">
        <v>3398</v>
      </c>
    </row>
    <row r="1627" spans="1:8" x14ac:dyDescent="0.25">
      <c r="A1627" s="10" t="s">
        <v>3571</v>
      </c>
      <c r="B1627" s="10" t="s">
        <v>115</v>
      </c>
      <c r="C1627" s="10" t="s">
        <v>3572</v>
      </c>
      <c r="D1627" s="10" t="s">
        <v>86</v>
      </c>
      <c r="E1627" s="46">
        <v>43755</v>
      </c>
      <c r="F1627" s="45">
        <v>-18765</v>
      </c>
      <c r="G1627" s="10" t="s">
        <v>47</v>
      </c>
      <c r="H1627" s="10" t="s">
        <v>3562</v>
      </c>
    </row>
    <row r="1628" spans="1:8" x14ac:dyDescent="0.25">
      <c r="A1628" s="10" t="s">
        <v>3573</v>
      </c>
      <c r="B1628" s="10" t="s">
        <v>115</v>
      </c>
      <c r="C1628" s="10" t="s">
        <v>3574</v>
      </c>
      <c r="D1628" s="10" t="s">
        <v>86</v>
      </c>
      <c r="E1628" s="46">
        <v>43756</v>
      </c>
      <c r="F1628" s="45">
        <v>-58390</v>
      </c>
      <c r="G1628" s="10" t="s">
        <v>47</v>
      </c>
      <c r="H1628" s="10" t="s">
        <v>3398</v>
      </c>
    </row>
    <row r="1629" spans="1:8" x14ac:dyDescent="0.25">
      <c r="A1629" s="10" t="s">
        <v>3575</v>
      </c>
      <c r="B1629" s="10" t="s">
        <v>115</v>
      </c>
      <c r="C1629" s="10" t="s">
        <v>3576</v>
      </c>
      <c r="D1629" s="10" t="s">
        <v>86</v>
      </c>
      <c r="E1629" s="46">
        <v>43760</v>
      </c>
      <c r="F1629" s="45">
        <v>-8220</v>
      </c>
      <c r="G1629" s="10" t="s">
        <v>47</v>
      </c>
      <c r="H1629" s="10" t="s">
        <v>1904</v>
      </c>
    </row>
    <row r="1630" spans="1:8" x14ac:dyDescent="0.25">
      <c r="A1630" s="10" t="s">
        <v>3577</v>
      </c>
      <c r="B1630" s="10" t="s">
        <v>115</v>
      </c>
      <c r="C1630" s="10" t="s">
        <v>3578</v>
      </c>
      <c r="D1630" s="10" t="s">
        <v>86</v>
      </c>
      <c r="E1630" s="46">
        <v>43756</v>
      </c>
      <c r="F1630" s="45">
        <v>-5380221</v>
      </c>
      <c r="G1630" s="10" t="s">
        <v>47</v>
      </c>
      <c r="H1630" s="10" t="s">
        <v>3579</v>
      </c>
    </row>
    <row r="1631" spans="1:8" x14ac:dyDescent="0.25">
      <c r="A1631" s="10" t="s">
        <v>3580</v>
      </c>
      <c r="B1631" s="10" t="s">
        <v>115</v>
      </c>
      <c r="C1631" s="10" t="s">
        <v>3581</v>
      </c>
      <c r="D1631" s="10" t="s">
        <v>86</v>
      </c>
      <c r="E1631" s="46">
        <v>43757</v>
      </c>
      <c r="F1631" s="45">
        <v>-6400000</v>
      </c>
      <c r="G1631" s="10" t="s">
        <v>47</v>
      </c>
      <c r="H1631" s="10" t="s">
        <v>3559</v>
      </c>
    </row>
    <row r="1632" spans="1:8" x14ac:dyDescent="0.25">
      <c r="A1632" s="10" t="s">
        <v>3582</v>
      </c>
      <c r="B1632" s="10" t="s">
        <v>115</v>
      </c>
      <c r="C1632" s="10" t="s">
        <v>3583</v>
      </c>
      <c r="D1632" s="10" t="s">
        <v>86</v>
      </c>
      <c r="E1632" s="46">
        <v>43757</v>
      </c>
      <c r="F1632" s="45">
        <v>-638964</v>
      </c>
      <c r="G1632" s="10" t="s">
        <v>47</v>
      </c>
      <c r="H1632" s="10" t="s">
        <v>3584</v>
      </c>
    </row>
    <row r="1633" spans="1:8" x14ac:dyDescent="0.25">
      <c r="A1633" s="10" t="s">
        <v>552</v>
      </c>
      <c r="B1633" s="10" t="s">
        <v>115</v>
      </c>
      <c r="C1633" s="10" t="s">
        <v>553</v>
      </c>
      <c r="D1633" s="10" t="s">
        <v>86</v>
      </c>
      <c r="E1633" s="46">
        <v>43731</v>
      </c>
      <c r="F1633" s="45">
        <v>-30973641</v>
      </c>
      <c r="G1633" s="10" t="s">
        <v>47</v>
      </c>
      <c r="H1633" s="10" t="s">
        <v>3585</v>
      </c>
    </row>
    <row r="1634" spans="1:8" x14ac:dyDescent="0.25">
      <c r="A1634" s="10" t="s">
        <v>3586</v>
      </c>
      <c r="B1634" s="10" t="s">
        <v>115</v>
      </c>
      <c r="C1634" s="10" t="s">
        <v>3587</v>
      </c>
      <c r="D1634" s="10" t="s">
        <v>86</v>
      </c>
      <c r="E1634" s="46">
        <v>43765</v>
      </c>
      <c r="F1634" s="45">
        <v>-18765</v>
      </c>
      <c r="G1634" s="10" t="s">
        <v>47</v>
      </c>
      <c r="H1634" s="10" t="s">
        <v>3588</v>
      </c>
    </row>
    <row r="1635" spans="1:8" x14ac:dyDescent="0.25">
      <c r="A1635" s="10" t="s">
        <v>3589</v>
      </c>
      <c r="B1635" s="10" t="s">
        <v>115</v>
      </c>
      <c r="C1635" s="10" t="s">
        <v>3590</v>
      </c>
      <c r="D1635" s="10" t="s">
        <v>86</v>
      </c>
      <c r="E1635" s="46">
        <v>43764</v>
      </c>
      <c r="F1635" s="45">
        <v>-18638</v>
      </c>
      <c r="G1635" s="10" t="s">
        <v>47</v>
      </c>
      <c r="H1635" s="10" t="s">
        <v>3591</v>
      </c>
    </row>
    <row r="1636" spans="1:8" x14ac:dyDescent="0.25">
      <c r="A1636" s="10" t="s">
        <v>3592</v>
      </c>
      <c r="B1636" s="10" t="s">
        <v>889</v>
      </c>
      <c r="C1636" s="10" t="s">
        <v>3593</v>
      </c>
      <c r="D1636" s="10" t="s">
        <v>86</v>
      </c>
      <c r="E1636" s="46">
        <v>43747</v>
      </c>
      <c r="F1636" s="45">
        <v>-59888</v>
      </c>
      <c r="G1636" s="10" t="s">
        <v>47</v>
      </c>
      <c r="H1636" s="10" t="s">
        <v>1897</v>
      </c>
    </row>
    <row r="1637" spans="1:8" x14ac:dyDescent="0.25">
      <c r="A1637" s="10" t="s">
        <v>3594</v>
      </c>
      <c r="B1637" s="10" t="s">
        <v>115</v>
      </c>
      <c r="C1637" s="10" t="s">
        <v>3595</v>
      </c>
      <c r="D1637" s="10" t="s">
        <v>86</v>
      </c>
      <c r="E1637" s="46">
        <v>43767</v>
      </c>
      <c r="F1637" s="45">
        <v>-18765</v>
      </c>
      <c r="G1637" s="10" t="s">
        <v>47</v>
      </c>
      <c r="H1637" s="10" t="s">
        <v>3596</v>
      </c>
    </row>
    <row r="1638" spans="1:8" x14ac:dyDescent="0.25">
      <c r="A1638" s="10" t="s">
        <v>548</v>
      </c>
      <c r="B1638" s="10" t="s">
        <v>115</v>
      </c>
      <c r="C1638" s="10" t="s">
        <v>549</v>
      </c>
      <c r="D1638" s="10" t="s">
        <v>86</v>
      </c>
      <c r="E1638" s="46">
        <v>43779</v>
      </c>
      <c r="F1638" s="45">
        <v>-2711972</v>
      </c>
      <c r="G1638" s="10" t="s">
        <v>47</v>
      </c>
      <c r="H1638" s="10" t="s">
        <v>3597</v>
      </c>
    </row>
    <row r="1639" spans="1:8" x14ac:dyDescent="0.25">
      <c r="A1639" s="10" t="s">
        <v>3598</v>
      </c>
      <c r="B1639" s="10" t="s">
        <v>115</v>
      </c>
      <c r="C1639" s="10" t="s">
        <v>3599</v>
      </c>
      <c r="D1639" s="10" t="s">
        <v>86</v>
      </c>
      <c r="E1639" s="46">
        <v>43768</v>
      </c>
      <c r="F1639" s="45">
        <v>-6400000</v>
      </c>
      <c r="G1639" s="10" t="s">
        <v>47</v>
      </c>
      <c r="H1639" s="10" t="s">
        <v>3559</v>
      </c>
    </row>
    <row r="1640" spans="1:8" x14ac:dyDescent="0.25">
      <c r="A1640" s="10" t="s">
        <v>3600</v>
      </c>
      <c r="B1640" s="10" t="s">
        <v>115</v>
      </c>
      <c r="C1640" s="10" t="s">
        <v>3601</v>
      </c>
      <c r="D1640" s="10" t="s">
        <v>86</v>
      </c>
      <c r="E1640" s="46">
        <v>43768</v>
      </c>
      <c r="F1640" s="45">
        <v>-18765</v>
      </c>
      <c r="G1640" s="10" t="s">
        <v>47</v>
      </c>
      <c r="H1640" s="10" t="s">
        <v>3562</v>
      </c>
    </row>
    <row r="1641" spans="1:8" x14ac:dyDescent="0.25">
      <c r="A1641" s="10" t="s">
        <v>3602</v>
      </c>
      <c r="B1641" s="10" t="s">
        <v>115</v>
      </c>
      <c r="C1641" s="10" t="s">
        <v>3603</v>
      </c>
      <c r="D1641" s="10" t="s">
        <v>86</v>
      </c>
      <c r="E1641" s="46">
        <v>43770</v>
      </c>
      <c r="F1641" s="45">
        <v>-18765</v>
      </c>
      <c r="G1641" s="10" t="s">
        <v>47</v>
      </c>
      <c r="H1641" s="10" t="s">
        <v>3562</v>
      </c>
    </row>
    <row r="1642" spans="1:8" x14ac:dyDescent="0.25">
      <c r="A1642" s="10" t="s">
        <v>3604</v>
      </c>
      <c r="B1642" s="10" t="s">
        <v>115</v>
      </c>
      <c r="C1642" s="10" t="s">
        <v>3605</v>
      </c>
      <c r="D1642" s="10" t="s">
        <v>86</v>
      </c>
      <c r="E1642" s="46">
        <v>43772</v>
      </c>
      <c r="F1642" s="45">
        <v>-18638</v>
      </c>
      <c r="G1642" s="10" t="s">
        <v>47</v>
      </c>
      <c r="H1642" s="10" t="s">
        <v>3606</v>
      </c>
    </row>
    <row r="1643" spans="1:8" x14ac:dyDescent="0.25">
      <c r="A1643" s="10" t="s">
        <v>3607</v>
      </c>
      <c r="B1643" s="10" t="s">
        <v>115</v>
      </c>
      <c r="C1643" s="10" t="s">
        <v>3608</v>
      </c>
      <c r="D1643" s="10" t="s">
        <v>86</v>
      </c>
      <c r="E1643" s="46">
        <v>43774</v>
      </c>
      <c r="F1643" s="45">
        <v>-248228</v>
      </c>
      <c r="G1643" s="10" t="s">
        <v>47</v>
      </c>
      <c r="H1643" s="10" t="s">
        <v>3609</v>
      </c>
    </row>
    <row r="1644" spans="1:8" x14ac:dyDescent="0.25">
      <c r="A1644" s="10" t="s">
        <v>3610</v>
      </c>
      <c r="B1644" s="10" t="s">
        <v>115</v>
      </c>
      <c r="C1644" s="10" t="s">
        <v>3611</v>
      </c>
      <c r="D1644" s="10" t="s">
        <v>86</v>
      </c>
      <c r="E1644" s="46">
        <v>43775</v>
      </c>
      <c r="F1644" s="45">
        <v>-6400000</v>
      </c>
      <c r="G1644" s="10" t="s">
        <v>47</v>
      </c>
      <c r="H1644" s="10" t="s">
        <v>3612</v>
      </c>
    </row>
    <row r="1645" spans="1:8" x14ac:dyDescent="0.25">
      <c r="A1645" s="10" t="s">
        <v>3613</v>
      </c>
      <c r="B1645" s="10" t="s">
        <v>115</v>
      </c>
      <c r="C1645" s="10" t="s">
        <v>3614</v>
      </c>
      <c r="D1645" s="10" t="s">
        <v>86</v>
      </c>
      <c r="E1645" s="46">
        <v>43776</v>
      </c>
      <c r="F1645" s="45">
        <v>-117706</v>
      </c>
      <c r="G1645" s="10" t="s">
        <v>47</v>
      </c>
      <c r="H1645" s="10" t="s">
        <v>3615</v>
      </c>
    </row>
    <row r="1646" spans="1:8" x14ac:dyDescent="0.25">
      <c r="A1646" s="10" t="s">
        <v>3616</v>
      </c>
      <c r="B1646" s="10" t="s">
        <v>115</v>
      </c>
      <c r="C1646" s="10" t="s">
        <v>3617</v>
      </c>
      <c r="D1646" s="10" t="s">
        <v>86</v>
      </c>
      <c r="E1646" s="46">
        <v>43776</v>
      </c>
      <c r="F1646" s="45">
        <v>-75000</v>
      </c>
      <c r="G1646" s="10" t="s">
        <v>47</v>
      </c>
      <c r="H1646" s="10" t="s">
        <v>3618</v>
      </c>
    </row>
    <row r="1647" spans="1:8" x14ac:dyDescent="0.25">
      <c r="A1647" s="10" t="s">
        <v>3619</v>
      </c>
      <c r="B1647" s="10" t="s">
        <v>871</v>
      </c>
      <c r="C1647" s="10" t="s">
        <v>3620</v>
      </c>
      <c r="D1647" s="10" t="s">
        <v>86</v>
      </c>
      <c r="E1647" s="46">
        <v>43768</v>
      </c>
      <c r="F1647" s="45">
        <v>-50000</v>
      </c>
      <c r="G1647" s="10" t="s">
        <v>47</v>
      </c>
      <c r="H1647" s="10" t="s">
        <v>3621</v>
      </c>
    </row>
    <row r="1648" spans="1:8" x14ac:dyDescent="0.25">
      <c r="A1648" s="10" t="s">
        <v>3622</v>
      </c>
      <c r="B1648" s="10" t="s">
        <v>871</v>
      </c>
      <c r="C1648" s="10" t="s">
        <v>3623</v>
      </c>
      <c r="D1648" s="10" t="s">
        <v>86</v>
      </c>
      <c r="E1648" s="46">
        <v>43775</v>
      </c>
      <c r="F1648" s="45">
        <v>-1591422</v>
      </c>
      <c r="G1648" s="10" t="s">
        <v>47</v>
      </c>
      <c r="H1648" s="10" t="s">
        <v>3624</v>
      </c>
    </row>
    <row r="1649" spans="1:8" x14ac:dyDescent="0.25">
      <c r="A1649" s="10" t="s">
        <v>504</v>
      </c>
      <c r="B1649" s="10" t="s">
        <v>115</v>
      </c>
      <c r="C1649" s="10" t="s">
        <v>505</v>
      </c>
      <c r="D1649" s="10" t="s">
        <v>86</v>
      </c>
      <c r="E1649" s="46">
        <v>43777</v>
      </c>
      <c r="F1649" s="45">
        <v>-18556387</v>
      </c>
      <c r="G1649" s="10" t="s">
        <v>47</v>
      </c>
      <c r="H1649" s="10" t="s">
        <v>3625</v>
      </c>
    </row>
    <row r="1650" spans="1:8" x14ac:dyDescent="0.25">
      <c r="A1650" s="10" t="s">
        <v>3626</v>
      </c>
      <c r="B1650" s="10" t="s">
        <v>115</v>
      </c>
      <c r="C1650" s="10" t="s">
        <v>3627</v>
      </c>
      <c r="D1650" s="10" t="s">
        <v>86</v>
      </c>
      <c r="E1650" s="46">
        <v>43782</v>
      </c>
      <c r="F1650" s="45">
        <v>-58390</v>
      </c>
      <c r="G1650" s="10" t="s">
        <v>47</v>
      </c>
      <c r="H1650" s="10" t="s">
        <v>3398</v>
      </c>
    </row>
    <row r="1651" spans="1:8" x14ac:dyDescent="0.25">
      <c r="A1651" s="10" t="s">
        <v>3628</v>
      </c>
      <c r="B1651" s="10" t="s">
        <v>1902</v>
      </c>
      <c r="C1651" s="10" t="s">
        <v>3629</v>
      </c>
      <c r="D1651" s="10" t="s">
        <v>86</v>
      </c>
      <c r="E1651" s="46">
        <v>43772</v>
      </c>
      <c r="F1651" s="45">
        <v>-74510</v>
      </c>
      <c r="G1651" s="10" t="s">
        <v>47</v>
      </c>
      <c r="H1651" s="10" t="s">
        <v>3630</v>
      </c>
    </row>
    <row r="1652" spans="1:8" x14ac:dyDescent="0.25">
      <c r="A1652" s="10" t="s">
        <v>3631</v>
      </c>
      <c r="B1652" s="10" t="s">
        <v>1902</v>
      </c>
      <c r="C1652" s="10" t="s">
        <v>3632</v>
      </c>
      <c r="D1652" s="10" t="s">
        <v>86</v>
      </c>
      <c r="E1652" s="46">
        <v>43775</v>
      </c>
      <c r="F1652" s="45">
        <v>-127421</v>
      </c>
      <c r="G1652" s="10" t="s">
        <v>47</v>
      </c>
      <c r="H1652" s="10" t="s">
        <v>3633</v>
      </c>
    </row>
    <row r="1653" spans="1:8" x14ac:dyDescent="0.25">
      <c r="A1653" s="10" t="s">
        <v>3634</v>
      </c>
      <c r="B1653" s="10" t="s">
        <v>1902</v>
      </c>
      <c r="C1653" s="10" t="s">
        <v>3635</v>
      </c>
      <c r="D1653" s="10" t="s">
        <v>86</v>
      </c>
      <c r="E1653" s="46">
        <v>43776</v>
      </c>
      <c r="F1653" s="45">
        <v>-83691</v>
      </c>
      <c r="G1653" s="10" t="s">
        <v>47</v>
      </c>
      <c r="H1653" s="10" t="s">
        <v>3636</v>
      </c>
    </row>
    <row r="1654" spans="1:8" x14ac:dyDescent="0.25">
      <c r="A1654" s="10" t="s">
        <v>3637</v>
      </c>
      <c r="B1654" s="10" t="s">
        <v>1902</v>
      </c>
      <c r="C1654" s="10" t="s">
        <v>3638</v>
      </c>
      <c r="D1654" s="10" t="s">
        <v>86</v>
      </c>
      <c r="E1654" s="46">
        <v>43780</v>
      </c>
      <c r="F1654" s="45">
        <v>-30904</v>
      </c>
      <c r="G1654" s="10" t="s">
        <v>47</v>
      </c>
      <c r="H1654" s="10" t="s">
        <v>3639</v>
      </c>
    </row>
    <row r="1655" spans="1:8" x14ac:dyDescent="0.25">
      <c r="A1655" s="10" t="s">
        <v>3640</v>
      </c>
      <c r="B1655" s="10" t="s">
        <v>1902</v>
      </c>
      <c r="C1655" s="10" t="s">
        <v>3641</v>
      </c>
      <c r="D1655" s="10" t="s">
        <v>86</v>
      </c>
      <c r="E1655" s="46">
        <v>43783</v>
      </c>
      <c r="F1655" s="45">
        <v>-111286</v>
      </c>
      <c r="G1655" s="10" t="s">
        <v>47</v>
      </c>
      <c r="H1655" s="10" t="s">
        <v>3642</v>
      </c>
    </row>
    <row r="1656" spans="1:8" x14ac:dyDescent="0.25">
      <c r="A1656" s="10" t="s">
        <v>3643</v>
      </c>
      <c r="B1656" s="10" t="s">
        <v>115</v>
      </c>
      <c r="C1656" s="10" t="s">
        <v>3644</v>
      </c>
      <c r="D1656" s="10" t="s">
        <v>86</v>
      </c>
      <c r="E1656" s="46">
        <v>43770</v>
      </c>
      <c r="F1656" s="45">
        <v>-4643</v>
      </c>
      <c r="G1656" s="10" t="s">
        <v>47</v>
      </c>
      <c r="H1656" s="10" t="s">
        <v>3596</v>
      </c>
    </row>
    <row r="1657" spans="1:8" x14ac:dyDescent="0.25">
      <c r="A1657" s="10" t="s">
        <v>3645</v>
      </c>
      <c r="B1657" s="10" t="s">
        <v>115</v>
      </c>
      <c r="C1657" s="10" t="s">
        <v>3646</v>
      </c>
      <c r="D1657" s="10" t="s">
        <v>86</v>
      </c>
      <c r="E1657" s="46">
        <v>43770</v>
      </c>
      <c r="F1657" s="45">
        <v>-18638</v>
      </c>
      <c r="G1657" s="10" t="s">
        <v>47</v>
      </c>
      <c r="H1657" s="10" t="s">
        <v>3596</v>
      </c>
    </row>
    <row r="1658" spans="1:8" x14ac:dyDescent="0.25">
      <c r="A1658" s="10" t="s">
        <v>3647</v>
      </c>
      <c r="B1658" s="10" t="s">
        <v>115</v>
      </c>
      <c r="C1658" s="10" t="s">
        <v>3648</v>
      </c>
      <c r="D1658" s="10" t="s">
        <v>86</v>
      </c>
      <c r="E1658" s="46">
        <v>43778</v>
      </c>
      <c r="F1658" s="45">
        <v>-2061419</v>
      </c>
      <c r="G1658" s="10" t="s">
        <v>47</v>
      </c>
      <c r="H1658" s="10" t="s">
        <v>3649</v>
      </c>
    </row>
    <row r="1659" spans="1:8" x14ac:dyDescent="0.25">
      <c r="A1659" s="10" t="s">
        <v>466</v>
      </c>
      <c r="B1659" s="10" t="s">
        <v>115</v>
      </c>
      <c r="C1659" s="10" t="s">
        <v>467</v>
      </c>
      <c r="D1659" s="10" t="s">
        <v>86</v>
      </c>
      <c r="E1659" s="46">
        <v>43766</v>
      </c>
      <c r="F1659" s="45">
        <v>-18800</v>
      </c>
      <c r="G1659" s="10" t="s">
        <v>47</v>
      </c>
      <c r="H1659" s="10" t="s">
        <v>3650</v>
      </c>
    </row>
    <row r="1660" spans="1:8" x14ac:dyDescent="0.25">
      <c r="A1660" s="10" t="s">
        <v>3651</v>
      </c>
      <c r="B1660" s="10" t="s">
        <v>115</v>
      </c>
      <c r="C1660" s="10" t="s">
        <v>3652</v>
      </c>
      <c r="D1660" s="10" t="s">
        <v>86</v>
      </c>
      <c r="E1660" s="46">
        <v>43768</v>
      </c>
      <c r="F1660" s="45">
        <v>-943023</v>
      </c>
      <c r="G1660" s="10" t="s">
        <v>47</v>
      </c>
      <c r="H1660" s="10" t="s">
        <v>3653</v>
      </c>
    </row>
    <row r="1661" spans="1:8" x14ac:dyDescent="0.25">
      <c r="A1661" s="10" t="s">
        <v>3654</v>
      </c>
      <c r="B1661" s="10" t="s">
        <v>115</v>
      </c>
      <c r="C1661" s="10" t="s">
        <v>3655</v>
      </c>
      <c r="D1661" s="10" t="s">
        <v>86</v>
      </c>
      <c r="E1661" s="46">
        <v>43778</v>
      </c>
      <c r="F1661" s="45">
        <v>-411263</v>
      </c>
      <c r="G1661" s="10" t="s">
        <v>47</v>
      </c>
      <c r="H1661" s="10" t="s">
        <v>3656</v>
      </c>
    </row>
    <row r="1662" spans="1:8" x14ac:dyDescent="0.25">
      <c r="A1662" s="10" t="s">
        <v>560</v>
      </c>
      <c r="B1662" s="10" t="s">
        <v>115</v>
      </c>
      <c r="C1662" s="10" t="s">
        <v>561</v>
      </c>
      <c r="D1662" s="10" t="s">
        <v>86</v>
      </c>
      <c r="E1662" s="46">
        <v>43768</v>
      </c>
      <c r="F1662" s="45">
        <v>-6382208</v>
      </c>
      <c r="G1662" s="10" t="s">
        <v>47</v>
      </c>
      <c r="H1662" s="10" t="s">
        <v>3657</v>
      </c>
    </row>
    <row r="1663" spans="1:8" x14ac:dyDescent="0.25">
      <c r="A1663" s="10" t="s">
        <v>564</v>
      </c>
      <c r="B1663" s="10" t="s">
        <v>871</v>
      </c>
      <c r="C1663" s="10" t="s">
        <v>565</v>
      </c>
      <c r="D1663" s="10" t="s">
        <v>86</v>
      </c>
      <c r="E1663" s="46">
        <v>43683</v>
      </c>
      <c r="F1663" s="45">
        <v>-53549526</v>
      </c>
      <c r="G1663" s="10" t="s">
        <v>47</v>
      </c>
      <c r="H1663" s="10" t="s">
        <v>3658</v>
      </c>
    </row>
    <row r="1664" spans="1:8" x14ac:dyDescent="0.25">
      <c r="A1664" s="10" t="s">
        <v>3659</v>
      </c>
      <c r="B1664" s="10" t="s">
        <v>115</v>
      </c>
      <c r="C1664" s="10" t="s">
        <v>3660</v>
      </c>
      <c r="D1664" s="10" t="s">
        <v>86</v>
      </c>
      <c r="E1664" s="46">
        <v>43786</v>
      </c>
      <c r="F1664" s="45">
        <v>-122498</v>
      </c>
      <c r="G1664" s="10" t="s">
        <v>47</v>
      </c>
      <c r="H1664" s="10" t="s">
        <v>3058</v>
      </c>
    </row>
    <row r="1665" spans="1:8" x14ac:dyDescent="0.25">
      <c r="A1665" s="10" t="s">
        <v>3661</v>
      </c>
      <c r="B1665" s="10" t="s">
        <v>115</v>
      </c>
      <c r="C1665" s="10" t="s">
        <v>3662</v>
      </c>
      <c r="D1665" s="10" t="s">
        <v>86</v>
      </c>
      <c r="E1665" s="46">
        <v>43779</v>
      </c>
      <c r="F1665" s="45">
        <v>-3082945</v>
      </c>
      <c r="G1665" s="10" t="s">
        <v>47</v>
      </c>
      <c r="H1665" s="10" t="s">
        <v>3663</v>
      </c>
    </row>
    <row r="1666" spans="1:8" x14ac:dyDescent="0.25">
      <c r="A1666" s="10" t="s">
        <v>3664</v>
      </c>
      <c r="B1666" s="10" t="s">
        <v>115</v>
      </c>
      <c r="C1666" s="10" t="s">
        <v>3665</v>
      </c>
      <c r="D1666" s="10" t="s">
        <v>86</v>
      </c>
      <c r="E1666" s="46">
        <v>43797</v>
      </c>
      <c r="F1666" s="45">
        <v>-1048972</v>
      </c>
      <c r="G1666" s="10" t="s">
        <v>47</v>
      </c>
      <c r="H1666" s="10" t="s">
        <v>3666</v>
      </c>
    </row>
    <row r="1667" spans="1:8" x14ac:dyDescent="0.25">
      <c r="A1667" s="10" t="s">
        <v>3667</v>
      </c>
      <c r="B1667" s="10" t="s">
        <v>115</v>
      </c>
      <c r="C1667" s="10" t="s">
        <v>3668</v>
      </c>
      <c r="D1667" s="10" t="s">
        <v>86</v>
      </c>
      <c r="E1667" s="46">
        <v>43798</v>
      </c>
      <c r="F1667" s="45">
        <v>-1957662</v>
      </c>
      <c r="G1667" s="10" t="s">
        <v>47</v>
      </c>
      <c r="H1667" s="10" t="s">
        <v>3669</v>
      </c>
    </row>
    <row r="1668" spans="1:8" x14ac:dyDescent="0.25">
      <c r="A1668" s="10" t="s">
        <v>3670</v>
      </c>
      <c r="B1668" s="10" t="s">
        <v>115</v>
      </c>
      <c r="C1668" s="10" t="s">
        <v>3671</v>
      </c>
      <c r="D1668" s="10" t="s">
        <v>86</v>
      </c>
      <c r="E1668" s="46">
        <v>43801</v>
      </c>
      <c r="F1668" s="45">
        <v>-24018147</v>
      </c>
      <c r="G1668" s="10" t="s">
        <v>47</v>
      </c>
      <c r="H1668" s="10" t="s">
        <v>3672</v>
      </c>
    </row>
    <row r="1669" spans="1:8" x14ac:dyDescent="0.25">
      <c r="A1669" s="10" t="s">
        <v>3673</v>
      </c>
      <c r="B1669" s="10" t="s">
        <v>115</v>
      </c>
      <c r="C1669" s="10" t="s">
        <v>3674</v>
      </c>
      <c r="D1669" s="10" t="s">
        <v>86</v>
      </c>
      <c r="E1669" s="46">
        <v>43777</v>
      </c>
      <c r="F1669" s="45">
        <v>-114247</v>
      </c>
      <c r="G1669" s="10" t="s">
        <v>47</v>
      </c>
      <c r="H1669" s="10" t="s">
        <v>3061</v>
      </c>
    </row>
    <row r="1670" spans="1:8" x14ac:dyDescent="0.25">
      <c r="A1670" s="10" t="s">
        <v>3675</v>
      </c>
      <c r="B1670" s="10" t="s">
        <v>115</v>
      </c>
      <c r="C1670" s="10" t="s">
        <v>3676</v>
      </c>
      <c r="D1670" s="10" t="s">
        <v>86</v>
      </c>
      <c r="E1670" s="46">
        <v>43784</v>
      </c>
      <c r="F1670" s="45">
        <v>-273197</v>
      </c>
      <c r="G1670" s="10" t="s">
        <v>47</v>
      </c>
      <c r="H1670" s="10" t="s">
        <v>3677</v>
      </c>
    </row>
    <row r="1671" spans="1:8" x14ac:dyDescent="0.25">
      <c r="A1671" s="10" t="s">
        <v>3678</v>
      </c>
      <c r="B1671" s="10" t="s">
        <v>889</v>
      </c>
      <c r="C1671" s="10" t="s">
        <v>3679</v>
      </c>
      <c r="D1671" s="10" t="s">
        <v>86</v>
      </c>
      <c r="E1671" s="46">
        <v>43785</v>
      </c>
      <c r="F1671" s="45">
        <v>-18765</v>
      </c>
      <c r="G1671" s="10" t="s">
        <v>47</v>
      </c>
      <c r="H1671" s="10" t="s">
        <v>3680</v>
      </c>
    </row>
    <row r="1672" spans="1:8" x14ac:dyDescent="0.25">
      <c r="A1672" s="10" t="s">
        <v>3681</v>
      </c>
      <c r="B1672" s="10" t="s">
        <v>889</v>
      </c>
      <c r="C1672" s="10" t="s">
        <v>3682</v>
      </c>
      <c r="D1672" s="10" t="s">
        <v>86</v>
      </c>
      <c r="E1672" s="46">
        <v>43785</v>
      </c>
      <c r="F1672" s="45">
        <v>-18765</v>
      </c>
      <c r="G1672" s="10" t="s">
        <v>47</v>
      </c>
      <c r="H1672" s="10" t="s">
        <v>3683</v>
      </c>
    </row>
    <row r="1673" spans="1:8" x14ac:dyDescent="0.25">
      <c r="A1673" s="10" t="s">
        <v>3684</v>
      </c>
      <c r="B1673" s="10" t="s">
        <v>115</v>
      </c>
      <c r="C1673" s="10" t="s">
        <v>3685</v>
      </c>
      <c r="D1673" s="10" t="s">
        <v>86</v>
      </c>
      <c r="E1673" s="46">
        <v>43785</v>
      </c>
      <c r="F1673" s="45">
        <v>-75415</v>
      </c>
      <c r="G1673" s="10" t="s">
        <v>47</v>
      </c>
      <c r="H1673" s="10" t="s">
        <v>3686</v>
      </c>
    </row>
    <row r="1674" spans="1:8" x14ac:dyDescent="0.25">
      <c r="A1674" s="10" t="s">
        <v>3687</v>
      </c>
      <c r="B1674" s="10" t="s">
        <v>115</v>
      </c>
      <c r="C1674" s="10" t="s">
        <v>3688</v>
      </c>
      <c r="D1674" s="10" t="s">
        <v>86</v>
      </c>
      <c r="E1674" s="46">
        <v>43787</v>
      </c>
      <c r="F1674" s="45">
        <v>-275686</v>
      </c>
      <c r="G1674" s="10" t="s">
        <v>47</v>
      </c>
      <c r="H1674" s="10" t="s">
        <v>3120</v>
      </c>
    </row>
    <row r="1675" spans="1:8" x14ac:dyDescent="0.25">
      <c r="A1675" s="10" t="s">
        <v>3689</v>
      </c>
      <c r="B1675" s="10" t="s">
        <v>115</v>
      </c>
      <c r="C1675" s="10" t="s">
        <v>3690</v>
      </c>
      <c r="D1675" s="10" t="s">
        <v>86</v>
      </c>
      <c r="E1675" s="46">
        <v>43789</v>
      </c>
      <c r="F1675" s="45">
        <v>-18765</v>
      </c>
      <c r="G1675" s="10" t="s">
        <v>47</v>
      </c>
      <c r="H1675" s="10" t="s">
        <v>2973</v>
      </c>
    </row>
    <row r="1676" spans="1:8" x14ac:dyDescent="0.25">
      <c r="A1676" s="10" t="s">
        <v>3691</v>
      </c>
      <c r="B1676" s="10" t="s">
        <v>115</v>
      </c>
      <c r="C1676" s="10" t="s">
        <v>3692</v>
      </c>
      <c r="D1676" s="10" t="s">
        <v>86</v>
      </c>
      <c r="E1676" s="46">
        <v>43789</v>
      </c>
      <c r="F1676" s="45">
        <v>-18765</v>
      </c>
      <c r="G1676" s="10" t="s">
        <v>47</v>
      </c>
      <c r="H1676" s="10" t="s">
        <v>3693</v>
      </c>
    </row>
    <row r="1677" spans="1:8" x14ac:dyDescent="0.25">
      <c r="A1677" s="10" t="s">
        <v>3694</v>
      </c>
      <c r="B1677" s="10" t="s">
        <v>115</v>
      </c>
      <c r="C1677" s="10" t="s">
        <v>3695</v>
      </c>
      <c r="D1677" s="10" t="s">
        <v>86</v>
      </c>
      <c r="E1677" s="46">
        <v>43789</v>
      </c>
      <c r="F1677" s="45">
        <v>-403025</v>
      </c>
      <c r="G1677" s="10" t="s">
        <v>47</v>
      </c>
      <c r="H1677" s="10" t="s">
        <v>3696</v>
      </c>
    </row>
    <row r="1678" spans="1:8" x14ac:dyDescent="0.25">
      <c r="A1678" s="10" t="s">
        <v>3697</v>
      </c>
      <c r="B1678" s="10" t="s">
        <v>115</v>
      </c>
      <c r="C1678" s="10" t="s">
        <v>3698</v>
      </c>
      <c r="D1678" s="10" t="s">
        <v>86</v>
      </c>
      <c r="E1678" s="46">
        <v>43790</v>
      </c>
      <c r="F1678" s="45">
        <v>-1745375</v>
      </c>
      <c r="G1678" s="10" t="s">
        <v>47</v>
      </c>
      <c r="H1678" s="10" t="s">
        <v>2979</v>
      </c>
    </row>
    <row r="1679" spans="1:8" x14ac:dyDescent="0.25">
      <c r="A1679" s="10" t="s">
        <v>3699</v>
      </c>
      <c r="B1679" s="10" t="s">
        <v>115</v>
      </c>
      <c r="C1679" s="10" t="s">
        <v>3700</v>
      </c>
      <c r="D1679" s="10" t="s">
        <v>86</v>
      </c>
      <c r="E1679" s="46">
        <v>43790</v>
      </c>
      <c r="F1679" s="45">
        <v>-18765</v>
      </c>
      <c r="G1679" s="10" t="s">
        <v>47</v>
      </c>
      <c r="H1679" s="10" t="s">
        <v>3701</v>
      </c>
    </row>
    <row r="1680" spans="1:8" x14ac:dyDescent="0.25">
      <c r="A1680" s="10" t="s">
        <v>3702</v>
      </c>
      <c r="B1680" s="10" t="s">
        <v>115</v>
      </c>
      <c r="C1680" s="10" t="s">
        <v>3703</v>
      </c>
      <c r="D1680" s="10" t="s">
        <v>86</v>
      </c>
      <c r="E1680" s="46">
        <v>43790</v>
      </c>
      <c r="F1680" s="45">
        <v>-851313</v>
      </c>
      <c r="G1680" s="10" t="s">
        <v>47</v>
      </c>
      <c r="H1680" s="10" t="s">
        <v>3704</v>
      </c>
    </row>
    <row r="1681" spans="1:8" x14ac:dyDescent="0.25">
      <c r="A1681" s="10" t="s">
        <v>3705</v>
      </c>
      <c r="B1681" s="10" t="s">
        <v>889</v>
      </c>
      <c r="C1681" s="10" t="s">
        <v>3706</v>
      </c>
      <c r="D1681" s="10" t="s">
        <v>86</v>
      </c>
      <c r="E1681" s="46">
        <v>43793</v>
      </c>
      <c r="F1681" s="45">
        <v>-3130932</v>
      </c>
      <c r="G1681" s="10" t="s">
        <v>47</v>
      </c>
      <c r="H1681" s="10" t="s">
        <v>3707</v>
      </c>
    </row>
    <row r="1682" spans="1:8" x14ac:dyDescent="0.25">
      <c r="A1682" s="10" t="s">
        <v>3708</v>
      </c>
      <c r="B1682" s="10" t="s">
        <v>115</v>
      </c>
      <c r="C1682" s="10" t="s">
        <v>3709</v>
      </c>
      <c r="D1682" s="10" t="s">
        <v>86</v>
      </c>
      <c r="E1682" s="46">
        <v>43793</v>
      </c>
      <c r="F1682" s="45">
        <v>-18765</v>
      </c>
      <c r="G1682" s="10" t="s">
        <v>47</v>
      </c>
      <c r="H1682" s="10" t="s">
        <v>3710</v>
      </c>
    </row>
    <row r="1683" spans="1:8" x14ac:dyDescent="0.25">
      <c r="A1683" s="10" t="s">
        <v>3711</v>
      </c>
      <c r="B1683" s="10" t="s">
        <v>115</v>
      </c>
      <c r="C1683" s="10" t="s">
        <v>3712</v>
      </c>
      <c r="D1683" s="10" t="s">
        <v>86</v>
      </c>
      <c r="E1683" s="46">
        <v>43794</v>
      </c>
      <c r="F1683" s="45">
        <v>-75000</v>
      </c>
      <c r="G1683" s="10" t="s">
        <v>47</v>
      </c>
      <c r="H1683" s="10" t="s">
        <v>3713</v>
      </c>
    </row>
    <row r="1684" spans="1:8" x14ac:dyDescent="0.25">
      <c r="A1684" s="10" t="s">
        <v>3714</v>
      </c>
      <c r="B1684" s="10" t="s">
        <v>115</v>
      </c>
      <c r="C1684" s="10" t="s">
        <v>3715</v>
      </c>
      <c r="D1684" s="10" t="s">
        <v>86</v>
      </c>
      <c r="E1684" s="46">
        <v>43794</v>
      </c>
      <c r="F1684" s="45">
        <v>-18765</v>
      </c>
      <c r="G1684" s="10" t="s">
        <v>47</v>
      </c>
      <c r="H1684" s="10" t="s">
        <v>3716</v>
      </c>
    </row>
    <row r="1685" spans="1:8" x14ac:dyDescent="0.25">
      <c r="A1685" s="10" t="s">
        <v>3717</v>
      </c>
      <c r="B1685" s="10" t="s">
        <v>115</v>
      </c>
      <c r="C1685" s="10" t="s">
        <v>3718</v>
      </c>
      <c r="D1685" s="10" t="s">
        <v>86</v>
      </c>
      <c r="E1685" s="46">
        <v>43796</v>
      </c>
      <c r="F1685" s="45">
        <v>-18765</v>
      </c>
      <c r="G1685" s="10" t="s">
        <v>47</v>
      </c>
      <c r="H1685" s="10" t="s">
        <v>3666</v>
      </c>
    </row>
    <row r="1686" spans="1:8" x14ac:dyDescent="0.25">
      <c r="A1686" s="10" t="s">
        <v>3719</v>
      </c>
      <c r="B1686" s="10" t="s">
        <v>115</v>
      </c>
      <c r="C1686" s="10" t="s">
        <v>3720</v>
      </c>
      <c r="D1686" s="10" t="s">
        <v>86</v>
      </c>
      <c r="E1686" s="46">
        <v>43796</v>
      </c>
      <c r="F1686" s="45">
        <v>-2316261</v>
      </c>
      <c r="G1686" s="10" t="s">
        <v>47</v>
      </c>
      <c r="H1686" s="10" t="s">
        <v>3721</v>
      </c>
    </row>
    <row r="1687" spans="1:8" x14ac:dyDescent="0.25">
      <c r="A1687" s="10" t="s">
        <v>3722</v>
      </c>
      <c r="B1687" s="10" t="s">
        <v>115</v>
      </c>
      <c r="C1687" s="10" t="s">
        <v>3723</v>
      </c>
      <c r="D1687" s="10" t="s">
        <v>86</v>
      </c>
      <c r="E1687" s="46">
        <v>43798</v>
      </c>
      <c r="F1687" s="45">
        <v>-18765</v>
      </c>
      <c r="G1687" s="10" t="s">
        <v>47</v>
      </c>
      <c r="H1687" s="10" t="s">
        <v>3724</v>
      </c>
    </row>
    <row r="1688" spans="1:8" x14ac:dyDescent="0.25">
      <c r="A1688" s="10" t="s">
        <v>3725</v>
      </c>
      <c r="B1688" s="10" t="s">
        <v>115</v>
      </c>
      <c r="C1688" s="10" t="s">
        <v>3726</v>
      </c>
      <c r="D1688" s="10" t="s">
        <v>86</v>
      </c>
      <c r="E1688" s="46">
        <v>43799</v>
      </c>
      <c r="F1688" s="45">
        <v>-18765</v>
      </c>
      <c r="G1688" s="10" t="s">
        <v>47</v>
      </c>
      <c r="H1688" s="10" t="s">
        <v>3727</v>
      </c>
    </row>
    <row r="1689" spans="1:8" x14ac:dyDescent="0.25">
      <c r="A1689" s="10" t="s">
        <v>3728</v>
      </c>
      <c r="B1689" s="10" t="s">
        <v>115</v>
      </c>
      <c r="C1689" s="10" t="s">
        <v>3729</v>
      </c>
      <c r="D1689" s="10" t="s">
        <v>86</v>
      </c>
      <c r="E1689" s="46">
        <v>43797</v>
      </c>
      <c r="F1689" s="45">
        <v>-18765</v>
      </c>
      <c r="G1689" s="10" t="s">
        <v>47</v>
      </c>
      <c r="H1689" s="10" t="s">
        <v>3023</v>
      </c>
    </row>
    <row r="1690" spans="1:8" x14ac:dyDescent="0.25">
      <c r="A1690" s="10" t="s">
        <v>657</v>
      </c>
      <c r="B1690" s="10" t="s">
        <v>115</v>
      </c>
      <c r="C1690" s="10" t="s">
        <v>658</v>
      </c>
      <c r="D1690" s="10" t="s">
        <v>86</v>
      </c>
      <c r="E1690" s="46">
        <v>43797</v>
      </c>
      <c r="F1690" s="45">
        <v>-18765</v>
      </c>
      <c r="G1690" s="10" t="s">
        <v>47</v>
      </c>
      <c r="H1690" s="10" t="s">
        <v>1907</v>
      </c>
    </row>
    <row r="1691" spans="1:8" x14ac:dyDescent="0.25">
      <c r="A1691" s="10" t="s">
        <v>3730</v>
      </c>
      <c r="B1691" s="10" t="s">
        <v>115</v>
      </c>
      <c r="C1691" s="10" t="s">
        <v>3731</v>
      </c>
      <c r="D1691" s="10" t="s">
        <v>86</v>
      </c>
      <c r="E1691" s="46">
        <v>43783</v>
      </c>
      <c r="F1691" s="45">
        <v>-50000</v>
      </c>
      <c r="G1691" s="10" t="s">
        <v>47</v>
      </c>
      <c r="H1691" s="10" t="s">
        <v>3398</v>
      </c>
    </row>
    <row r="1692" spans="1:8" x14ac:dyDescent="0.25">
      <c r="A1692" s="10" t="s">
        <v>3732</v>
      </c>
      <c r="B1692" s="10" t="s">
        <v>115</v>
      </c>
      <c r="C1692" s="10" t="s">
        <v>3733</v>
      </c>
      <c r="D1692" s="10" t="s">
        <v>86</v>
      </c>
      <c r="E1692" s="46">
        <v>43786</v>
      </c>
      <c r="F1692" s="45">
        <v>-18765</v>
      </c>
      <c r="G1692" s="10" t="s">
        <v>47</v>
      </c>
      <c r="H1692" s="10" t="s">
        <v>3398</v>
      </c>
    </row>
    <row r="1693" spans="1:8" x14ac:dyDescent="0.25">
      <c r="A1693" s="10" t="s">
        <v>3734</v>
      </c>
      <c r="B1693" s="10" t="s">
        <v>115</v>
      </c>
      <c r="C1693" s="10" t="s">
        <v>3735</v>
      </c>
      <c r="D1693" s="10" t="s">
        <v>86</v>
      </c>
      <c r="E1693" s="46">
        <v>43788</v>
      </c>
      <c r="F1693" s="45">
        <v>-50000</v>
      </c>
      <c r="G1693" s="10" t="s">
        <v>47</v>
      </c>
      <c r="H1693" s="10" t="s">
        <v>3398</v>
      </c>
    </row>
    <row r="1694" spans="1:8" x14ac:dyDescent="0.25">
      <c r="A1694" s="10" t="s">
        <v>3736</v>
      </c>
      <c r="B1694" s="10" t="s">
        <v>115</v>
      </c>
      <c r="C1694" s="10" t="s">
        <v>3737</v>
      </c>
      <c r="D1694" s="10" t="s">
        <v>86</v>
      </c>
      <c r="E1694" s="46">
        <v>43797</v>
      </c>
      <c r="F1694" s="45">
        <v>-183174</v>
      </c>
      <c r="G1694" s="10" t="s">
        <v>47</v>
      </c>
      <c r="H1694" s="10" t="s">
        <v>1907</v>
      </c>
    </row>
    <row r="1695" spans="1:8" x14ac:dyDescent="0.25">
      <c r="A1695" s="10" t="s">
        <v>3738</v>
      </c>
      <c r="B1695" s="10" t="s">
        <v>115</v>
      </c>
      <c r="C1695" s="10" t="s">
        <v>3739</v>
      </c>
      <c r="D1695" s="10" t="s">
        <v>86</v>
      </c>
      <c r="E1695" s="46">
        <v>43795</v>
      </c>
      <c r="F1695" s="45">
        <v>-549053</v>
      </c>
      <c r="G1695" s="10" t="s">
        <v>47</v>
      </c>
      <c r="H1695" s="10" t="s">
        <v>3740</v>
      </c>
    </row>
    <row r="1696" spans="1:8" x14ac:dyDescent="0.25">
      <c r="A1696" s="10" t="s">
        <v>3741</v>
      </c>
      <c r="B1696" s="10" t="s">
        <v>115</v>
      </c>
      <c r="C1696" s="10" t="s">
        <v>3742</v>
      </c>
      <c r="D1696" s="10" t="s">
        <v>86</v>
      </c>
      <c r="E1696" s="46">
        <v>43788</v>
      </c>
      <c r="F1696" s="45">
        <v>-27046704</v>
      </c>
      <c r="G1696" s="10" t="s">
        <v>47</v>
      </c>
      <c r="H1696" s="10" t="s">
        <v>3743</v>
      </c>
    </row>
    <row r="1697" spans="1:8" x14ac:dyDescent="0.25">
      <c r="A1697" s="10" t="s">
        <v>641</v>
      </c>
      <c r="B1697" s="10" t="s">
        <v>115</v>
      </c>
      <c r="C1697" s="10" t="s">
        <v>642</v>
      </c>
      <c r="D1697" s="10" t="s">
        <v>86</v>
      </c>
      <c r="E1697" s="46">
        <v>43793</v>
      </c>
      <c r="F1697" s="45">
        <v>-30318347</v>
      </c>
      <c r="G1697" s="10" t="s">
        <v>47</v>
      </c>
      <c r="H1697" s="10" t="s">
        <v>3744</v>
      </c>
    </row>
    <row r="1698" spans="1:8" x14ac:dyDescent="0.25">
      <c r="A1698" s="10" t="s">
        <v>526</v>
      </c>
      <c r="B1698" s="10" t="s">
        <v>115</v>
      </c>
      <c r="C1698" s="10" t="s">
        <v>527</v>
      </c>
      <c r="D1698" s="10" t="s">
        <v>86</v>
      </c>
      <c r="E1698" s="46">
        <v>43707</v>
      </c>
      <c r="F1698" s="45">
        <v>-47749455</v>
      </c>
      <c r="G1698" s="10" t="s">
        <v>47</v>
      </c>
      <c r="H1698" s="10" t="s">
        <v>3052</v>
      </c>
    </row>
    <row r="1699" spans="1:8" x14ac:dyDescent="0.25">
      <c r="A1699" s="10" t="s">
        <v>3745</v>
      </c>
      <c r="B1699" s="10" t="s">
        <v>115</v>
      </c>
      <c r="C1699" s="10" t="s">
        <v>3746</v>
      </c>
      <c r="D1699" s="10" t="s">
        <v>86</v>
      </c>
      <c r="E1699" s="46">
        <v>43739</v>
      </c>
      <c r="F1699" s="45">
        <v>-8401454</v>
      </c>
      <c r="G1699" s="10" t="s">
        <v>47</v>
      </c>
      <c r="H1699" s="10" t="s">
        <v>3747</v>
      </c>
    </row>
    <row r="1700" spans="1:8" x14ac:dyDescent="0.25">
      <c r="A1700" s="10" t="s">
        <v>3748</v>
      </c>
      <c r="B1700" s="10" t="s">
        <v>115</v>
      </c>
      <c r="C1700" s="10" t="s">
        <v>3749</v>
      </c>
      <c r="D1700" s="10" t="s">
        <v>86</v>
      </c>
      <c r="E1700" s="46">
        <v>43798</v>
      </c>
      <c r="F1700" s="45">
        <v>-70000</v>
      </c>
      <c r="G1700" s="10" t="s">
        <v>47</v>
      </c>
      <c r="H1700" s="10" t="s">
        <v>3750</v>
      </c>
    </row>
    <row r="1701" spans="1:8" x14ac:dyDescent="0.25">
      <c r="A1701" s="10" t="s">
        <v>3751</v>
      </c>
      <c r="B1701" s="10" t="s">
        <v>1902</v>
      </c>
      <c r="C1701" s="10" t="s">
        <v>3752</v>
      </c>
      <c r="D1701" s="10" t="s">
        <v>86</v>
      </c>
      <c r="E1701" s="46">
        <v>43790</v>
      </c>
      <c r="F1701" s="45">
        <v>-18765</v>
      </c>
      <c r="G1701" s="10" t="s">
        <v>47</v>
      </c>
      <c r="H1701" s="10" t="s">
        <v>3753</v>
      </c>
    </row>
    <row r="1702" spans="1:8" x14ac:dyDescent="0.25">
      <c r="A1702" s="10" t="s">
        <v>3754</v>
      </c>
      <c r="B1702" s="10" t="s">
        <v>1902</v>
      </c>
      <c r="C1702" s="10" t="s">
        <v>3755</v>
      </c>
      <c r="D1702" s="10" t="s">
        <v>86</v>
      </c>
      <c r="E1702" s="46">
        <v>43790</v>
      </c>
      <c r="F1702" s="45">
        <v>-18765</v>
      </c>
      <c r="G1702" s="10" t="s">
        <v>47</v>
      </c>
      <c r="H1702" s="10" t="s">
        <v>3756</v>
      </c>
    </row>
    <row r="1703" spans="1:8" x14ac:dyDescent="0.25">
      <c r="A1703" s="10" t="s">
        <v>3757</v>
      </c>
      <c r="B1703" s="10" t="s">
        <v>1902</v>
      </c>
      <c r="C1703" s="10" t="s">
        <v>3758</v>
      </c>
      <c r="D1703" s="10" t="s">
        <v>86</v>
      </c>
      <c r="E1703" s="46">
        <v>43790</v>
      </c>
      <c r="F1703" s="45">
        <v>-251473</v>
      </c>
      <c r="G1703" s="10" t="s">
        <v>47</v>
      </c>
      <c r="H1703" s="10" t="s">
        <v>3759</v>
      </c>
    </row>
    <row r="1704" spans="1:8" x14ac:dyDescent="0.25">
      <c r="A1704" s="10" t="s">
        <v>3760</v>
      </c>
      <c r="B1704" s="10" t="s">
        <v>871</v>
      </c>
      <c r="C1704" s="10" t="s">
        <v>3761</v>
      </c>
      <c r="D1704" s="10" t="s">
        <v>86</v>
      </c>
      <c r="E1704" s="46">
        <v>43791</v>
      </c>
      <c r="F1704" s="45">
        <v>-104731</v>
      </c>
      <c r="G1704" s="10" t="s">
        <v>47</v>
      </c>
      <c r="H1704" s="10" t="s">
        <v>147</v>
      </c>
    </row>
    <row r="1705" spans="1:8" x14ac:dyDescent="0.25">
      <c r="A1705" s="10" t="s">
        <v>3762</v>
      </c>
      <c r="B1705" s="10" t="s">
        <v>1902</v>
      </c>
      <c r="C1705" s="10" t="s">
        <v>3763</v>
      </c>
      <c r="D1705" s="10" t="s">
        <v>86</v>
      </c>
      <c r="E1705" s="46">
        <v>43793</v>
      </c>
      <c r="F1705" s="45">
        <v>-38130</v>
      </c>
      <c r="G1705" s="10" t="s">
        <v>47</v>
      </c>
      <c r="H1705" s="10" t="s">
        <v>3759</v>
      </c>
    </row>
    <row r="1706" spans="1:8" x14ac:dyDescent="0.25">
      <c r="A1706" s="10" t="s">
        <v>3764</v>
      </c>
      <c r="B1706" s="10" t="s">
        <v>1902</v>
      </c>
      <c r="C1706" s="10" t="s">
        <v>3765</v>
      </c>
      <c r="D1706" s="10" t="s">
        <v>86</v>
      </c>
      <c r="E1706" s="46">
        <v>43796</v>
      </c>
      <c r="F1706" s="45">
        <v>-275959</v>
      </c>
      <c r="G1706" s="10" t="s">
        <v>47</v>
      </c>
      <c r="H1706" s="10" t="s">
        <v>3759</v>
      </c>
    </row>
    <row r="1707" spans="1:8" x14ac:dyDescent="0.25">
      <c r="A1707" s="10" t="s">
        <v>3766</v>
      </c>
      <c r="B1707" s="10" t="s">
        <v>1902</v>
      </c>
      <c r="C1707" s="10" t="s">
        <v>3767</v>
      </c>
      <c r="D1707" s="10" t="s">
        <v>86</v>
      </c>
      <c r="E1707" s="46">
        <v>43797</v>
      </c>
      <c r="F1707" s="45">
        <v>-18765</v>
      </c>
      <c r="G1707" s="10" t="s">
        <v>47</v>
      </c>
      <c r="H1707" s="10" t="s">
        <v>3768</v>
      </c>
    </row>
    <row r="1708" spans="1:8" x14ac:dyDescent="0.25">
      <c r="A1708" s="10" t="s">
        <v>3769</v>
      </c>
      <c r="B1708" s="10" t="s">
        <v>1902</v>
      </c>
      <c r="C1708" s="10" t="s">
        <v>3770</v>
      </c>
      <c r="D1708" s="10" t="s">
        <v>86</v>
      </c>
      <c r="E1708" s="46">
        <v>43798</v>
      </c>
      <c r="F1708" s="45">
        <v>-57561</v>
      </c>
      <c r="G1708" s="10" t="s">
        <v>47</v>
      </c>
      <c r="H1708" s="10" t="s">
        <v>3771</v>
      </c>
    </row>
    <row r="1709" spans="1:8" x14ac:dyDescent="0.25">
      <c r="A1709" s="10" t="s">
        <v>3772</v>
      </c>
      <c r="B1709" s="10" t="s">
        <v>1902</v>
      </c>
      <c r="C1709" s="10" t="s">
        <v>3773</v>
      </c>
      <c r="D1709" s="10" t="s">
        <v>86</v>
      </c>
      <c r="E1709" s="46">
        <v>43799</v>
      </c>
      <c r="F1709" s="45">
        <v>-99865</v>
      </c>
      <c r="G1709" s="10" t="s">
        <v>47</v>
      </c>
      <c r="H1709" s="10" t="s">
        <v>3774</v>
      </c>
    </row>
    <row r="1710" spans="1:8" x14ac:dyDescent="0.25">
      <c r="A1710" s="10" t="s">
        <v>3775</v>
      </c>
      <c r="B1710" s="10" t="s">
        <v>1902</v>
      </c>
      <c r="C1710" s="10" t="s">
        <v>3776</v>
      </c>
      <c r="D1710" s="10" t="s">
        <v>86</v>
      </c>
      <c r="E1710" s="46">
        <v>43802</v>
      </c>
      <c r="F1710" s="45">
        <v>-75000</v>
      </c>
      <c r="G1710" s="10" t="s">
        <v>47</v>
      </c>
      <c r="H1710" s="10" t="s">
        <v>3756</v>
      </c>
    </row>
    <row r="1711" spans="1:8" x14ac:dyDescent="0.25">
      <c r="A1711" s="10" t="s">
        <v>3777</v>
      </c>
      <c r="B1711" s="10" t="s">
        <v>1902</v>
      </c>
      <c r="C1711" s="10" t="s">
        <v>3778</v>
      </c>
      <c r="D1711" s="10" t="s">
        <v>86</v>
      </c>
      <c r="E1711" s="46">
        <v>43798</v>
      </c>
      <c r="F1711" s="45">
        <v>-103240</v>
      </c>
      <c r="G1711" s="10" t="s">
        <v>47</v>
      </c>
      <c r="H1711" s="10" t="s">
        <v>3779</v>
      </c>
    </row>
    <row r="1712" spans="1:8" x14ac:dyDescent="0.25">
      <c r="A1712" s="10" t="s">
        <v>3780</v>
      </c>
      <c r="B1712" s="10" t="s">
        <v>115</v>
      </c>
      <c r="C1712" s="10" t="s">
        <v>3781</v>
      </c>
      <c r="D1712" s="10" t="s">
        <v>86</v>
      </c>
      <c r="E1712" s="46">
        <v>43783</v>
      </c>
      <c r="F1712" s="45">
        <v>-26709</v>
      </c>
      <c r="G1712" s="10" t="s">
        <v>47</v>
      </c>
      <c r="H1712" s="10" t="s">
        <v>3132</v>
      </c>
    </row>
    <row r="1713" spans="1:8" x14ac:dyDescent="0.25">
      <c r="A1713" s="10" t="s">
        <v>3782</v>
      </c>
      <c r="B1713" s="10" t="s">
        <v>871</v>
      </c>
      <c r="C1713" s="10" t="s">
        <v>3783</v>
      </c>
      <c r="D1713" s="10" t="s">
        <v>86</v>
      </c>
      <c r="E1713" s="46">
        <v>43789</v>
      </c>
      <c r="F1713" s="45">
        <v>-299958</v>
      </c>
      <c r="G1713" s="10" t="s">
        <v>47</v>
      </c>
      <c r="H1713" s="10" t="s">
        <v>3784</v>
      </c>
    </row>
    <row r="1714" spans="1:8" x14ac:dyDescent="0.25">
      <c r="A1714" s="10" t="s">
        <v>3785</v>
      </c>
      <c r="B1714" s="10" t="s">
        <v>115</v>
      </c>
      <c r="C1714" s="10" t="s">
        <v>3786</v>
      </c>
      <c r="D1714" s="10" t="s">
        <v>86</v>
      </c>
      <c r="E1714" s="46">
        <v>43795</v>
      </c>
      <c r="F1714" s="45">
        <v>-61249</v>
      </c>
      <c r="G1714" s="10" t="s">
        <v>47</v>
      </c>
      <c r="H1714" s="10" t="s">
        <v>3132</v>
      </c>
    </row>
    <row r="1715" spans="1:8" x14ac:dyDescent="0.25">
      <c r="A1715" s="10" t="s">
        <v>3787</v>
      </c>
      <c r="B1715" s="10" t="s">
        <v>1902</v>
      </c>
      <c r="C1715" s="10" t="s">
        <v>3788</v>
      </c>
      <c r="D1715" s="10" t="s">
        <v>86</v>
      </c>
      <c r="E1715" s="46">
        <v>43796</v>
      </c>
      <c r="F1715" s="45">
        <v>-32690</v>
      </c>
      <c r="G1715" s="10" t="s">
        <v>47</v>
      </c>
      <c r="H1715" s="10" t="s">
        <v>3789</v>
      </c>
    </row>
    <row r="1716" spans="1:8" x14ac:dyDescent="0.25">
      <c r="A1716" s="10" t="s">
        <v>3790</v>
      </c>
      <c r="B1716" s="10" t="s">
        <v>115</v>
      </c>
      <c r="C1716" s="10" t="s">
        <v>3791</v>
      </c>
      <c r="D1716" s="10" t="s">
        <v>86</v>
      </c>
      <c r="E1716" s="46">
        <v>43792</v>
      </c>
      <c r="F1716" s="45">
        <v>-652085</v>
      </c>
      <c r="G1716" s="10" t="s">
        <v>47</v>
      </c>
      <c r="H1716" s="10" t="s">
        <v>3792</v>
      </c>
    </row>
    <row r="1717" spans="1:8" x14ac:dyDescent="0.25">
      <c r="A1717" s="10" t="s">
        <v>3793</v>
      </c>
      <c r="B1717" s="10" t="s">
        <v>115</v>
      </c>
      <c r="C1717" s="10" t="s">
        <v>3794</v>
      </c>
      <c r="D1717" s="10" t="s">
        <v>86</v>
      </c>
      <c r="E1717" s="46">
        <v>43794</v>
      </c>
      <c r="F1717" s="45">
        <v>-18765</v>
      </c>
      <c r="G1717" s="10" t="s">
        <v>47</v>
      </c>
      <c r="H1717" s="10" t="s">
        <v>3795</v>
      </c>
    </row>
    <row r="1718" spans="1:8" x14ac:dyDescent="0.25">
      <c r="A1718" s="10" t="s">
        <v>3796</v>
      </c>
      <c r="B1718" s="10" t="s">
        <v>115</v>
      </c>
      <c r="C1718" s="10" t="s">
        <v>3797</v>
      </c>
      <c r="D1718" s="10" t="s">
        <v>86</v>
      </c>
      <c r="E1718" s="46">
        <v>43796</v>
      </c>
      <c r="F1718" s="45">
        <v>-18765</v>
      </c>
      <c r="G1718" s="10" t="s">
        <v>47</v>
      </c>
      <c r="H1718" s="10" t="s">
        <v>3798</v>
      </c>
    </row>
    <row r="1719" spans="1:8" x14ac:dyDescent="0.25">
      <c r="A1719" s="10" t="s">
        <v>3799</v>
      </c>
      <c r="B1719" s="10" t="s">
        <v>115</v>
      </c>
      <c r="C1719" s="10" t="s">
        <v>3800</v>
      </c>
      <c r="D1719" s="10" t="s">
        <v>86</v>
      </c>
      <c r="E1719" s="46">
        <v>43797</v>
      </c>
      <c r="F1719" s="45">
        <v>-18765</v>
      </c>
      <c r="G1719" s="10" t="s">
        <v>47</v>
      </c>
      <c r="H1719" s="10" t="s">
        <v>3801</v>
      </c>
    </row>
    <row r="1720" spans="1:8" x14ac:dyDescent="0.25">
      <c r="A1720" s="10" t="s">
        <v>3802</v>
      </c>
      <c r="B1720" s="10" t="s">
        <v>115</v>
      </c>
      <c r="C1720" s="10" t="s">
        <v>3803</v>
      </c>
      <c r="D1720" s="10" t="s">
        <v>86</v>
      </c>
      <c r="E1720" s="46">
        <v>43797</v>
      </c>
      <c r="F1720" s="45">
        <v>-18765</v>
      </c>
      <c r="G1720" s="10" t="s">
        <v>47</v>
      </c>
      <c r="H1720" s="10" t="s">
        <v>3804</v>
      </c>
    </row>
    <row r="1721" spans="1:8" x14ac:dyDescent="0.25">
      <c r="A1721" s="10" t="s">
        <v>536</v>
      </c>
      <c r="B1721" s="10" t="s">
        <v>115</v>
      </c>
      <c r="C1721" s="10" t="s">
        <v>537</v>
      </c>
      <c r="D1721" s="10" t="s">
        <v>86</v>
      </c>
      <c r="E1721" s="46">
        <v>43791</v>
      </c>
      <c r="F1721" s="45">
        <v>-3045294</v>
      </c>
      <c r="G1721" s="10" t="s">
        <v>47</v>
      </c>
      <c r="H1721" s="10" t="s">
        <v>3805</v>
      </c>
    </row>
    <row r="1722" spans="1:8" x14ac:dyDescent="0.25">
      <c r="A1722" s="10" t="s">
        <v>3806</v>
      </c>
      <c r="B1722" s="10" t="s">
        <v>115</v>
      </c>
      <c r="C1722" s="10" t="s">
        <v>3807</v>
      </c>
      <c r="D1722" s="10" t="s">
        <v>86</v>
      </c>
      <c r="E1722" s="46">
        <v>43791</v>
      </c>
      <c r="F1722" s="45">
        <v>-18765</v>
      </c>
      <c r="G1722" s="10" t="s">
        <v>47</v>
      </c>
      <c r="H1722" s="10" t="s">
        <v>3808</v>
      </c>
    </row>
    <row r="1723" spans="1:8" x14ac:dyDescent="0.25">
      <c r="A1723" s="10" t="s">
        <v>3809</v>
      </c>
      <c r="B1723" s="10" t="s">
        <v>871</v>
      </c>
      <c r="C1723" s="10" t="s">
        <v>3810</v>
      </c>
      <c r="D1723" s="10" t="s">
        <v>86</v>
      </c>
      <c r="E1723" s="46">
        <v>43787</v>
      </c>
      <c r="F1723" s="45">
        <v>-889785</v>
      </c>
      <c r="G1723" s="10" t="s">
        <v>47</v>
      </c>
      <c r="H1723" s="10" t="s">
        <v>3811</v>
      </c>
    </row>
    <row r="1724" spans="1:8" x14ac:dyDescent="0.25">
      <c r="A1724" s="10" t="s">
        <v>3375</v>
      </c>
      <c r="B1724" s="10" t="s">
        <v>115</v>
      </c>
      <c r="C1724" s="10" t="s">
        <v>3376</v>
      </c>
      <c r="D1724" s="10" t="s">
        <v>86</v>
      </c>
      <c r="E1724" s="46">
        <v>43777</v>
      </c>
      <c r="F1724" s="45">
        <v>-10149092</v>
      </c>
      <c r="G1724" s="10" t="s">
        <v>47</v>
      </c>
      <c r="H1724" s="10" t="s">
        <v>3812</v>
      </c>
    </row>
    <row r="1725" spans="1:8" x14ac:dyDescent="0.25">
      <c r="A1725" s="10" t="s">
        <v>669</v>
      </c>
      <c r="B1725" s="10" t="s">
        <v>115</v>
      </c>
      <c r="C1725" s="10" t="s">
        <v>670</v>
      </c>
      <c r="D1725" s="10" t="s">
        <v>86</v>
      </c>
      <c r="E1725" s="46">
        <v>43803</v>
      </c>
      <c r="F1725" s="45">
        <v>-800080</v>
      </c>
      <c r="G1725" s="10" t="s">
        <v>47</v>
      </c>
      <c r="H1725" s="10" t="s">
        <v>3813</v>
      </c>
    </row>
    <row r="1726" spans="1:8" x14ac:dyDescent="0.25">
      <c r="A1726" s="10" t="s">
        <v>3814</v>
      </c>
      <c r="B1726" s="10" t="s">
        <v>115</v>
      </c>
      <c r="C1726" s="10" t="s">
        <v>3815</v>
      </c>
      <c r="D1726" s="10" t="s">
        <v>86</v>
      </c>
      <c r="E1726" s="46">
        <v>43796</v>
      </c>
      <c r="F1726" s="45">
        <v>-6400000</v>
      </c>
      <c r="G1726" s="10" t="s">
        <v>47</v>
      </c>
      <c r="H1726" s="10" t="s">
        <v>3052</v>
      </c>
    </row>
    <row r="1727" spans="1:8" x14ac:dyDescent="0.25">
      <c r="A1727" s="10" t="s">
        <v>3816</v>
      </c>
      <c r="B1727" s="10" t="s">
        <v>115</v>
      </c>
      <c r="C1727" s="10" t="s">
        <v>3817</v>
      </c>
      <c r="D1727" s="10" t="s">
        <v>86</v>
      </c>
      <c r="E1727" s="46">
        <v>43802</v>
      </c>
      <c r="F1727" s="45">
        <v>-18765</v>
      </c>
      <c r="G1727" s="10" t="s">
        <v>47</v>
      </c>
      <c r="H1727" s="10" t="s">
        <v>3818</v>
      </c>
    </row>
    <row r="1728" spans="1:8" x14ac:dyDescent="0.25">
      <c r="A1728" s="10" t="s">
        <v>3819</v>
      </c>
      <c r="B1728" s="10" t="s">
        <v>115</v>
      </c>
      <c r="C1728" s="10" t="s">
        <v>3820</v>
      </c>
      <c r="D1728" s="10" t="s">
        <v>86</v>
      </c>
      <c r="E1728" s="46">
        <v>43803</v>
      </c>
      <c r="F1728" s="45">
        <v>-18765</v>
      </c>
      <c r="G1728" s="10" t="s">
        <v>47</v>
      </c>
      <c r="H1728" s="10" t="s">
        <v>3821</v>
      </c>
    </row>
    <row r="1729" spans="1:8" x14ac:dyDescent="0.25">
      <c r="A1729" s="10" t="s">
        <v>3822</v>
      </c>
      <c r="B1729" s="10" t="s">
        <v>115</v>
      </c>
      <c r="C1729" s="10" t="s">
        <v>3823</v>
      </c>
      <c r="D1729" s="10" t="s">
        <v>86</v>
      </c>
      <c r="E1729" s="46">
        <v>43804</v>
      </c>
      <c r="F1729" s="45">
        <v>-18765</v>
      </c>
      <c r="G1729" s="10" t="s">
        <v>47</v>
      </c>
      <c r="H1729" s="10" t="s">
        <v>3824</v>
      </c>
    </row>
    <row r="1730" spans="1:8" x14ac:dyDescent="0.25">
      <c r="A1730" s="10" t="s">
        <v>3825</v>
      </c>
      <c r="B1730" s="10" t="s">
        <v>115</v>
      </c>
      <c r="C1730" s="10" t="s">
        <v>3826</v>
      </c>
      <c r="D1730" s="10" t="s">
        <v>86</v>
      </c>
      <c r="E1730" s="46">
        <v>43804</v>
      </c>
      <c r="F1730" s="45">
        <v>-18765</v>
      </c>
      <c r="G1730" s="10" t="s">
        <v>47</v>
      </c>
      <c r="H1730" s="10" t="s">
        <v>3710</v>
      </c>
    </row>
    <row r="1731" spans="1:8" x14ac:dyDescent="0.25">
      <c r="A1731" s="10" t="s">
        <v>3827</v>
      </c>
      <c r="B1731" s="10" t="s">
        <v>115</v>
      </c>
      <c r="C1731" s="10" t="s">
        <v>3828</v>
      </c>
      <c r="D1731" s="10" t="s">
        <v>86</v>
      </c>
      <c r="E1731" s="46">
        <v>43805</v>
      </c>
      <c r="F1731" s="45">
        <v>-248228</v>
      </c>
      <c r="G1731" s="10" t="s">
        <v>47</v>
      </c>
      <c r="H1731" s="10" t="s">
        <v>3829</v>
      </c>
    </row>
    <row r="1732" spans="1:8" x14ac:dyDescent="0.25">
      <c r="A1732" s="10" t="s">
        <v>3830</v>
      </c>
      <c r="B1732" s="10" t="s">
        <v>115</v>
      </c>
      <c r="C1732" s="10" t="s">
        <v>3831</v>
      </c>
      <c r="D1732" s="10" t="s">
        <v>86</v>
      </c>
      <c r="E1732" s="46">
        <v>43805</v>
      </c>
      <c r="F1732" s="45">
        <v>-248228</v>
      </c>
      <c r="G1732" s="10" t="s">
        <v>47</v>
      </c>
      <c r="H1732" s="10" t="s">
        <v>3832</v>
      </c>
    </row>
    <row r="1733" spans="1:8" x14ac:dyDescent="0.25">
      <c r="A1733" s="10" t="s">
        <v>3833</v>
      </c>
      <c r="B1733" s="10" t="s">
        <v>115</v>
      </c>
      <c r="C1733" s="10" t="s">
        <v>3834</v>
      </c>
      <c r="D1733" s="10" t="s">
        <v>86</v>
      </c>
      <c r="E1733" s="46">
        <v>43805</v>
      </c>
      <c r="F1733" s="45">
        <v>-18765</v>
      </c>
      <c r="G1733" s="10" t="s">
        <v>47</v>
      </c>
      <c r="H1733" s="10" t="s">
        <v>3835</v>
      </c>
    </row>
    <row r="1734" spans="1:8" x14ac:dyDescent="0.25">
      <c r="A1734" s="10" t="s">
        <v>3836</v>
      </c>
      <c r="B1734" s="10" t="s">
        <v>115</v>
      </c>
      <c r="C1734" s="10" t="s">
        <v>3837</v>
      </c>
      <c r="D1734" s="10" t="s">
        <v>86</v>
      </c>
      <c r="E1734" s="46">
        <v>43805</v>
      </c>
      <c r="F1734" s="45">
        <v>-18765</v>
      </c>
      <c r="G1734" s="10" t="s">
        <v>47</v>
      </c>
      <c r="H1734" s="10" t="s">
        <v>3710</v>
      </c>
    </row>
    <row r="1735" spans="1:8" x14ac:dyDescent="0.25">
      <c r="A1735" s="10" t="s">
        <v>3838</v>
      </c>
      <c r="B1735" s="10" t="s">
        <v>115</v>
      </c>
      <c r="C1735" s="10" t="s">
        <v>3839</v>
      </c>
      <c r="D1735" s="10" t="s">
        <v>86</v>
      </c>
      <c r="E1735" s="46">
        <v>43808</v>
      </c>
      <c r="F1735" s="45">
        <v>-18765</v>
      </c>
      <c r="G1735" s="10" t="s">
        <v>47</v>
      </c>
      <c r="H1735" s="10" t="s">
        <v>3120</v>
      </c>
    </row>
    <row r="1736" spans="1:8" x14ac:dyDescent="0.25">
      <c r="A1736" s="10" t="s">
        <v>3840</v>
      </c>
      <c r="B1736" s="10" t="s">
        <v>115</v>
      </c>
      <c r="C1736" s="10" t="s">
        <v>3841</v>
      </c>
      <c r="D1736" s="10" t="s">
        <v>86</v>
      </c>
      <c r="E1736" s="46">
        <v>43809</v>
      </c>
      <c r="F1736" s="45">
        <v>-18765</v>
      </c>
      <c r="G1736" s="10" t="s">
        <v>47</v>
      </c>
      <c r="H1736" s="10" t="s">
        <v>3842</v>
      </c>
    </row>
    <row r="1737" spans="1:8" x14ac:dyDescent="0.25">
      <c r="A1737" s="10" t="s">
        <v>3843</v>
      </c>
      <c r="B1737" s="10" t="s">
        <v>115</v>
      </c>
      <c r="C1737" s="10" t="s">
        <v>3844</v>
      </c>
      <c r="D1737" s="10" t="s">
        <v>86</v>
      </c>
      <c r="E1737" s="46">
        <v>43809</v>
      </c>
      <c r="F1737" s="45">
        <v>-18765</v>
      </c>
      <c r="G1737" s="10" t="s">
        <v>47</v>
      </c>
      <c r="H1737" s="10" t="s">
        <v>3845</v>
      </c>
    </row>
    <row r="1738" spans="1:8" x14ac:dyDescent="0.25">
      <c r="A1738" s="10" t="s">
        <v>3846</v>
      </c>
      <c r="B1738" s="10" t="s">
        <v>115</v>
      </c>
      <c r="C1738" s="10" t="s">
        <v>3847</v>
      </c>
      <c r="D1738" s="10" t="s">
        <v>86</v>
      </c>
      <c r="E1738" s="46">
        <v>43810</v>
      </c>
      <c r="F1738" s="45">
        <v>-18765</v>
      </c>
      <c r="G1738" s="10" t="s">
        <v>47</v>
      </c>
      <c r="H1738" s="10" t="s">
        <v>3848</v>
      </c>
    </row>
    <row r="1739" spans="1:8" x14ac:dyDescent="0.25">
      <c r="A1739" s="10" t="s">
        <v>3849</v>
      </c>
      <c r="B1739" s="10" t="s">
        <v>115</v>
      </c>
      <c r="C1739" s="10" t="s">
        <v>3850</v>
      </c>
      <c r="D1739" s="10" t="s">
        <v>86</v>
      </c>
      <c r="E1739" s="46">
        <v>43810</v>
      </c>
      <c r="F1739" s="45">
        <v>-18765</v>
      </c>
      <c r="G1739" s="10" t="s">
        <v>47</v>
      </c>
      <c r="H1739" s="10" t="s">
        <v>3851</v>
      </c>
    </row>
    <row r="1740" spans="1:8" x14ac:dyDescent="0.25">
      <c r="A1740" s="10" t="s">
        <v>3852</v>
      </c>
      <c r="B1740" s="10" t="s">
        <v>115</v>
      </c>
      <c r="C1740" s="10" t="s">
        <v>3853</v>
      </c>
      <c r="D1740" s="10" t="s">
        <v>86</v>
      </c>
      <c r="E1740" s="46">
        <v>43810</v>
      </c>
      <c r="F1740" s="45">
        <v>-70000</v>
      </c>
      <c r="G1740" s="10" t="s">
        <v>47</v>
      </c>
      <c r="H1740" s="10" t="s">
        <v>3854</v>
      </c>
    </row>
    <row r="1741" spans="1:8" x14ac:dyDescent="0.25">
      <c r="A1741" s="10" t="s">
        <v>3855</v>
      </c>
      <c r="B1741" s="10" t="s">
        <v>115</v>
      </c>
      <c r="C1741" s="10" t="s">
        <v>3856</v>
      </c>
      <c r="D1741" s="10" t="s">
        <v>86</v>
      </c>
      <c r="E1741" s="46">
        <v>43811</v>
      </c>
      <c r="F1741" s="45">
        <v>-18765</v>
      </c>
      <c r="G1741" s="10" t="s">
        <v>47</v>
      </c>
      <c r="H1741" s="10" t="s">
        <v>3845</v>
      </c>
    </row>
    <row r="1742" spans="1:8" x14ac:dyDescent="0.25">
      <c r="A1742" s="10" t="s">
        <v>3857</v>
      </c>
      <c r="B1742" s="10" t="s">
        <v>115</v>
      </c>
      <c r="C1742" s="10" t="s">
        <v>3858</v>
      </c>
      <c r="D1742" s="10" t="s">
        <v>86</v>
      </c>
      <c r="E1742" s="46">
        <v>43811</v>
      </c>
      <c r="F1742" s="45">
        <v>-18765</v>
      </c>
      <c r="G1742" s="10" t="s">
        <v>47</v>
      </c>
      <c r="H1742" s="10" t="s">
        <v>3859</v>
      </c>
    </row>
    <row r="1743" spans="1:8" x14ac:dyDescent="0.25">
      <c r="A1743" s="10" t="s">
        <v>3860</v>
      </c>
      <c r="B1743" s="10" t="s">
        <v>115</v>
      </c>
      <c r="C1743" s="10" t="s">
        <v>3861</v>
      </c>
      <c r="D1743" s="10" t="s">
        <v>86</v>
      </c>
      <c r="E1743" s="46">
        <v>43811</v>
      </c>
      <c r="F1743" s="45">
        <v>-45323</v>
      </c>
      <c r="G1743" s="10" t="s">
        <v>47</v>
      </c>
      <c r="H1743" s="10" t="s">
        <v>3862</v>
      </c>
    </row>
    <row r="1744" spans="1:8" x14ac:dyDescent="0.25">
      <c r="A1744" s="10" t="s">
        <v>3863</v>
      </c>
      <c r="B1744" s="10" t="s">
        <v>115</v>
      </c>
      <c r="C1744" s="10" t="s">
        <v>3864</v>
      </c>
      <c r="D1744" s="10" t="s">
        <v>86</v>
      </c>
      <c r="E1744" s="46">
        <v>43811</v>
      </c>
      <c r="F1744" s="45">
        <v>-18765</v>
      </c>
      <c r="G1744" s="10" t="s">
        <v>47</v>
      </c>
      <c r="H1744" s="10" t="s">
        <v>3081</v>
      </c>
    </row>
    <row r="1745" spans="1:8" x14ac:dyDescent="0.25">
      <c r="A1745" s="10" t="s">
        <v>3865</v>
      </c>
      <c r="B1745" s="10" t="s">
        <v>115</v>
      </c>
      <c r="C1745" s="10" t="s">
        <v>3866</v>
      </c>
      <c r="D1745" s="10" t="s">
        <v>86</v>
      </c>
      <c r="E1745" s="46">
        <v>43812</v>
      </c>
      <c r="F1745" s="45">
        <v>-18765</v>
      </c>
      <c r="G1745" s="10" t="s">
        <v>47</v>
      </c>
      <c r="H1745" s="10" t="s">
        <v>3867</v>
      </c>
    </row>
    <row r="1746" spans="1:8" x14ac:dyDescent="0.25">
      <c r="A1746" s="10" t="s">
        <v>3868</v>
      </c>
      <c r="B1746" s="10" t="s">
        <v>115</v>
      </c>
      <c r="C1746" s="10" t="s">
        <v>3869</v>
      </c>
      <c r="D1746" s="10" t="s">
        <v>86</v>
      </c>
      <c r="E1746" s="46">
        <v>43812</v>
      </c>
      <c r="F1746" s="45">
        <v>-18765</v>
      </c>
      <c r="G1746" s="10" t="s">
        <v>47</v>
      </c>
      <c r="H1746" s="10" t="s">
        <v>3870</v>
      </c>
    </row>
    <row r="1747" spans="1:8" x14ac:dyDescent="0.25">
      <c r="A1747" s="10" t="s">
        <v>3871</v>
      </c>
      <c r="B1747" s="10" t="s">
        <v>115</v>
      </c>
      <c r="C1747" s="10" t="s">
        <v>3872</v>
      </c>
      <c r="D1747" s="10" t="s">
        <v>86</v>
      </c>
      <c r="E1747" s="46">
        <v>43812</v>
      </c>
      <c r="F1747" s="45">
        <v>-18765</v>
      </c>
      <c r="G1747" s="10" t="s">
        <v>47</v>
      </c>
      <c r="H1747" s="10" t="s">
        <v>3873</v>
      </c>
    </row>
    <row r="1748" spans="1:8" x14ac:dyDescent="0.25">
      <c r="A1748" s="10" t="s">
        <v>3874</v>
      </c>
      <c r="B1748" s="10" t="s">
        <v>115</v>
      </c>
      <c r="C1748" s="10" t="s">
        <v>3875</v>
      </c>
      <c r="D1748" s="10" t="s">
        <v>86</v>
      </c>
      <c r="E1748" s="46">
        <v>43812</v>
      </c>
      <c r="F1748" s="45">
        <v>-33000</v>
      </c>
      <c r="G1748" s="10" t="s">
        <v>47</v>
      </c>
      <c r="H1748" s="10" t="s">
        <v>3876</v>
      </c>
    </row>
    <row r="1749" spans="1:8" x14ac:dyDescent="0.25">
      <c r="A1749" s="10" t="s">
        <v>3877</v>
      </c>
      <c r="B1749" s="10" t="s">
        <v>889</v>
      </c>
      <c r="C1749" s="10" t="s">
        <v>3878</v>
      </c>
      <c r="D1749" s="10" t="s">
        <v>86</v>
      </c>
      <c r="E1749" s="46">
        <v>43799</v>
      </c>
      <c r="F1749" s="45">
        <v>-1334163</v>
      </c>
      <c r="G1749" s="10" t="s">
        <v>47</v>
      </c>
      <c r="H1749" s="10" t="s">
        <v>3879</v>
      </c>
    </row>
    <row r="1750" spans="1:8" x14ac:dyDescent="0.25">
      <c r="A1750" s="10" t="s">
        <v>3880</v>
      </c>
      <c r="B1750" s="10" t="s">
        <v>115</v>
      </c>
      <c r="C1750" s="10" t="s">
        <v>3881</v>
      </c>
      <c r="D1750" s="10" t="s">
        <v>86</v>
      </c>
      <c r="E1750" s="46">
        <v>43803</v>
      </c>
      <c r="F1750" s="45">
        <v>-5642415</v>
      </c>
      <c r="G1750" s="10" t="s">
        <v>47</v>
      </c>
      <c r="H1750" s="10" t="s">
        <v>3813</v>
      </c>
    </row>
    <row r="1751" spans="1:8" x14ac:dyDescent="0.25">
      <c r="A1751" s="10" t="s">
        <v>3882</v>
      </c>
      <c r="B1751" s="10" t="s">
        <v>115</v>
      </c>
      <c r="C1751" s="10" t="s">
        <v>3883</v>
      </c>
      <c r="D1751" s="10" t="s">
        <v>86</v>
      </c>
      <c r="E1751" s="46">
        <v>43803</v>
      </c>
      <c r="F1751" s="45">
        <v>-5642415</v>
      </c>
      <c r="G1751" s="10" t="s">
        <v>47</v>
      </c>
      <c r="H1751" s="10" t="s">
        <v>3813</v>
      </c>
    </row>
    <row r="1752" spans="1:8" x14ac:dyDescent="0.25">
      <c r="A1752" s="10" t="s">
        <v>3884</v>
      </c>
      <c r="B1752" s="10" t="s">
        <v>115</v>
      </c>
      <c r="C1752" s="10" t="s">
        <v>3885</v>
      </c>
      <c r="D1752" s="10" t="s">
        <v>86</v>
      </c>
      <c r="E1752" s="46">
        <v>43804</v>
      </c>
      <c r="F1752" s="45">
        <v>-1610729</v>
      </c>
      <c r="G1752" s="10" t="s">
        <v>47</v>
      </c>
      <c r="H1752" s="10" t="s">
        <v>3886</v>
      </c>
    </row>
    <row r="1753" spans="1:8" x14ac:dyDescent="0.25">
      <c r="A1753" s="10" t="s">
        <v>3887</v>
      </c>
      <c r="B1753" s="10" t="s">
        <v>115</v>
      </c>
      <c r="C1753" s="10" t="s">
        <v>3888</v>
      </c>
      <c r="D1753" s="10" t="s">
        <v>86</v>
      </c>
      <c r="E1753" s="46">
        <v>43805</v>
      </c>
      <c r="F1753" s="45">
        <v>-2521032</v>
      </c>
      <c r="G1753" s="10" t="s">
        <v>47</v>
      </c>
      <c r="H1753" s="10" t="s">
        <v>3889</v>
      </c>
    </row>
    <row r="1754" spans="1:8" x14ac:dyDescent="0.25">
      <c r="A1754" s="10" t="s">
        <v>3890</v>
      </c>
      <c r="B1754" s="10" t="s">
        <v>115</v>
      </c>
      <c r="C1754" s="10" t="s">
        <v>3891</v>
      </c>
      <c r="D1754" s="10" t="s">
        <v>86</v>
      </c>
      <c r="E1754" s="46">
        <v>43806</v>
      </c>
      <c r="F1754" s="45">
        <v>-2281835</v>
      </c>
      <c r="G1754" s="10" t="s">
        <v>47</v>
      </c>
      <c r="H1754" s="10" t="s">
        <v>3892</v>
      </c>
    </row>
    <row r="1755" spans="1:8" x14ac:dyDescent="0.25">
      <c r="A1755" s="10" t="s">
        <v>3893</v>
      </c>
      <c r="B1755" s="10" t="s">
        <v>115</v>
      </c>
      <c r="C1755" s="10" t="s">
        <v>3894</v>
      </c>
      <c r="D1755" s="10" t="s">
        <v>86</v>
      </c>
      <c r="E1755" s="46">
        <v>43808</v>
      </c>
      <c r="F1755" s="45">
        <v>-46282223</v>
      </c>
      <c r="G1755" s="10" t="s">
        <v>47</v>
      </c>
      <c r="H1755" s="10" t="s">
        <v>3092</v>
      </c>
    </row>
    <row r="1756" spans="1:8" x14ac:dyDescent="0.25">
      <c r="A1756" s="10" t="s">
        <v>3895</v>
      </c>
      <c r="B1756" s="10" t="s">
        <v>115</v>
      </c>
      <c r="C1756" s="10" t="s">
        <v>3896</v>
      </c>
      <c r="D1756" s="10" t="s">
        <v>86</v>
      </c>
      <c r="E1756" s="46">
        <v>43809</v>
      </c>
      <c r="F1756" s="45">
        <v>-21560234</v>
      </c>
      <c r="G1756" s="10" t="s">
        <v>47</v>
      </c>
      <c r="H1756" s="10" t="s">
        <v>3845</v>
      </c>
    </row>
    <row r="1757" spans="1:8" x14ac:dyDescent="0.25">
      <c r="A1757" s="10" t="s">
        <v>3897</v>
      </c>
      <c r="B1757" s="10" t="s">
        <v>115</v>
      </c>
      <c r="C1757" s="10" t="s">
        <v>3898</v>
      </c>
      <c r="D1757" s="10" t="s">
        <v>86</v>
      </c>
      <c r="E1757" s="46">
        <v>43812</v>
      </c>
      <c r="F1757" s="45">
        <v>-371696</v>
      </c>
      <c r="G1757" s="10" t="s">
        <v>47</v>
      </c>
      <c r="H1757" s="10" t="s">
        <v>3899</v>
      </c>
    </row>
    <row r="1758" spans="1:8" x14ac:dyDescent="0.25">
      <c r="A1758" s="10" t="s">
        <v>3900</v>
      </c>
      <c r="B1758" s="10" t="s">
        <v>115</v>
      </c>
      <c r="C1758" s="10" t="s">
        <v>3901</v>
      </c>
      <c r="D1758" s="10" t="s">
        <v>86</v>
      </c>
      <c r="E1758" s="46">
        <v>43803</v>
      </c>
      <c r="F1758" s="45">
        <v>-87676</v>
      </c>
      <c r="G1758" s="10" t="s">
        <v>47</v>
      </c>
      <c r="H1758" s="10" t="s">
        <v>3902</v>
      </c>
    </row>
    <row r="1759" spans="1:8" x14ac:dyDescent="0.25">
      <c r="A1759" s="10" t="s">
        <v>3903</v>
      </c>
      <c r="B1759" s="10" t="s">
        <v>115</v>
      </c>
      <c r="C1759" s="10" t="s">
        <v>3904</v>
      </c>
      <c r="D1759" s="10" t="s">
        <v>86</v>
      </c>
      <c r="E1759" s="46">
        <v>43805</v>
      </c>
      <c r="F1759" s="45">
        <v>-1448805</v>
      </c>
      <c r="G1759" s="10" t="s">
        <v>47</v>
      </c>
      <c r="H1759" s="10" t="s">
        <v>3854</v>
      </c>
    </row>
    <row r="1760" spans="1:8" x14ac:dyDescent="0.25">
      <c r="A1760" s="10" t="s">
        <v>3905</v>
      </c>
      <c r="B1760" s="10" t="s">
        <v>115</v>
      </c>
      <c r="C1760" s="10" t="s">
        <v>3906</v>
      </c>
      <c r="D1760" s="10" t="s">
        <v>86</v>
      </c>
      <c r="E1760" s="46">
        <v>43806</v>
      </c>
      <c r="F1760" s="45">
        <v>-28314</v>
      </c>
      <c r="G1760" s="10" t="s">
        <v>47</v>
      </c>
      <c r="H1760" s="10" t="s">
        <v>3862</v>
      </c>
    </row>
    <row r="1761" spans="1:8" x14ac:dyDescent="0.25">
      <c r="A1761" s="10" t="s">
        <v>3907</v>
      </c>
      <c r="B1761" s="10" t="s">
        <v>115</v>
      </c>
      <c r="C1761" s="10" t="s">
        <v>3908</v>
      </c>
      <c r="D1761" s="10" t="s">
        <v>86</v>
      </c>
      <c r="E1761" s="46">
        <v>43807</v>
      </c>
      <c r="F1761" s="45">
        <v>-107921</v>
      </c>
      <c r="G1761" s="10" t="s">
        <v>47</v>
      </c>
      <c r="H1761" s="10" t="s">
        <v>3909</v>
      </c>
    </row>
    <row r="1762" spans="1:8" x14ac:dyDescent="0.25">
      <c r="A1762" s="10" t="s">
        <v>3910</v>
      </c>
      <c r="B1762" s="10" t="s">
        <v>115</v>
      </c>
      <c r="C1762" s="10" t="s">
        <v>3911</v>
      </c>
      <c r="D1762" s="10" t="s">
        <v>86</v>
      </c>
      <c r="E1762" s="46">
        <v>43807</v>
      </c>
      <c r="F1762" s="45">
        <v>-605624</v>
      </c>
      <c r="G1762" s="10" t="s">
        <v>47</v>
      </c>
      <c r="H1762" s="10" t="s">
        <v>3686</v>
      </c>
    </row>
    <row r="1763" spans="1:8" x14ac:dyDescent="0.25">
      <c r="A1763" s="10" t="s">
        <v>3912</v>
      </c>
      <c r="B1763" s="10" t="s">
        <v>115</v>
      </c>
      <c r="C1763" s="10" t="s">
        <v>3913</v>
      </c>
      <c r="D1763" s="10" t="s">
        <v>86</v>
      </c>
      <c r="E1763" s="46">
        <v>43811</v>
      </c>
      <c r="F1763" s="45">
        <v>-395635</v>
      </c>
      <c r="G1763" s="10" t="s">
        <v>47</v>
      </c>
      <c r="H1763" s="10" t="s">
        <v>3914</v>
      </c>
    </row>
    <row r="1764" spans="1:8" x14ac:dyDescent="0.25">
      <c r="A1764" s="10" t="s">
        <v>3915</v>
      </c>
      <c r="B1764" s="10" t="s">
        <v>115</v>
      </c>
      <c r="C1764" s="10" t="s">
        <v>3916</v>
      </c>
      <c r="D1764" s="10" t="s">
        <v>86</v>
      </c>
      <c r="E1764" s="46">
        <v>43812</v>
      </c>
      <c r="F1764" s="45">
        <v>-401799</v>
      </c>
      <c r="G1764" s="10" t="s">
        <v>47</v>
      </c>
      <c r="H1764" s="10" t="s">
        <v>2938</v>
      </c>
    </row>
    <row r="1765" spans="1:8" x14ac:dyDescent="0.25">
      <c r="A1765" s="10" t="s">
        <v>3917</v>
      </c>
      <c r="B1765" s="10" t="s">
        <v>889</v>
      </c>
      <c r="C1765" s="10" t="s">
        <v>3918</v>
      </c>
      <c r="D1765" s="10" t="s">
        <v>86</v>
      </c>
      <c r="E1765" s="46">
        <v>43812</v>
      </c>
      <c r="F1765" s="45">
        <v>-549053</v>
      </c>
      <c r="G1765" s="10" t="s">
        <v>47</v>
      </c>
      <c r="H1765" s="10" t="s">
        <v>3919</v>
      </c>
    </row>
    <row r="1766" spans="1:8" x14ac:dyDescent="0.25">
      <c r="A1766" s="10" t="s">
        <v>3920</v>
      </c>
      <c r="B1766" s="10" t="s">
        <v>115</v>
      </c>
      <c r="C1766" s="10" t="s">
        <v>3921</v>
      </c>
      <c r="D1766" s="10" t="s">
        <v>86</v>
      </c>
      <c r="E1766" s="46">
        <v>43773</v>
      </c>
      <c r="F1766" s="45">
        <v>-6400000</v>
      </c>
      <c r="G1766" s="10" t="s">
        <v>47</v>
      </c>
      <c r="H1766" s="10" t="s">
        <v>3562</v>
      </c>
    </row>
    <row r="1767" spans="1:8" x14ac:dyDescent="0.25">
      <c r="A1767" s="10" t="s">
        <v>3922</v>
      </c>
      <c r="B1767" s="10" t="s">
        <v>115</v>
      </c>
      <c r="C1767" s="10" t="s">
        <v>3923</v>
      </c>
      <c r="D1767" s="10" t="s">
        <v>86</v>
      </c>
      <c r="E1767" s="46">
        <v>43805</v>
      </c>
      <c r="F1767" s="45">
        <v>-18765</v>
      </c>
      <c r="G1767" s="10" t="s">
        <v>47</v>
      </c>
      <c r="H1767" s="10" t="s">
        <v>3562</v>
      </c>
    </row>
    <row r="1768" spans="1:8" x14ac:dyDescent="0.25">
      <c r="A1768" s="10" t="s">
        <v>3924</v>
      </c>
      <c r="B1768" s="10" t="s">
        <v>115</v>
      </c>
      <c r="C1768" s="10" t="s">
        <v>3925</v>
      </c>
      <c r="D1768" s="10" t="s">
        <v>86</v>
      </c>
      <c r="E1768" s="46">
        <v>43805</v>
      </c>
      <c r="F1768" s="45">
        <v>-549053</v>
      </c>
      <c r="G1768" s="10" t="s">
        <v>47</v>
      </c>
      <c r="H1768" s="10" t="s">
        <v>3926</v>
      </c>
    </row>
    <row r="1769" spans="1:8" x14ac:dyDescent="0.25">
      <c r="A1769" s="10" t="s">
        <v>3927</v>
      </c>
      <c r="B1769" s="10" t="s">
        <v>115</v>
      </c>
      <c r="C1769" s="10" t="s">
        <v>3928</v>
      </c>
      <c r="D1769" s="10" t="s">
        <v>86</v>
      </c>
      <c r="E1769" s="46">
        <v>43808</v>
      </c>
      <c r="F1769" s="45">
        <v>-1559013</v>
      </c>
      <c r="G1769" s="10" t="s">
        <v>47</v>
      </c>
      <c r="H1769" s="10" t="s">
        <v>3612</v>
      </c>
    </row>
    <row r="1770" spans="1:8" x14ac:dyDescent="0.25">
      <c r="A1770" s="10" t="s">
        <v>3929</v>
      </c>
      <c r="B1770" s="10" t="s">
        <v>115</v>
      </c>
      <c r="C1770" s="10" t="s">
        <v>3930</v>
      </c>
      <c r="D1770" s="10" t="s">
        <v>86</v>
      </c>
      <c r="E1770" s="46">
        <v>43809</v>
      </c>
      <c r="F1770" s="45">
        <v>-4731121</v>
      </c>
      <c r="G1770" s="10" t="s">
        <v>47</v>
      </c>
      <c r="H1770" s="10" t="s">
        <v>3609</v>
      </c>
    </row>
    <row r="1771" spans="1:8" x14ac:dyDescent="0.25">
      <c r="A1771" s="10" t="s">
        <v>3931</v>
      </c>
      <c r="B1771" s="10" t="s">
        <v>115</v>
      </c>
      <c r="C1771" s="10" t="s">
        <v>3932</v>
      </c>
      <c r="D1771" s="10" t="s">
        <v>86</v>
      </c>
      <c r="E1771" s="46">
        <v>43810</v>
      </c>
      <c r="F1771" s="45">
        <v>-18765</v>
      </c>
      <c r="G1771" s="10" t="s">
        <v>47</v>
      </c>
      <c r="H1771" s="10" t="s">
        <v>3933</v>
      </c>
    </row>
    <row r="1772" spans="1:8" x14ac:dyDescent="0.25">
      <c r="A1772" s="10" t="s">
        <v>3934</v>
      </c>
      <c r="B1772" s="10" t="s">
        <v>871</v>
      </c>
      <c r="C1772" s="10" t="s">
        <v>3935</v>
      </c>
      <c r="D1772" s="10" t="s">
        <v>86</v>
      </c>
      <c r="E1772" s="46">
        <v>43811</v>
      </c>
      <c r="F1772" s="45">
        <v>-2284641</v>
      </c>
      <c r="G1772" s="10" t="s">
        <v>47</v>
      </c>
      <c r="H1772" s="10" t="s">
        <v>3936</v>
      </c>
    </row>
    <row r="1773" spans="1:8" x14ac:dyDescent="0.25">
      <c r="A1773" s="10" t="s">
        <v>3937</v>
      </c>
      <c r="B1773" s="10" t="s">
        <v>115</v>
      </c>
      <c r="C1773" s="10" t="s">
        <v>3938</v>
      </c>
      <c r="D1773" s="10" t="s">
        <v>86</v>
      </c>
      <c r="E1773" s="46">
        <v>43811</v>
      </c>
      <c r="F1773" s="45">
        <v>-297546</v>
      </c>
      <c r="G1773" s="10" t="s">
        <v>47</v>
      </c>
      <c r="H1773" s="10" t="s">
        <v>3939</v>
      </c>
    </row>
    <row r="1774" spans="1:8" x14ac:dyDescent="0.25">
      <c r="A1774" s="10" t="s">
        <v>3940</v>
      </c>
      <c r="B1774" s="10" t="s">
        <v>871</v>
      </c>
      <c r="C1774" s="10" t="s">
        <v>3941</v>
      </c>
      <c r="D1774" s="10" t="s">
        <v>86</v>
      </c>
      <c r="E1774" s="46">
        <v>43798</v>
      </c>
      <c r="F1774" s="45">
        <v>-18765</v>
      </c>
      <c r="G1774" s="10" t="s">
        <v>47</v>
      </c>
      <c r="H1774" s="10" t="s">
        <v>3740</v>
      </c>
    </row>
    <row r="1775" spans="1:8" x14ac:dyDescent="0.25">
      <c r="A1775" s="10" t="s">
        <v>3942</v>
      </c>
      <c r="B1775" s="10" t="s">
        <v>1902</v>
      </c>
      <c r="C1775" s="10" t="s">
        <v>3943</v>
      </c>
      <c r="D1775" s="10" t="s">
        <v>86</v>
      </c>
      <c r="E1775" s="46">
        <v>43811</v>
      </c>
      <c r="F1775" s="45">
        <v>-436883</v>
      </c>
      <c r="G1775" s="10" t="s">
        <v>47</v>
      </c>
      <c r="H1775" s="10" t="s">
        <v>3944</v>
      </c>
    </row>
    <row r="1776" spans="1:8" x14ac:dyDescent="0.25">
      <c r="A1776" s="10" t="s">
        <v>3945</v>
      </c>
      <c r="B1776" s="10" t="s">
        <v>1902</v>
      </c>
      <c r="C1776" s="10" t="s">
        <v>3946</v>
      </c>
      <c r="D1776" s="10" t="s">
        <v>86</v>
      </c>
      <c r="E1776" s="46">
        <v>43811</v>
      </c>
      <c r="F1776" s="45">
        <v>-75000</v>
      </c>
      <c r="G1776" s="10" t="s">
        <v>47</v>
      </c>
      <c r="H1776" s="10" t="s">
        <v>3947</v>
      </c>
    </row>
    <row r="1777" spans="1:8" x14ac:dyDescent="0.25">
      <c r="A1777" s="10" t="s">
        <v>3948</v>
      </c>
      <c r="B1777" s="10" t="s">
        <v>871</v>
      </c>
      <c r="C1777" s="10" t="s">
        <v>3949</v>
      </c>
      <c r="D1777" s="10" t="s">
        <v>86</v>
      </c>
      <c r="E1777" s="46">
        <v>43811</v>
      </c>
      <c r="F1777" s="45">
        <v>-10494196</v>
      </c>
      <c r="G1777" s="10" t="s">
        <v>47</v>
      </c>
      <c r="H1777" s="10" t="s">
        <v>3950</v>
      </c>
    </row>
    <row r="1778" spans="1:8" x14ac:dyDescent="0.25">
      <c r="A1778" s="10" t="s">
        <v>3951</v>
      </c>
      <c r="B1778" s="10" t="s">
        <v>115</v>
      </c>
      <c r="C1778" s="10" t="s">
        <v>3952</v>
      </c>
      <c r="D1778" s="10" t="s">
        <v>86</v>
      </c>
      <c r="E1778" s="46">
        <v>43811</v>
      </c>
      <c r="F1778" s="45">
        <v>-908929</v>
      </c>
      <c r="G1778" s="10" t="s">
        <v>47</v>
      </c>
      <c r="H1778" s="10" t="s">
        <v>3953</v>
      </c>
    </row>
    <row r="1779" spans="1:8" x14ac:dyDescent="0.25">
      <c r="A1779" s="10" t="s">
        <v>3954</v>
      </c>
      <c r="B1779" s="10" t="s">
        <v>115</v>
      </c>
      <c r="C1779" s="10" t="s">
        <v>3955</v>
      </c>
      <c r="D1779" s="10" t="s">
        <v>86</v>
      </c>
      <c r="E1779" s="46">
        <v>43812</v>
      </c>
      <c r="F1779" s="45">
        <v>-723697</v>
      </c>
      <c r="G1779" s="10" t="s">
        <v>47</v>
      </c>
      <c r="H1779" s="10" t="s">
        <v>3956</v>
      </c>
    </row>
    <row r="1780" spans="1:8" x14ac:dyDescent="0.25">
      <c r="A1780" s="10" t="s">
        <v>3957</v>
      </c>
      <c r="B1780" s="10" t="s">
        <v>1902</v>
      </c>
      <c r="C1780" s="10" t="s">
        <v>3958</v>
      </c>
      <c r="D1780" s="10" t="s">
        <v>86</v>
      </c>
      <c r="E1780" s="46">
        <v>43805</v>
      </c>
      <c r="F1780" s="45">
        <v>-103986</v>
      </c>
      <c r="G1780" s="10" t="s">
        <v>47</v>
      </c>
      <c r="H1780" s="10" t="s">
        <v>3959</v>
      </c>
    </row>
    <row r="1781" spans="1:8" x14ac:dyDescent="0.25">
      <c r="A1781" s="10" t="s">
        <v>3960</v>
      </c>
      <c r="B1781" s="10" t="s">
        <v>1902</v>
      </c>
      <c r="C1781" s="10" t="s">
        <v>3961</v>
      </c>
      <c r="D1781" s="10" t="s">
        <v>86</v>
      </c>
      <c r="E1781" s="46">
        <v>43808</v>
      </c>
      <c r="F1781" s="45">
        <v>-2050854</v>
      </c>
      <c r="G1781" s="10" t="s">
        <v>47</v>
      </c>
      <c r="H1781" s="10" t="s">
        <v>3962</v>
      </c>
    </row>
    <row r="1782" spans="1:8" x14ac:dyDescent="0.25">
      <c r="A1782" s="10" t="s">
        <v>3963</v>
      </c>
      <c r="B1782" s="10" t="s">
        <v>115</v>
      </c>
      <c r="C1782" s="10" t="s">
        <v>3964</v>
      </c>
      <c r="D1782" s="10" t="s">
        <v>86</v>
      </c>
      <c r="E1782" s="46">
        <v>43808</v>
      </c>
      <c r="F1782" s="45">
        <v>-18765</v>
      </c>
      <c r="G1782" s="10" t="s">
        <v>47</v>
      </c>
      <c r="H1782" s="10" t="s">
        <v>3132</v>
      </c>
    </row>
    <row r="1783" spans="1:8" x14ac:dyDescent="0.25">
      <c r="A1783" s="10" t="s">
        <v>3965</v>
      </c>
      <c r="B1783" s="10" t="s">
        <v>115</v>
      </c>
      <c r="C1783" s="10" t="s">
        <v>3966</v>
      </c>
      <c r="D1783" s="10" t="s">
        <v>86</v>
      </c>
      <c r="E1783" s="46">
        <v>43733</v>
      </c>
      <c r="F1783" s="45">
        <v>-148709</v>
      </c>
      <c r="G1783" s="10" t="s">
        <v>47</v>
      </c>
      <c r="H1783" s="10" t="s">
        <v>3562</v>
      </c>
    </row>
    <row r="1784" spans="1:8" x14ac:dyDescent="0.25">
      <c r="A1784" s="10" t="s">
        <v>3967</v>
      </c>
      <c r="B1784" s="10" t="s">
        <v>115</v>
      </c>
      <c r="C1784" s="10" t="s">
        <v>3968</v>
      </c>
      <c r="D1784" s="10" t="s">
        <v>86</v>
      </c>
      <c r="E1784" s="46">
        <v>43450</v>
      </c>
      <c r="F1784" s="45">
        <v>-2896739</v>
      </c>
      <c r="G1784" s="10" t="s">
        <v>47</v>
      </c>
      <c r="H1784" s="10" t="s">
        <v>3969</v>
      </c>
    </row>
    <row r="1785" spans="1:8" x14ac:dyDescent="0.25">
      <c r="A1785" s="10" t="s">
        <v>3970</v>
      </c>
      <c r="B1785" s="10" t="s">
        <v>115</v>
      </c>
      <c r="C1785" s="10" t="s">
        <v>3971</v>
      </c>
      <c r="D1785" s="10" t="s">
        <v>86</v>
      </c>
      <c r="E1785" s="46">
        <v>43580</v>
      </c>
      <c r="F1785" s="45">
        <v>-9080394</v>
      </c>
      <c r="G1785" s="10" t="s">
        <v>47</v>
      </c>
      <c r="H1785" s="10" t="s">
        <v>3972</v>
      </c>
    </row>
    <row r="1786" spans="1:8" x14ac:dyDescent="0.25">
      <c r="A1786" s="10" t="s">
        <v>3973</v>
      </c>
      <c r="B1786" s="10" t="s">
        <v>889</v>
      </c>
      <c r="C1786" s="10" t="s">
        <v>47</v>
      </c>
      <c r="D1786" s="10" t="s">
        <v>855</v>
      </c>
      <c r="E1786" s="46">
        <v>43878</v>
      </c>
      <c r="F1786" s="45">
        <v>5282487</v>
      </c>
      <c r="G1786" s="10" t="s">
        <v>47</v>
      </c>
      <c r="H1786" s="10" t="s">
        <v>872</v>
      </c>
    </row>
    <row r="1787" spans="1:8" x14ac:dyDescent="0.25">
      <c r="A1787" s="10" t="s">
        <v>3973</v>
      </c>
      <c r="B1787" s="10" t="s">
        <v>1902</v>
      </c>
      <c r="C1787" s="10" t="s">
        <v>47</v>
      </c>
      <c r="D1787" s="10" t="s">
        <v>855</v>
      </c>
      <c r="E1787" s="46">
        <v>43878</v>
      </c>
      <c r="F1787" s="45">
        <v>6432213</v>
      </c>
      <c r="G1787" s="10" t="s">
        <v>47</v>
      </c>
      <c r="H1787" s="10" t="s">
        <v>872</v>
      </c>
    </row>
    <row r="1788" spans="1:8" x14ac:dyDescent="0.25">
      <c r="A1788" s="10" t="s">
        <v>3973</v>
      </c>
      <c r="B1788" s="10" t="s">
        <v>115</v>
      </c>
      <c r="C1788" s="10" t="s">
        <v>47</v>
      </c>
      <c r="D1788" s="10" t="s">
        <v>855</v>
      </c>
      <c r="E1788" s="46">
        <v>43878</v>
      </c>
      <c r="F1788" s="45">
        <v>-93524179</v>
      </c>
      <c r="G1788" s="10" t="s">
        <v>47</v>
      </c>
      <c r="H1788" s="10" t="s">
        <v>872</v>
      </c>
    </row>
    <row r="1789" spans="1:8" x14ac:dyDescent="0.25">
      <c r="A1789" s="10" t="s">
        <v>3973</v>
      </c>
      <c r="B1789" s="10" t="s">
        <v>871</v>
      </c>
      <c r="C1789" s="10" t="s">
        <v>47</v>
      </c>
      <c r="D1789" s="10" t="s">
        <v>855</v>
      </c>
      <c r="E1789" s="46">
        <v>43878</v>
      </c>
      <c r="F1789" s="45">
        <v>81809479</v>
      </c>
      <c r="G1789" s="10" t="s">
        <v>47</v>
      </c>
      <c r="H1789" s="10" t="s">
        <v>872</v>
      </c>
    </row>
    <row r="1790" spans="1:8" x14ac:dyDescent="0.25">
      <c r="A1790" s="10" t="s">
        <v>379</v>
      </c>
      <c r="B1790" s="10" t="s">
        <v>115</v>
      </c>
      <c r="C1790" s="10" t="s">
        <v>381</v>
      </c>
      <c r="D1790" s="10" t="s">
        <v>86</v>
      </c>
      <c r="E1790" s="46">
        <v>43692</v>
      </c>
      <c r="F1790" s="45">
        <v>-9355110</v>
      </c>
      <c r="G1790" s="10" t="s">
        <v>47</v>
      </c>
      <c r="H1790" s="10" t="s">
        <v>3974</v>
      </c>
    </row>
    <row r="1791" spans="1:8" x14ac:dyDescent="0.25">
      <c r="A1791" s="10" t="s">
        <v>3973</v>
      </c>
      <c r="B1791" s="10" t="s">
        <v>115</v>
      </c>
      <c r="C1791" s="10" t="s">
        <v>3975</v>
      </c>
      <c r="D1791" s="10" t="s">
        <v>878</v>
      </c>
      <c r="E1791" s="46">
        <v>43878</v>
      </c>
      <c r="F1791" s="45">
        <v>683943463</v>
      </c>
      <c r="G1791" s="10" t="s">
        <v>47</v>
      </c>
      <c r="H1791" s="10" t="s">
        <v>3976</v>
      </c>
    </row>
    <row r="1792" spans="1:8" x14ac:dyDescent="0.25">
      <c r="A1792" s="10" t="s">
        <v>564</v>
      </c>
      <c r="B1792" s="10" t="s">
        <v>115</v>
      </c>
      <c r="C1792" s="10" t="s">
        <v>566</v>
      </c>
      <c r="D1792" s="10" t="s">
        <v>89</v>
      </c>
      <c r="E1792" s="46">
        <v>43853</v>
      </c>
      <c r="F1792" s="45">
        <v>-38059172</v>
      </c>
      <c r="G1792" s="10" t="s">
        <v>47</v>
      </c>
      <c r="H1792" s="10" t="s">
        <v>3977</v>
      </c>
    </row>
    <row r="1793" spans="1:8" x14ac:dyDescent="0.25">
      <c r="A1793" s="10" t="s">
        <v>474</v>
      </c>
      <c r="B1793" s="10" t="s">
        <v>871</v>
      </c>
      <c r="C1793" s="10" t="s">
        <v>476</v>
      </c>
      <c r="D1793" s="10" t="s">
        <v>89</v>
      </c>
      <c r="E1793" s="46">
        <v>43853</v>
      </c>
      <c r="F1793" s="45">
        <v>-909560</v>
      </c>
      <c r="G1793" s="10" t="s">
        <v>47</v>
      </c>
      <c r="H1793" s="10" t="s">
        <v>3978</v>
      </c>
    </row>
    <row r="1794" spans="1:8" x14ac:dyDescent="0.25">
      <c r="A1794" s="10" t="s">
        <v>345</v>
      </c>
      <c r="B1794" s="10" t="s">
        <v>115</v>
      </c>
      <c r="C1794" s="10" t="s">
        <v>346</v>
      </c>
      <c r="D1794" s="10" t="s">
        <v>89</v>
      </c>
      <c r="E1794" s="46">
        <v>43815</v>
      </c>
      <c r="F1794" s="45">
        <v>-56400</v>
      </c>
      <c r="G1794" s="10" t="s">
        <v>47</v>
      </c>
      <c r="H1794" s="10" t="s">
        <v>3979</v>
      </c>
    </row>
    <row r="1795" spans="1:8" x14ac:dyDescent="0.25">
      <c r="A1795" s="10" t="s">
        <v>462</v>
      </c>
      <c r="B1795" s="10" t="s">
        <v>115</v>
      </c>
      <c r="C1795" s="10" t="s">
        <v>463</v>
      </c>
      <c r="D1795" s="10" t="s">
        <v>89</v>
      </c>
      <c r="E1795" s="46">
        <v>43781</v>
      </c>
      <c r="F1795" s="45">
        <v>-45323</v>
      </c>
      <c r="G1795" s="10" t="s">
        <v>47</v>
      </c>
      <c r="H1795" s="10" t="s">
        <v>3980</v>
      </c>
    </row>
    <row r="1796" spans="1:8" x14ac:dyDescent="0.25">
      <c r="A1796" s="10" t="s">
        <v>372</v>
      </c>
      <c r="B1796" s="10" t="s">
        <v>115</v>
      </c>
      <c r="C1796" s="10" t="s">
        <v>377</v>
      </c>
      <c r="D1796" s="10" t="s">
        <v>89</v>
      </c>
      <c r="E1796" s="46">
        <v>43815</v>
      </c>
      <c r="F1796" s="45">
        <v>-8416386</v>
      </c>
      <c r="G1796" s="10" t="s">
        <v>47</v>
      </c>
      <c r="H1796" s="10" t="s">
        <v>3981</v>
      </c>
    </row>
    <row r="1797" spans="1:8" x14ac:dyDescent="0.25">
      <c r="A1797" s="10" t="s">
        <v>280</v>
      </c>
      <c r="B1797" s="10" t="s">
        <v>115</v>
      </c>
      <c r="C1797" s="10" t="s">
        <v>282</v>
      </c>
      <c r="D1797" s="10" t="s">
        <v>89</v>
      </c>
      <c r="E1797" s="46">
        <v>43815</v>
      </c>
      <c r="F1797" s="45">
        <v>-775204</v>
      </c>
      <c r="G1797" s="10" t="s">
        <v>47</v>
      </c>
      <c r="H1797" s="10" t="s">
        <v>3982</v>
      </c>
    </row>
    <row r="1798" spans="1:8" x14ac:dyDescent="0.25">
      <c r="A1798" s="10" t="s">
        <v>309</v>
      </c>
      <c r="B1798" s="10" t="s">
        <v>115</v>
      </c>
      <c r="C1798" s="10" t="s">
        <v>310</v>
      </c>
      <c r="D1798" s="10" t="s">
        <v>89</v>
      </c>
      <c r="E1798" s="46">
        <v>43815</v>
      </c>
      <c r="F1798" s="45">
        <v>-25660</v>
      </c>
      <c r="G1798" s="10" t="s">
        <v>47</v>
      </c>
      <c r="H1798" s="10" t="s">
        <v>3983</v>
      </c>
    </row>
    <row r="1799" spans="1:8" x14ac:dyDescent="0.25">
      <c r="A1799" s="10" t="s">
        <v>285</v>
      </c>
      <c r="B1799" s="10" t="s">
        <v>115</v>
      </c>
      <c r="C1799" s="10" t="s">
        <v>286</v>
      </c>
      <c r="D1799" s="10" t="s">
        <v>89</v>
      </c>
      <c r="E1799" s="46">
        <v>43815</v>
      </c>
      <c r="F1799" s="45">
        <v>-58191</v>
      </c>
      <c r="G1799" s="10" t="s">
        <v>47</v>
      </c>
      <c r="H1799" s="10" t="s">
        <v>3984</v>
      </c>
    </row>
    <row r="1800" spans="1:8" x14ac:dyDescent="0.25">
      <c r="A1800" s="10" t="s">
        <v>289</v>
      </c>
      <c r="B1800" s="10" t="s">
        <v>115</v>
      </c>
      <c r="C1800" s="10" t="s">
        <v>290</v>
      </c>
      <c r="D1800" s="10" t="s">
        <v>89</v>
      </c>
      <c r="E1800" s="46">
        <v>43815</v>
      </c>
      <c r="F1800" s="45">
        <v>-11157</v>
      </c>
      <c r="G1800" s="10" t="s">
        <v>47</v>
      </c>
      <c r="H1800" s="10" t="s">
        <v>3985</v>
      </c>
    </row>
    <row r="1801" spans="1:8" x14ac:dyDescent="0.25">
      <c r="A1801" s="10" t="s">
        <v>293</v>
      </c>
      <c r="B1801" s="10" t="s">
        <v>115</v>
      </c>
      <c r="C1801" s="10" t="s">
        <v>294</v>
      </c>
      <c r="D1801" s="10" t="s">
        <v>89</v>
      </c>
      <c r="E1801" s="46">
        <v>43815</v>
      </c>
      <c r="F1801" s="45">
        <v>-399038</v>
      </c>
      <c r="G1801" s="10" t="s">
        <v>47</v>
      </c>
      <c r="H1801" s="10" t="s">
        <v>3986</v>
      </c>
    </row>
    <row r="1802" spans="1:8" x14ac:dyDescent="0.25">
      <c r="A1802" s="10" t="s">
        <v>297</v>
      </c>
      <c r="B1802" s="10" t="s">
        <v>115</v>
      </c>
      <c r="C1802" s="10" t="s">
        <v>298</v>
      </c>
      <c r="D1802" s="10" t="s">
        <v>89</v>
      </c>
      <c r="E1802" s="46">
        <v>43815</v>
      </c>
      <c r="F1802" s="45">
        <v>-9031136</v>
      </c>
      <c r="G1802" s="10" t="s">
        <v>47</v>
      </c>
      <c r="H1802" s="10" t="s">
        <v>3987</v>
      </c>
    </row>
    <row r="1803" spans="1:8" x14ac:dyDescent="0.25">
      <c r="A1803" s="10" t="s">
        <v>349</v>
      </c>
      <c r="B1803" s="10" t="s">
        <v>115</v>
      </c>
      <c r="C1803" s="10" t="s">
        <v>350</v>
      </c>
      <c r="D1803" s="10" t="s">
        <v>89</v>
      </c>
      <c r="E1803" s="46">
        <v>43815</v>
      </c>
      <c r="F1803" s="45">
        <v>-45323</v>
      </c>
      <c r="G1803" s="10" t="s">
        <v>47</v>
      </c>
      <c r="H1803" s="10" t="s">
        <v>3988</v>
      </c>
    </row>
    <row r="1804" spans="1:8" x14ac:dyDescent="0.25">
      <c r="A1804" s="10" t="s">
        <v>301</v>
      </c>
      <c r="B1804" s="10" t="s">
        <v>115</v>
      </c>
      <c r="C1804" s="10" t="s">
        <v>302</v>
      </c>
      <c r="D1804" s="10" t="s">
        <v>89</v>
      </c>
      <c r="E1804" s="46">
        <v>43815</v>
      </c>
      <c r="F1804" s="45">
        <v>-64160</v>
      </c>
      <c r="G1804" s="10" t="s">
        <v>47</v>
      </c>
      <c r="H1804" s="10" t="s">
        <v>3989</v>
      </c>
    </row>
    <row r="1805" spans="1:8" x14ac:dyDescent="0.25">
      <c r="A1805" s="10" t="s">
        <v>379</v>
      </c>
      <c r="B1805" s="10" t="s">
        <v>115</v>
      </c>
      <c r="C1805" s="10" t="s">
        <v>380</v>
      </c>
      <c r="D1805" s="10" t="s">
        <v>89</v>
      </c>
      <c r="E1805" s="46">
        <v>43815</v>
      </c>
      <c r="F1805" s="45">
        <v>-34718</v>
      </c>
      <c r="G1805" s="10" t="s">
        <v>47</v>
      </c>
      <c r="H1805" s="10" t="s">
        <v>3990</v>
      </c>
    </row>
    <row r="1806" spans="1:8" x14ac:dyDescent="0.25">
      <c r="A1806" s="10" t="s">
        <v>305</v>
      </c>
      <c r="B1806" s="10" t="s">
        <v>115</v>
      </c>
      <c r="C1806" s="10" t="s">
        <v>306</v>
      </c>
      <c r="D1806" s="10" t="s">
        <v>89</v>
      </c>
      <c r="E1806" s="46">
        <v>43815</v>
      </c>
      <c r="F1806" s="45">
        <v>-1504682</v>
      </c>
      <c r="G1806" s="10" t="s">
        <v>47</v>
      </c>
      <c r="H1806" s="10" t="s">
        <v>3991</v>
      </c>
    </row>
    <row r="1807" spans="1:8" x14ac:dyDescent="0.25">
      <c r="A1807" s="10" t="s">
        <v>313</v>
      </c>
      <c r="B1807" s="10" t="s">
        <v>115</v>
      </c>
      <c r="C1807" s="10" t="s">
        <v>314</v>
      </c>
      <c r="D1807" s="10" t="s">
        <v>89</v>
      </c>
      <c r="E1807" s="46">
        <v>43815</v>
      </c>
      <c r="F1807" s="45">
        <v>-4747</v>
      </c>
      <c r="G1807" s="10" t="s">
        <v>47</v>
      </c>
      <c r="H1807" s="10" t="s">
        <v>3992</v>
      </c>
    </row>
    <row r="1808" spans="1:8" x14ac:dyDescent="0.25">
      <c r="A1808" s="10" t="s">
        <v>478</v>
      </c>
      <c r="B1808" s="10" t="s">
        <v>115</v>
      </c>
      <c r="C1808" s="10" t="s">
        <v>480</v>
      </c>
      <c r="D1808" s="10" t="s">
        <v>89</v>
      </c>
      <c r="E1808" s="46">
        <v>43853</v>
      </c>
      <c r="F1808" s="45">
        <v>-3122988</v>
      </c>
      <c r="G1808" s="10" t="s">
        <v>47</v>
      </c>
      <c r="H1808" s="10" t="s">
        <v>3993</v>
      </c>
    </row>
    <row r="1809" spans="1:8" x14ac:dyDescent="0.25">
      <c r="A1809" s="10" t="s">
        <v>482</v>
      </c>
      <c r="B1809" s="10" t="s">
        <v>115</v>
      </c>
      <c r="C1809" s="10" t="s">
        <v>483</v>
      </c>
      <c r="D1809" s="10" t="s">
        <v>89</v>
      </c>
      <c r="E1809" s="46">
        <v>43853</v>
      </c>
      <c r="F1809" s="45">
        <v>-42467</v>
      </c>
      <c r="G1809" s="10" t="s">
        <v>47</v>
      </c>
      <c r="H1809" s="10" t="s">
        <v>3994</v>
      </c>
    </row>
    <row r="1810" spans="1:8" x14ac:dyDescent="0.25">
      <c r="A1810" s="10" t="s">
        <v>486</v>
      </c>
      <c r="B1810" s="10" t="s">
        <v>115</v>
      </c>
      <c r="C1810" s="10" t="s">
        <v>487</v>
      </c>
      <c r="D1810" s="10" t="s">
        <v>89</v>
      </c>
      <c r="E1810" s="46">
        <v>43853</v>
      </c>
      <c r="F1810" s="45">
        <v>-30626</v>
      </c>
      <c r="G1810" s="10" t="s">
        <v>47</v>
      </c>
      <c r="H1810" s="10" t="s">
        <v>3995</v>
      </c>
    </row>
    <row r="1811" spans="1:8" x14ac:dyDescent="0.25">
      <c r="A1811" s="10" t="s">
        <v>490</v>
      </c>
      <c r="B1811" s="10" t="s">
        <v>115</v>
      </c>
      <c r="C1811" s="10" t="s">
        <v>492</v>
      </c>
      <c r="D1811" s="10" t="s">
        <v>89</v>
      </c>
      <c r="E1811" s="46">
        <v>43853</v>
      </c>
      <c r="F1811" s="45">
        <v>-8498</v>
      </c>
      <c r="G1811" s="10" t="s">
        <v>47</v>
      </c>
      <c r="H1811" s="10" t="s">
        <v>3996</v>
      </c>
    </row>
    <row r="1812" spans="1:8" x14ac:dyDescent="0.25">
      <c r="A1812" s="10" t="s">
        <v>317</v>
      </c>
      <c r="B1812" s="10" t="s">
        <v>115</v>
      </c>
      <c r="C1812" s="10" t="s">
        <v>318</v>
      </c>
      <c r="D1812" s="10" t="s">
        <v>89</v>
      </c>
      <c r="E1812" s="46">
        <v>43815</v>
      </c>
      <c r="F1812" s="45">
        <v>-128954</v>
      </c>
      <c r="G1812" s="10" t="s">
        <v>47</v>
      </c>
      <c r="H1812" s="10" t="s">
        <v>3997</v>
      </c>
    </row>
    <row r="1813" spans="1:8" x14ac:dyDescent="0.25">
      <c r="A1813" s="10" t="s">
        <v>321</v>
      </c>
      <c r="B1813" s="10" t="s">
        <v>115</v>
      </c>
      <c r="C1813" s="10" t="s">
        <v>322</v>
      </c>
      <c r="D1813" s="10" t="s">
        <v>89</v>
      </c>
      <c r="E1813" s="46">
        <v>43815</v>
      </c>
      <c r="F1813" s="45">
        <v>-266509</v>
      </c>
      <c r="G1813" s="10" t="s">
        <v>47</v>
      </c>
      <c r="H1813" s="10" t="s">
        <v>3998</v>
      </c>
    </row>
    <row r="1814" spans="1:8" x14ac:dyDescent="0.25">
      <c r="A1814" s="10" t="s">
        <v>446</v>
      </c>
      <c r="B1814" s="10" t="s">
        <v>115</v>
      </c>
      <c r="C1814" s="10" t="s">
        <v>494</v>
      </c>
      <c r="D1814" s="10" t="s">
        <v>89</v>
      </c>
      <c r="E1814" s="46">
        <v>43853</v>
      </c>
      <c r="F1814" s="45">
        <v>-507046</v>
      </c>
      <c r="G1814" s="10" t="s">
        <v>47</v>
      </c>
      <c r="H1814" s="10" t="s">
        <v>3999</v>
      </c>
    </row>
    <row r="1815" spans="1:8" x14ac:dyDescent="0.25">
      <c r="A1815" s="10" t="s">
        <v>383</v>
      </c>
      <c r="B1815" s="10" t="s">
        <v>115</v>
      </c>
      <c r="C1815" s="10" t="s">
        <v>387</v>
      </c>
      <c r="D1815" s="10" t="s">
        <v>89</v>
      </c>
      <c r="E1815" s="46">
        <v>43815</v>
      </c>
      <c r="F1815" s="45">
        <v>-1074645</v>
      </c>
      <c r="G1815" s="10" t="s">
        <v>47</v>
      </c>
      <c r="H1815" s="10" t="s">
        <v>4000</v>
      </c>
    </row>
    <row r="1816" spans="1:8" x14ac:dyDescent="0.25">
      <c r="A1816" s="10" t="s">
        <v>496</v>
      </c>
      <c r="B1816" s="10" t="s">
        <v>115</v>
      </c>
      <c r="C1816" s="10" t="s">
        <v>498</v>
      </c>
      <c r="D1816" s="10" t="s">
        <v>89</v>
      </c>
      <c r="E1816" s="46">
        <v>43853</v>
      </c>
      <c r="F1816" s="45">
        <v>-294738</v>
      </c>
      <c r="G1816" s="10" t="s">
        <v>47</v>
      </c>
      <c r="H1816" s="10" t="s">
        <v>4001</v>
      </c>
    </row>
    <row r="1817" spans="1:8" x14ac:dyDescent="0.25">
      <c r="A1817" s="10" t="s">
        <v>500</v>
      </c>
      <c r="B1817" s="10" t="s">
        <v>115</v>
      </c>
      <c r="C1817" s="10" t="s">
        <v>502</v>
      </c>
      <c r="D1817" s="10" t="s">
        <v>89</v>
      </c>
      <c r="E1817" s="46">
        <v>43853</v>
      </c>
      <c r="F1817" s="45">
        <v>-65922</v>
      </c>
      <c r="G1817" s="10" t="s">
        <v>47</v>
      </c>
      <c r="H1817" s="10" t="s">
        <v>4002</v>
      </c>
    </row>
    <row r="1818" spans="1:8" x14ac:dyDescent="0.25">
      <c r="A1818" s="10" t="s">
        <v>325</v>
      </c>
      <c r="B1818" s="10" t="s">
        <v>115</v>
      </c>
      <c r="C1818" s="10" t="s">
        <v>326</v>
      </c>
      <c r="D1818" s="10" t="s">
        <v>89</v>
      </c>
      <c r="E1818" s="46">
        <v>43815</v>
      </c>
      <c r="F1818" s="45">
        <v>-467420</v>
      </c>
      <c r="G1818" s="10" t="s">
        <v>47</v>
      </c>
      <c r="H1818" s="10" t="s">
        <v>4003</v>
      </c>
    </row>
    <row r="1819" spans="1:8" x14ac:dyDescent="0.25">
      <c r="A1819" s="10" t="s">
        <v>504</v>
      </c>
      <c r="B1819" s="10" t="s">
        <v>115</v>
      </c>
      <c r="C1819" s="10" t="s">
        <v>506</v>
      </c>
      <c r="D1819" s="10" t="s">
        <v>89</v>
      </c>
      <c r="E1819" s="46">
        <v>43853</v>
      </c>
      <c r="F1819" s="45">
        <v>-1586025</v>
      </c>
      <c r="G1819" s="10" t="s">
        <v>47</v>
      </c>
      <c r="H1819" s="10" t="s">
        <v>4004</v>
      </c>
    </row>
    <row r="1820" spans="1:8" x14ac:dyDescent="0.25">
      <c r="A1820" s="10" t="s">
        <v>450</v>
      </c>
      <c r="B1820" s="10" t="s">
        <v>115</v>
      </c>
      <c r="C1820" s="10" t="s">
        <v>508</v>
      </c>
      <c r="D1820" s="10" t="s">
        <v>89</v>
      </c>
      <c r="E1820" s="46">
        <v>43853</v>
      </c>
      <c r="F1820" s="45">
        <v>-3186709</v>
      </c>
      <c r="G1820" s="10" t="s">
        <v>47</v>
      </c>
      <c r="H1820" s="10" t="s">
        <v>4005</v>
      </c>
    </row>
    <row r="1821" spans="1:8" x14ac:dyDescent="0.25">
      <c r="A1821" s="10" t="s">
        <v>353</v>
      </c>
      <c r="B1821" s="10" t="s">
        <v>115</v>
      </c>
      <c r="C1821" s="10" t="s">
        <v>354</v>
      </c>
      <c r="D1821" s="10" t="s">
        <v>89</v>
      </c>
      <c r="E1821" s="46">
        <v>43815</v>
      </c>
      <c r="F1821" s="45">
        <v>-6400000</v>
      </c>
      <c r="G1821" s="10" t="s">
        <v>47</v>
      </c>
      <c r="H1821" s="10" t="s">
        <v>4006</v>
      </c>
    </row>
    <row r="1822" spans="1:8" x14ac:dyDescent="0.25">
      <c r="A1822" s="10" t="s">
        <v>389</v>
      </c>
      <c r="B1822" s="10" t="s">
        <v>115</v>
      </c>
      <c r="C1822" s="10" t="s">
        <v>393</v>
      </c>
      <c r="D1822" s="10" t="s">
        <v>89</v>
      </c>
      <c r="E1822" s="46">
        <v>43815</v>
      </c>
      <c r="F1822" s="45">
        <v>-26335</v>
      </c>
      <c r="G1822" s="10" t="s">
        <v>47</v>
      </c>
      <c r="H1822" s="10" t="s">
        <v>4007</v>
      </c>
    </row>
    <row r="1823" spans="1:8" x14ac:dyDescent="0.25">
      <c r="A1823" s="10" t="s">
        <v>510</v>
      </c>
      <c r="B1823" s="10" t="s">
        <v>115</v>
      </c>
      <c r="C1823" s="10" t="s">
        <v>514</v>
      </c>
      <c r="D1823" s="10" t="s">
        <v>89</v>
      </c>
      <c r="E1823" s="46">
        <v>43853</v>
      </c>
      <c r="F1823" s="45">
        <v>-358215</v>
      </c>
      <c r="G1823" s="10" t="s">
        <v>47</v>
      </c>
      <c r="H1823" s="10" t="s">
        <v>4008</v>
      </c>
    </row>
    <row r="1824" spans="1:8" x14ac:dyDescent="0.25">
      <c r="A1824" s="10" t="s">
        <v>516</v>
      </c>
      <c r="B1824" s="10" t="s">
        <v>115</v>
      </c>
      <c r="C1824" s="10" t="s">
        <v>524</v>
      </c>
      <c r="D1824" s="10" t="s">
        <v>89</v>
      </c>
      <c r="E1824" s="46">
        <v>43853</v>
      </c>
      <c r="F1824" s="45">
        <v>-71956</v>
      </c>
      <c r="G1824" s="10" t="s">
        <v>47</v>
      </c>
      <c r="H1824" s="10" t="s">
        <v>4009</v>
      </c>
    </row>
    <row r="1825" spans="1:8" x14ac:dyDescent="0.25">
      <c r="A1825" s="10" t="s">
        <v>526</v>
      </c>
      <c r="B1825" s="10" t="s">
        <v>115</v>
      </c>
      <c r="C1825" s="10" t="s">
        <v>528</v>
      </c>
      <c r="D1825" s="10" t="s">
        <v>89</v>
      </c>
      <c r="E1825" s="46">
        <v>43853</v>
      </c>
      <c r="F1825" s="45">
        <v>-2269729</v>
      </c>
      <c r="G1825" s="10" t="s">
        <v>47</v>
      </c>
      <c r="H1825" s="10" t="s">
        <v>4010</v>
      </c>
    </row>
    <row r="1826" spans="1:8" x14ac:dyDescent="0.25">
      <c r="A1826" s="10" t="s">
        <v>329</v>
      </c>
      <c r="B1826" s="10" t="s">
        <v>115</v>
      </c>
      <c r="C1826" s="10" t="s">
        <v>331</v>
      </c>
      <c r="D1826" s="10" t="s">
        <v>89</v>
      </c>
      <c r="E1826" s="46">
        <v>43815</v>
      </c>
      <c r="F1826" s="45">
        <v>-350727</v>
      </c>
      <c r="G1826" s="10" t="s">
        <v>47</v>
      </c>
      <c r="H1826" s="10" t="s">
        <v>4011</v>
      </c>
    </row>
    <row r="1827" spans="1:8" x14ac:dyDescent="0.25">
      <c r="A1827" s="10" t="s">
        <v>333</v>
      </c>
      <c r="B1827" s="10" t="s">
        <v>115</v>
      </c>
      <c r="C1827" s="10" t="s">
        <v>335</v>
      </c>
      <c r="D1827" s="10" t="s">
        <v>89</v>
      </c>
      <c r="E1827" s="46">
        <v>43815</v>
      </c>
      <c r="F1827" s="45">
        <v>-35978</v>
      </c>
      <c r="G1827" s="10" t="s">
        <v>47</v>
      </c>
      <c r="H1827" s="10" t="s">
        <v>4012</v>
      </c>
    </row>
    <row r="1828" spans="1:8" x14ac:dyDescent="0.25">
      <c r="A1828" s="10" t="s">
        <v>337</v>
      </c>
      <c r="B1828" s="10" t="s">
        <v>115</v>
      </c>
      <c r="C1828" s="10" t="s">
        <v>339</v>
      </c>
      <c r="D1828" s="10" t="s">
        <v>89</v>
      </c>
      <c r="E1828" s="46">
        <v>43815</v>
      </c>
      <c r="F1828" s="45">
        <v>-2371434</v>
      </c>
      <c r="G1828" s="10" t="s">
        <v>47</v>
      </c>
      <c r="H1828" s="10" t="s">
        <v>4013</v>
      </c>
    </row>
    <row r="1829" spans="1:8" x14ac:dyDescent="0.25">
      <c r="A1829" s="10" t="s">
        <v>520</v>
      </c>
      <c r="B1829" s="10" t="s">
        <v>115</v>
      </c>
      <c r="C1829" s="10" t="s">
        <v>530</v>
      </c>
      <c r="D1829" s="10" t="s">
        <v>89</v>
      </c>
      <c r="E1829" s="46">
        <v>43853</v>
      </c>
      <c r="F1829" s="45">
        <v>-3034096</v>
      </c>
      <c r="G1829" s="10" t="s">
        <v>47</v>
      </c>
      <c r="H1829" s="10" t="s">
        <v>4014</v>
      </c>
    </row>
    <row r="1830" spans="1:8" x14ac:dyDescent="0.25">
      <c r="A1830" s="10" t="s">
        <v>454</v>
      </c>
      <c r="B1830" s="10" t="s">
        <v>115</v>
      </c>
      <c r="C1830" s="10" t="s">
        <v>456</v>
      </c>
      <c r="D1830" s="10" t="s">
        <v>89</v>
      </c>
      <c r="E1830" s="46">
        <v>43811</v>
      </c>
      <c r="F1830" s="45">
        <v>-45323</v>
      </c>
      <c r="G1830" s="10" t="s">
        <v>47</v>
      </c>
      <c r="H1830" s="10" t="s">
        <v>4015</v>
      </c>
    </row>
    <row r="1831" spans="1:8" x14ac:dyDescent="0.25">
      <c r="A1831" s="10" t="s">
        <v>470</v>
      </c>
      <c r="B1831" s="10" t="s">
        <v>115</v>
      </c>
      <c r="C1831" s="10" t="s">
        <v>472</v>
      </c>
      <c r="D1831" s="10" t="s">
        <v>89</v>
      </c>
      <c r="E1831" s="46">
        <v>43811</v>
      </c>
      <c r="F1831" s="45">
        <v>-94155</v>
      </c>
      <c r="G1831" s="10" t="s">
        <v>47</v>
      </c>
      <c r="H1831" s="10" t="s">
        <v>4016</v>
      </c>
    </row>
    <row r="1832" spans="1:8" x14ac:dyDescent="0.25">
      <c r="A1832" s="10" t="s">
        <v>458</v>
      </c>
      <c r="B1832" s="10" t="s">
        <v>115</v>
      </c>
      <c r="C1832" s="10" t="s">
        <v>460</v>
      </c>
      <c r="D1832" s="10" t="s">
        <v>89</v>
      </c>
      <c r="E1832" s="46">
        <v>43808</v>
      </c>
      <c r="F1832" s="45">
        <v>-31561</v>
      </c>
      <c r="G1832" s="10" t="s">
        <v>47</v>
      </c>
      <c r="H1832" s="10" t="s">
        <v>4017</v>
      </c>
    </row>
    <row r="1833" spans="1:8" x14ac:dyDescent="0.25">
      <c r="A1833" s="10" t="s">
        <v>466</v>
      </c>
      <c r="B1833" s="10" t="s">
        <v>871</v>
      </c>
      <c r="C1833" s="10" t="s">
        <v>468</v>
      </c>
      <c r="D1833" s="10" t="s">
        <v>89</v>
      </c>
      <c r="E1833" s="46">
        <v>43815</v>
      </c>
      <c r="F1833" s="45">
        <v>-56200</v>
      </c>
      <c r="G1833" s="10" t="s">
        <v>47</v>
      </c>
      <c r="H1833" s="10" t="s">
        <v>4018</v>
      </c>
    </row>
    <row r="1834" spans="1:8" x14ac:dyDescent="0.25">
      <c r="A1834" s="10" t="s">
        <v>532</v>
      </c>
      <c r="B1834" s="10" t="s">
        <v>871</v>
      </c>
      <c r="C1834" s="10" t="s">
        <v>534</v>
      </c>
      <c r="D1834" s="10" t="s">
        <v>89</v>
      </c>
      <c r="E1834" s="46">
        <v>43853</v>
      </c>
      <c r="F1834" s="45">
        <v>-269989</v>
      </c>
      <c r="G1834" s="10" t="s">
        <v>47</v>
      </c>
      <c r="H1834" s="10" t="s">
        <v>4019</v>
      </c>
    </row>
    <row r="1835" spans="1:8" x14ac:dyDescent="0.25">
      <c r="A1835" s="10" t="s">
        <v>536</v>
      </c>
      <c r="B1835" s="10" t="s">
        <v>871</v>
      </c>
      <c r="C1835" s="10" t="s">
        <v>538</v>
      </c>
      <c r="D1835" s="10" t="s">
        <v>89</v>
      </c>
      <c r="E1835" s="46">
        <v>43853</v>
      </c>
      <c r="F1835" s="45">
        <v>-2069848</v>
      </c>
      <c r="G1835" s="10" t="s">
        <v>47</v>
      </c>
      <c r="H1835" s="10" t="s">
        <v>4020</v>
      </c>
    </row>
    <row r="1836" spans="1:8" x14ac:dyDescent="0.25">
      <c r="A1836" s="10" t="s">
        <v>540</v>
      </c>
      <c r="B1836" s="10" t="s">
        <v>871</v>
      </c>
      <c r="C1836" s="10" t="s">
        <v>542</v>
      </c>
      <c r="D1836" s="10" t="s">
        <v>89</v>
      </c>
      <c r="E1836" s="46">
        <v>43853</v>
      </c>
      <c r="F1836" s="45">
        <v>-2614838</v>
      </c>
      <c r="G1836" s="10" t="s">
        <v>47</v>
      </c>
      <c r="H1836" s="10" t="s">
        <v>4021</v>
      </c>
    </row>
    <row r="1837" spans="1:8" x14ac:dyDescent="0.25">
      <c r="A1837" s="10" t="s">
        <v>413</v>
      </c>
      <c r="B1837" s="10" t="s">
        <v>115</v>
      </c>
      <c r="C1837" s="10" t="s">
        <v>414</v>
      </c>
      <c r="D1837" s="10" t="s">
        <v>89</v>
      </c>
      <c r="E1837" s="46">
        <v>43760</v>
      </c>
      <c r="F1837" s="45">
        <v>-15000</v>
      </c>
      <c r="G1837" s="10" t="s">
        <v>47</v>
      </c>
      <c r="H1837" s="10" t="s">
        <v>4022</v>
      </c>
    </row>
    <row r="1838" spans="1:8" x14ac:dyDescent="0.25">
      <c r="A1838" s="10" t="s">
        <v>441</v>
      </c>
      <c r="B1838" s="10" t="s">
        <v>871</v>
      </c>
      <c r="C1838" s="10" t="s">
        <v>442</v>
      </c>
      <c r="D1838" s="10" t="s">
        <v>89</v>
      </c>
      <c r="E1838" s="46">
        <v>43788</v>
      </c>
      <c r="F1838" s="45">
        <v>-20169</v>
      </c>
      <c r="G1838" s="10" t="s">
        <v>47</v>
      </c>
      <c r="H1838" s="10" t="s">
        <v>4023</v>
      </c>
    </row>
    <row r="1839" spans="1:8" x14ac:dyDescent="0.25">
      <c r="A1839" s="10" t="s">
        <v>409</v>
      </c>
      <c r="B1839" s="10" t="s">
        <v>871</v>
      </c>
      <c r="C1839" s="10" t="s">
        <v>410</v>
      </c>
      <c r="D1839" s="10" t="s">
        <v>89</v>
      </c>
      <c r="E1839" s="46">
        <v>43759</v>
      </c>
      <c r="F1839" s="45">
        <v>-4503</v>
      </c>
      <c r="G1839" s="10" t="s">
        <v>47</v>
      </c>
      <c r="H1839" s="10" t="s">
        <v>4024</v>
      </c>
    </row>
    <row r="1840" spans="1:8" x14ac:dyDescent="0.25">
      <c r="A1840" s="10" t="s">
        <v>341</v>
      </c>
      <c r="B1840" s="10" t="s">
        <v>115</v>
      </c>
      <c r="C1840" s="10" t="s">
        <v>342</v>
      </c>
      <c r="D1840" s="10" t="s">
        <v>89</v>
      </c>
      <c r="E1840" s="46">
        <v>43815</v>
      </c>
      <c r="F1840" s="45">
        <v>-64620</v>
      </c>
      <c r="G1840" s="10" t="s">
        <v>47</v>
      </c>
      <c r="H1840" s="10" t="s">
        <v>4025</v>
      </c>
    </row>
    <row r="1841" spans="1:8" x14ac:dyDescent="0.25">
      <c r="A1841" s="10" t="s">
        <v>544</v>
      </c>
      <c r="B1841" s="10" t="s">
        <v>871</v>
      </c>
      <c r="C1841" s="10" t="s">
        <v>546</v>
      </c>
      <c r="D1841" s="10" t="s">
        <v>89</v>
      </c>
      <c r="E1841" s="46">
        <v>43853</v>
      </c>
      <c r="F1841" s="45">
        <v>-476433</v>
      </c>
      <c r="G1841" s="10" t="s">
        <v>47</v>
      </c>
      <c r="H1841" s="10" t="s">
        <v>4026</v>
      </c>
    </row>
    <row r="1842" spans="1:8" x14ac:dyDescent="0.25">
      <c r="A1842" s="10" t="s">
        <v>548</v>
      </c>
      <c r="B1842" s="10" t="s">
        <v>871</v>
      </c>
      <c r="C1842" s="10" t="s">
        <v>550</v>
      </c>
      <c r="D1842" s="10" t="s">
        <v>89</v>
      </c>
      <c r="E1842" s="46">
        <v>43853</v>
      </c>
      <c r="F1842" s="45">
        <v>-1740207</v>
      </c>
      <c r="G1842" s="10" t="s">
        <v>47</v>
      </c>
      <c r="H1842" s="10" t="s">
        <v>4027</v>
      </c>
    </row>
    <row r="1843" spans="1:8" x14ac:dyDescent="0.25">
      <c r="A1843" s="10" t="s">
        <v>357</v>
      </c>
      <c r="B1843" s="10" t="s">
        <v>115</v>
      </c>
      <c r="C1843" s="10" t="s">
        <v>358</v>
      </c>
      <c r="D1843" s="10" t="s">
        <v>89</v>
      </c>
      <c r="E1843" s="46">
        <v>43815</v>
      </c>
      <c r="F1843" s="45">
        <v>-10800</v>
      </c>
      <c r="G1843" s="10" t="s">
        <v>47</v>
      </c>
      <c r="H1843" s="10" t="s">
        <v>4028</v>
      </c>
    </row>
    <row r="1844" spans="1:8" x14ac:dyDescent="0.25">
      <c r="A1844" s="10" t="s">
        <v>552</v>
      </c>
      <c r="B1844" s="10" t="s">
        <v>115</v>
      </c>
      <c r="C1844" s="10" t="s">
        <v>554</v>
      </c>
      <c r="D1844" s="10" t="s">
        <v>89</v>
      </c>
      <c r="E1844" s="46">
        <v>43853</v>
      </c>
      <c r="F1844" s="45">
        <v>-2241054</v>
      </c>
      <c r="G1844" s="10" t="s">
        <v>47</v>
      </c>
      <c r="H1844" s="10" t="s">
        <v>4029</v>
      </c>
    </row>
    <row r="1845" spans="1:8" x14ac:dyDescent="0.25">
      <c r="A1845" s="10" t="s">
        <v>361</v>
      </c>
      <c r="B1845" s="10" t="s">
        <v>115</v>
      </c>
      <c r="C1845" s="10" t="s">
        <v>362</v>
      </c>
      <c r="D1845" s="10" t="s">
        <v>89</v>
      </c>
      <c r="E1845" s="46">
        <v>43815</v>
      </c>
      <c r="F1845" s="45">
        <v>-21300</v>
      </c>
      <c r="G1845" s="10" t="s">
        <v>47</v>
      </c>
      <c r="H1845" s="10" t="s">
        <v>4030</v>
      </c>
    </row>
    <row r="1846" spans="1:8" x14ac:dyDescent="0.25">
      <c r="A1846" s="10" t="s">
        <v>395</v>
      </c>
      <c r="B1846" s="10" t="s">
        <v>115</v>
      </c>
      <c r="C1846" s="10" t="s">
        <v>396</v>
      </c>
      <c r="D1846" s="10" t="s">
        <v>89</v>
      </c>
      <c r="E1846" s="46">
        <v>43762</v>
      </c>
      <c r="F1846" s="45">
        <v>-21300</v>
      </c>
      <c r="G1846" s="10" t="s">
        <v>47</v>
      </c>
      <c r="H1846" s="10" t="s">
        <v>4031</v>
      </c>
    </row>
    <row r="1847" spans="1:8" x14ac:dyDescent="0.25">
      <c r="A1847" s="10" t="s">
        <v>556</v>
      </c>
      <c r="B1847" s="10" t="s">
        <v>115</v>
      </c>
      <c r="C1847" s="10" t="s">
        <v>558</v>
      </c>
      <c r="D1847" s="10" t="s">
        <v>89</v>
      </c>
      <c r="E1847" s="46">
        <v>43853</v>
      </c>
      <c r="F1847" s="45">
        <v>-3175</v>
      </c>
      <c r="G1847" s="10" t="s">
        <v>47</v>
      </c>
      <c r="H1847" s="10" t="s">
        <v>4032</v>
      </c>
    </row>
    <row r="1848" spans="1:8" x14ac:dyDescent="0.25">
      <c r="A1848" s="10" t="s">
        <v>560</v>
      </c>
      <c r="B1848" s="10" t="s">
        <v>115</v>
      </c>
      <c r="C1848" s="10" t="s">
        <v>562</v>
      </c>
      <c r="D1848" s="10" t="s">
        <v>89</v>
      </c>
      <c r="E1848" s="46">
        <v>43853</v>
      </c>
      <c r="F1848" s="45">
        <v>-319223</v>
      </c>
      <c r="G1848" s="10" t="s">
        <v>47</v>
      </c>
      <c r="H1848" s="10" t="s">
        <v>4033</v>
      </c>
    </row>
    <row r="1849" spans="1:8" x14ac:dyDescent="0.25">
      <c r="A1849" s="10" t="s">
        <v>4034</v>
      </c>
      <c r="B1849" s="10" t="s">
        <v>115</v>
      </c>
      <c r="C1849" s="10" t="s">
        <v>4035</v>
      </c>
      <c r="D1849" s="10" t="s">
        <v>86</v>
      </c>
      <c r="E1849" s="46">
        <v>43818</v>
      </c>
      <c r="F1849" s="45">
        <v>-18765</v>
      </c>
      <c r="G1849" s="10" t="s">
        <v>15</v>
      </c>
      <c r="H1849" s="10" t="s">
        <v>3280</v>
      </c>
    </row>
    <row r="1850" spans="1:8" x14ac:dyDescent="0.25">
      <c r="A1850" s="10" t="s">
        <v>4036</v>
      </c>
      <c r="B1850" s="10" t="s">
        <v>115</v>
      </c>
      <c r="C1850" s="10" t="s">
        <v>4037</v>
      </c>
      <c r="D1850" s="10" t="s">
        <v>86</v>
      </c>
      <c r="E1850" s="46">
        <v>43812</v>
      </c>
      <c r="F1850" s="45">
        <v>-18765</v>
      </c>
      <c r="G1850" s="10" t="s">
        <v>15</v>
      </c>
      <c r="H1850" s="10" t="s">
        <v>4038</v>
      </c>
    </row>
    <row r="1851" spans="1:8" x14ac:dyDescent="0.25">
      <c r="A1851" s="10" t="s">
        <v>4039</v>
      </c>
      <c r="B1851" s="10" t="s">
        <v>115</v>
      </c>
      <c r="C1851" s="10" t="s">
        <v>4040</v>
      </c>
      <c r="D1851" s="10" t="s">
        <v>86</v>
      </c>
      <c r="E1851" s="46">
        <v>43813</v>
      </c>
      <c r="F1851" s="45">
        <v>-50000</v>
      </c>
      <c r="G1851" s="10" t="s">
        <v>15</v>
      </c>
      <c r="H1851" s="10" t="s">
        <v>4041</v>
      </c>
    </row>
    <row r="1852" spans="1:8" x14ac:dyDescent="0.25">
      <c r="A1852" s="10" t="s">
        <v>4042</v>
      </c>
      <c r="B1852" s="10" t="s">
        <v>115</v>
      </c>
      <c r="C1852" s="10" t="s">
        <v>4043</v>
      </c>
      <c r="D1852" s="10" t="s">
        <v>86</v>
      </c>
      <c r="E1852" s="46">
        <v>43814</v>
      </c>
      <c r="F1852" s="45">
        <v>-260340</v>
      </c>
      <c r="G1852" s="10" t="s">
        <v>15</v>
      </c>
      <c r="H1852" s="10" t="s">
        <v>3255</v>
      </c>
    </row>
    <row r="1853" spans="1:8" x14ac:dyDescent="0.25">
      <c r="A1853" s="10" t="s">
        <v>4044</v>
      </c>
      <c r="B1853" s="10" t="s">
        <v>115</v>
      </c>
      <c r="C1853" s="10" t="s">
        <v>4045</v>
      </c>
      <c r="D1853" s="10" t="s">
        <v>86</v>
      </c>
      <c r="E1853" s="46">
        <v>43816</v>
      </c>
      <c r="F1853" s="45">
        <v>-18765</v>
      </c>
      <c r="G1853" s="10" t="s">
        <v>15</v>
      </c>
      <c r="H1853" s="10" t="s">
        <v>4046</v>
      </c>
    </row>
    <row r="1854" spans="1:8" x14ac:dyDescent="0.25">
      <c r="A1854" s="10" t="s">
        <v>4047</v>
      </c>
      <c r="B1854" s="10" t="s">
        <v>115</v>
      </c>
      <c r="C1854" s="10" t="s">
        <v>4048</v>
      </c>
      <c r="D1854" s="10" t="s">
        <v>86</v>
      </c>
      <c r="E1854" s="46">
        <v>43816</v>
      </c>
      <c r="F1854" s="45">
        <v>-18638</v>
      </c>
      <c r="G1854" s="10" t="s">
        <v>15</v>
      </c>
      <c r="H1854" s="10" t="s">
        <v>4049</v>
      </c>
    </row>
    <row r="1855" spans="1:8" x14ac:dyDescent="0.25">
      <c r="A1855" s="10" t="s">
        <v>4050</v>
      </c>
      <c r="B1855" s="10" t="s">
        <v>115</v>
      </c>
      <c r="C1855" s="10" t="s">
        <v>4051</v>
      </c>
      <c r="D1855" s="10" t="s">
        <v>86</v>
      </c>
      <c r="E1855" s="46">
        <v>43817</v>
      </c>
      <c r="F1855" s="45">
        <v>-18765</v>
      </c>
      <c r="G1855" s="10" t="s">
        <v>15</v>
      </c>
      <c r="H1855" s="10" t="s">
        <v>4052</v>
      </c>
    </row>
    <row r="1856" spans="1:8" x14ac:dyDescent="0.25">
      <c r="A1856" s="10" t="s">
        <v>4053</v>
      </c>
      <c r="B1856" s="10" t="s">
        <v>115</v>
      </c>
      <c r="C1856" s="10" t="s">
        <v>4054</v>
      </c>
      <c r="D1856" s="10" t="s">
        <v>86</v>
      </c>
      <c r="E1856" s="46">
        <v>43817</v>
      </c>
      <c r="F1856" s="45">
        <v>-18765</v>
      </c>
      <c r="G1856" s="10" t="s">
        <v>15</v>
      </c>
      <c r="H1856" s="10" t="s">
        <v>4055</v>
      </c>
    </row>
    <row r="1857" spans="1:8" x14ac:dyDescent="0.25">
      <c r="A1857" s="10" t="s">
        <v>4056</v>
      </c>
      <c r="B1857" s="10" t="s">
        <v>115</v>
      </c>
      <c r="C1857" s="10" t="s">
        <v>4057</v>
      </c>
      <c r="D1857" s="10" t="s">
        <v>86</v>
      </c>
      <c r="E1857" s="46">
        <v>43818</v>
      </c>
      <c r="F1857" s="45">
        <v>-18765</v>
      </c>
      <c r="G1857" s="10" t="s">
        <v>15</v>
      </c>
      <c r="H1857" s="10" t="s">
        <v>2594</v>
      </c>
    </row>
    <row r="1858" spans="1:8" x14ac:dyDescent="0.25">
      <c r="A1858" s="10" t="s">
        <v>4058</v>
      </c>
      <c r="B1858" s="10" t="s">
        <v>115</v>
      </c>
      <c r="C1858" s="10" t="s">
        <v>4059</v>
      </c>
      <c r="D1858" s="10" t="s">
        <v>86</v>
      </c>
      <c r="E1858" s="46">
        <v>43818</v>
      </c>
      <c r="F1858" s="45">
        <v>-18765</v>
      </c>
      <c r="G1858" s="10" t="s">
        <v>15</v>
      </c>
      <c r="H1858" s="10" t="s">
        <v>4060</v>
      </c>
    </row>
    <row r="1859" spans="1:8" x14ac:dyDescent="0.25">
      <c r="A1859" s="10" t="s">
        <v>4061</v>
      </c>
      <c r="B1859" s="10" t="s">
        <v>115</v>
      </c>
      <c r="C1859" s="10" t="s">
        <v>4062</v>
      </c>
      <c r="D1859" s="10" t="s">
        <v>86</v>
      </c>
      <c r="E1859" s="46">
        <v>43818</v>
      </c>
      <c r="F1859" s="45">
        <v>-18765</v>
      </c>
      <c r="G1859" s="10" t="s">
        <v>15</v>
      </c>
      <c r="H1859" s="10" t="s">
        <v>4063</v>
      </c>
    </row>
    <row r="1860" spans="1:8" x14ac:dyDescent="0.25">
      <c r="A1860" s="10" t="s">
        <v>4064</v>
      </c>
      <c r="B1860" s="10" t="s">
        <v>115</v>
      </c>
      <c r="C1860" s="10" t="s">
        <v>4065</v>
      </c>
      <c r="D1860" s="10" t="s">
        <v>86</v>
      </c>
      <c r="E1860" s="46">
        <v>43818</v>
      </c>
      <c r="F1860" s="45">
        <v>-18765</v>
      </c>
      <c r="G1860" s="10" t="s">
        <v>15</v>
      </c>
      <c r="H1860" s="10" t="s">
        <v>4066</v>
      </c>
    </row>
    <row r="1861" spans="1:8" x14ac:dyDescent="0.25">
      <c r="A1861" s="10" t="s">
        <v>4067</v>
      </c>
      <c r="B1861" s="10" t="s">
        <v>115</v>
      </c>
      <c r="C1861" s="10" t="s">
        <v>4068</v>
      </c>
      <c r="D1861" s="10" t="s">
        <v>86</v>
      </c>
      <c r="E1861" s="46">
        <v>43819</v>
      </c>
      <c r="F1861" s="45">
        <v>-59505</v>
      </c>
      <c r="G1861" s="10" t="s">
        <v>15</v>
      </c>
      <c r="H1861" s="10" t="s">
        <v>4069</v>
      </c>
    </row>
    <row r="1862" spans="1:8" x14ac:dyDescent="0.25">
      <c r="A1862" s="10" t="s">
        <v>4070</v>
      </c>
      <c r="B1862" s="10" t="s">
        <v>115</v>
      </c>
      <c r="C1862" s="10" t="s">
        <v>4071</v>
      </c>
      <c r="D1862" s="10" t="s">
        <v>86</v>
      </c>
      <c r="E1862" s="46">
        <v>43819</v>
      </c>
      <c r="F1862" s="45">
        <v>-95348</v>
      </c>
      <c r="G1862" s="10" t="s">
        <v>15</v>
      </c>
      <c r="H1862" s="10" t="s">
        <v>2646</v>
      </c>
    </row>
    <row r="1863" spans="1:8" x14ac:dyDescent="0.25">
      <c r="A1863" s="10" t="s">
        <v>4072</v>
      </c>
      <c r="B1863" s="10" t="s">
        <v>115</v>
      </c>
      <c r="C1863" s="10" t="s">
        <v>4073</v>
      </c>
      <c r="D1863" s="10" t="s">
        <v>86</v>
      </c>
      <c r="E1863" s="46">
        <v>43820</v>
      </c>
      <c r="F1863" s="45">
        <v>-18765</v>
      </c>
      <c r="G1863" s="10" t="s">
        <v>15</v>
      </c>
      <c r="H1863" s="10" t="s">
        <v>4074</v>
      </c>
    </row>
    <row r="1864" spans="1:8" x14ac:dyDescent="0.25">
      <c r="A1864" s="10" t="s">
        <v>4075</v>
      </c>
      <c r="B1864" s="10" t="s">
        <v>115</v>
      </c>
      <c r="C1864" s="10" t="s">
        <v>4076</v>
      </c>
      <c r="D1864" s="10" t="s">
        <v>86</v>
      </c>
      <c r="E1864" s="46">
        <v>43820</v>
      </c>
      <c r="F1864" s="45">
        <v>-18765</v>
      </c>
      <c r="G1864" s="10" t="s">
        <v>15</v>
      </c>
      <c r="H1864" s="10" t="s">
        <v>4077</v>
      </c>
    </row>
    <row r="1865" spans="1:8" x14ac:dyDescent="0.25">
      <c r="A1865" s="10" t="s">
        <v>4078</v>
      </c>
      <c r="B1865" s="10" t="s">
        <v>115</v>
      </c>
      <c r="C1865" s="10" t="s">
        <v>4079</v>
      </c>
      <c r="D1865" s="10" t="s">
        <v>86</v>
      </c>
      <c r="E1865" s="46">
        <v>43822</v>
      </c>
      <c r="F1865" s="45">
        <v>-549053</v>
      </c>
      <c r="G1865" s="10" t="s">
        <v>15</v>
      </c>
      <c r="H1865" s="10" t="s">
        <v>4080</v>
      </c>
    </row>
    <row r="1866" spans="1:8" x14ac:dyDescent="0.25">
      <c r="A1866" s="10" t="s">
        <v>4081</v>
      </c>
      <c r="B1866" s="10" t="s">
        <v>115</v>
      </c>
      <c r="C1866" s="10" t="s">
        <v>4082</v>
      </c>
      <c r="D1866" s="10" t="s">
        <v>86</v>
      </c>
      <c r="E1866" s="46">
        <v>43822</v>
      </c>
      <c r="F1866" s="45">
        <v>-549053</v>
      </c>
      <c r="G1866" s="10" t="s">
        <v>15</v>
      </c>
      <c r="H1866" s="10" t="s">
        <v>4083</v>
      </c>
    </row>
    <row r="1867" spans="1:8" x14ac:dyDescent="0.25">
      <c r="A1867" s="10" t="s">
        <v>4084</v>
      </c>
      <c r="B1867" s="10" t="s">
        <v>115</v>
      </c>
      <c r="C1867" s="10" t="s">
        <v>4085</v>
      </c>
      <c r="D1867" s="10" t="s">
        <v>86</v>
      </c>
      <c r="E1867" s="46">
        <v>43822</v>
      </c>
      <c r="F1867" s="45">
        <v>-363698</v>
      </c>
      <c r="G1867" s="10" t="s">
        <v>15</v>
      </c>
      <c r="H1867" s="10" t="s">
        <v>4086</v>
      </c>
    </row>
    <row r="1868" spans="1:8" x14ac:dyDescent="0.25">
      <c r="A1868" s="10" t="s">
        <v>4087</v>
      </c>
      <c r="B1868" s="10" t="s">
        <v>115</v>
      </c>
      <c r="C1868" s="10" t="s">
        <v>4088</v>
      </c>
      <c r="D1868" s="10" t="s">
        <v>86</v>
      </c>
      <c r="E1868" s="46">
        <v>43824</v>
      </c>
      <c r="F1868" s="45">
        <v>-18765</v>
      </c>
      <c r="G1868" s="10" t="s">
        <v>15</v>
      </c>
      <c r="H1868" s="10" t="s">
        <v>3305</v>
      </c>
    </row>
    <row r="1869" spans="1:8" x14ac:dyDescent="0.25">
      <c r="A1869" s="10" t="s">
        <v>4089</v>
      </c>
      <c r="B1869" s="10" t="s">
        <v>115</v>
      </c>
      <c r="C1869" s="10" t="s">
        <v>4090</v>
      </c>
      <c r="D1869" s="10" t="s">
        <v>86</v>
      </c>
      <c r="E1869" s="46">
        <v>43813</v>
      </c>
      <c r="F1869" s="45">
        <v>-238856</v>
      </c>
      <c r="G1869" s="10" t="s">
        <v>15</v>
      </c>
      <c r="H1869" s="10" t="s">
        <v>4091</v>
      </c>
    </row>
    <row r="1870" spans="1:8" x14ac:dyDescent="0.25">
      <c r="A1870" s="10" t="s">
        <v>4092</v>
      </c>
      <c r="B1870" s="10" t="s">
        <v>115</v>
      </c>
      <c r="C1870" s="10" t="s">
        <v>4093</v>
      </c>
      <c r="D1870" s="10" t="s">
        <v>86</v>
      </c>
      <c r="E1870" s="46">
        <v>43820</v>
      </c>
      <c r="F1870" s="45">
        <v>-44768884</v>
      </c>
      <c r="G1870" s="10" t="s">
        <v>15</v>
      </c>
      <c r="H1870" s="10" t="s">
        <v>4094</v>
      </c>
    </row>
    <row r="1871" spans="1:8" x14ac:dyDescent="0.25">
      <c r="A1871" s="10" t="s">
        <v>4095</v>
      </c>
      <c r="B1871" s="10" t="s">
        <v>115</v>
      </c>
      <c r="C1871" s="10" t="s">
        <v>4096</v>
      </c>
      <c r="D1871" s="10" t="s">
        <v>86</v>
      </c>
      <c r="E1871" s="46">
        <v>43822</v>
      </c>
      <c r="F1871" s="45">
        <v>-306025</v>
      </c>
      <c r="G1871" s="10" t="s">
        <v>15</v>
      </c>
      <c r="H1871" s="10" t="s">
        <v>3524</v>
      </c>
    </row>
    <row r="1872" spans="1:8" x14ac:dyDescent="0.25">
      <c r="A1872" s="10" t="s">
        <v>4097</v>
      </c>
      <c r="B1872" s="10" t="s">
        <v>115</v>
      </c>
      <c r="C1872" s="10" t="s">
        <v>4098</v>
      </c>
      <c r="D1872" s="10" t="s">
        <v>86</v>
      </c>
      <c r="E1872" s="46">
        <v>43826</v>
      </c>
      <c r="F1872" s="45">
        <v>-50559</v>
      </c>
      <c r="G1872" s="10" t="s">
        <v>15</v>
      </c>
      <c r="H1872" s="10" t="s">
        <v>4099</v>
      </c>
    </row>
    <row r="1873" spans="1:8" x14ac:dyDescent="0.25">
      <c r="A1873" s="10" t="s">
        <v>4100</v>
      </c>
      <c r="B1873" s="10" t="s">
        <v>115</v>
      </c>
      <c r="C1873" s="10" t="s">
        <v>4101</v>
      </c>
      <c r="D1873" s="10" t="s">
        <v>86</v>
      </c>
      <c r="E1873" s="46">
        <v>43827</v>
      </c>
      <c r="F1873" s="45">
        <v>-111267</v>
      </c>
      <c r="G1873" s="10" t="s">
        <v>15</v>
      </c>
      <c r="H1873" s="10" t="s">
        <v>3241</v>
      </c>
    </row>
    <row r="1874" spans="1:8" x14ac:dyDescent="0.25">
      <c r="A1874" s="10" t="s">
        <v>4102</v>
      </c>
      <c r="B1874" s="10" t="s">
        <v>115</v>
      </c>
      <c r="C1874" s="10" t="s">
        <v>4103</v>
      </c>
      <c r="D1874" s="10" t="s">
        <v>86</v>
      </c>
      <c r="E1874" s="46">
        <v>43828</v>
      </c>
      <c r="F1874" s="45">
        <v>-78246</v>
      </c>
      <c r="G1874" s="10" t="s">
        <v>15</v>
      </c>
      <c r="H1874" s="10" t="s">
        <v>4104</v>
      </c>
    </row>
    <row r="1875" spans="1:8" x14ac:dyDescent="0.25">
      <c r="A1875" s="10" t="s">
        <v>4105</v>
      </c>
      <c r="B1875" s="10" t="s">
        <v>889</v>
      </c>
      <c r="C1875" s="10" t="s">
        <v>4106</v>
      </c>
      <c r="D1875" s="10" t="s">
        <v>86</v>
      </c>
      <c r="E1875" s="46">
        <v>43831</v>
      </c>
      <c r="F1875" s="45">
        <v>-180076</v>
      </c>
      <c r="G1875" s="10" t="s">
        <v>15</v>
      </c>
      <c r="H1875" s="10" t="s">
        <v>4107</v>
      </c>
    </row>
    <row r="1876" spans="1:8" x14ac:dyDescent="0.25">
      <c r="A1876" s="10" t="s">
        <v>4108</v>
      </c>
      <c r="B1876" s="10" t="s">
        <v>871</v>
      </c>
      <c r="C1876" s="10" t="s">
        <v>4109</v>
      </c>
      <c r="D1876" s="10" t="s">
        <v>86</v>
      </c>
      <c r="E1876" s="46">
        <v>43819</v>
      </c>
      <c r="F1876" s="45">
        <v>-2715855</v>
      </c>
      <c r="G1876" s="10" t="s">
        <v>15</v>
      </c>
      <c r="H1876" s="10" t="s">
        <v>4110</v>
      </c>
    </row>
    <row r="1877" spans="1:8" x14ac:dyDescent="0.25">
      <c r="A1877" s="10" t="s">
        <v>4111</v>
      </c>
      <c r="B1877" s="10" t="s">
        <v>115</v>
      </c>
      <c r="C1877" s="10" t="s">
        <v>4112</v>
      </c>
      <c r="D1877" s="10" t="s">
        <v>86</v>
      </c>
      <c r="E1877" s="46">
        <v>43838</v>
      </c>
      <c r="F1877" s="45">
        <v>-166065</v>
      </c>
      <c r="G1877" s="10" t="s">
        <v>15</v>
      </c>
      <c r="H1877" s="10" t="s">
        <v>4113</v>
      </c>
    </row>
    <row r="1878" spans="1:8" x14ac:dyDescent="0.25">
      <c r="A1878" s="10" t="s">
        <v>4114</v>
      </c>
      <c r="B1878" s="10" t="s">
        <v>889</v>
      </c>
      <c r="C1878" s="10" t="s">
        <v>15</v>
      </c>
      <c r="D1878" s="10" t="s">
        <v>855</v>
      </c>
      <c r="E1878" s="46">
        <v>43909</v>
      </c>
      <c r="F1878" s="45">
        <v>198841</v>
      </c>
      <c r="G1878" s="10" t="s">
        <v>15</v>
      </c>
      <c r="H1878" s="10" t="s">
        <v>872</v>
      </c>
    </row>
    <row r="1879" spans="1:8" x14ac:dyDescent="0.25">
      <c r="A1879" s="10" t="s">
        <v>4114</v>
      </c>
      <c r="B1879" s="10" t="s">
        <v>115</v>
      </c>
      <c r="C1879" s="10" t="s">
        <v>15</v>
      </c>
      <c r="D1879" s="10" t="s">
        <v>855</v>
      </c>
      <c r="E1879" s="46">
        <v>43909</v>
      </c>
      <c r="F1879" s="45">
        <v>-10379128</v>
      </c>
      <c r="G1879" s="10" t="s">
        <v>15</v>
      </c>
      <c r="H1879" s="10" t="s">
        <v>872</v>
      </c>
    </row>
    <row r="1880" spans="1:8" x14ac:dyDescent="0.25">
      <c r="A1880" s="10" t="s">
        <v>4114</v>
      </c>
      <c r="B1880" s="10" t="s">
        <v>871</v>
      </c>
      <c r="C1880" s="10" t="s">
        <v>15</v>
      </c>
      <c r="D1880" s="10" t="s">
        <v>855</v>
      </c>
      <c r="E1880" s="46">
        <v>43909</v>
      </c>
      <c r="F1880" s="45">
        <v>4348105</v>
      </c>
      <c r="G1880" s="10" t="s">
        <v>15</v>
      </c>
      <c r="H1880" s="10" t="s">
        <v>872</v>
      </c>
    </row>
    <row r="1881" spans="1:8" x14ac:dyDescent="0.25">
      <c r="A1881" s="10" t="s">
        <v>4115</v>
      </c>
      <c r="B1881" s="10" t="s">
        <v>871</v>
      </c>
      <c r="C1881" s="10" t="s">
        <v>4116</v>
      </c>
      <c r="D1881" s="10" t="s">
        <v>86</v>
      </c>
      <c r="E1881" s="46">
        <v>43859</v>
      </c>
      <c r="F1881" s="45">
        <v>-18765</v>
      </c>
      <c r="G1881" s="10" t="s">
        <v>15</v>
      </c>
      <c r="H1881" s="10" t="s">
        <v>4117</v>
      </c>
    </row>
    <row r="1882" spans="1:8" x14ac:dyDescent="0.25">
      <c r="A1882" s="10" t="s">
        <v>4118</v>
      </c>
      <c r="B1882" s="10" t="s">
        <v>871</v>
      </c>
      <c r="C1882" s="10" t="s">
        <v>4119</v>
      </c>
      <c r="D1882" s="10" t="s">
        <v>86</v>
      </c>
      <c r="E1882" s="46">
        <v>43857</v>
      </c>
      <c r="F1882" s="45">
        <v>-18765</v>
      </c>
      <c r="G1882" s="10" t="s">
        <v>15</v>
      </c>
      <c r="H1882" s="10" t="s">
        <v>2603</v>
      </c>
    </row>
    <row r="1883" spans="1:8" x14ac:dyDescent="0.25">
      <c r="A1883" s="10" t="s">
        <v>4120</v>
      </c>
      <c r="B1883" s="10" t="s">
        <v>871</v>
      </c>
      <c r="C1883" s="10" t="s">
        <v>4121</v>
      </c>
      <c r="D1883" s="10" t="s">
        <v>86</v>
      </c>
      <c r="E1883" s="46">
        <v>43856</v>
      </c>
      <c r="F1883" s="45">
        <v>-18765</v>
      </c>
      <c r="G1883" s="10" t="s">
        <v>15</v>
      </c>
      <c r="H1883" s="10" t="s">
        <v>2722</v>
      </c>
    </row>
    <row r="1884" spans="1:8" x14ac:dyDescent="0.25">
      <c r="A1884" s="10" t="s">
        <v>4122</v>
      </c>
      <c r="B1884" s="10" t="s">
        <v>871</v>
      </c>
      <c r="C1884" s="10" t="s">
        <v>4123</v>
      </c>
      <c r="D1884" s="10" t="s">
        <v>86</v>
      </c>
      <c r="E1884" s="46">
        <v>43854</v>
      </c>
      <c r="F1884" s="45">
        <v>-18765</v>
      </c>
      <c r="G1884" s="10" t="s">
        <v>15</v>
      </c>
      <c r="H1884" s="10" t="s">
        <v>4124</v>
      </c>
    </row>
    <row r="1885" spans="1:8" x14ac:dyDescent="0.25">
      <c r="A1885" s="10" t="s">
        <v>4125</v>
      </c>
      <c r="B1885" s="10" t="s">
        <v>871</v>
      </c>
      <c r="C1885" s="10" t="s">
        <v>4126</v>
      </c>
      <c r="D1885" s="10" t="s">
        <v>86</v>
      </c>
      <c r="E1885" s="46">
        <v>43853</v>
      </c>
      <c r="F1885" s="45">
        <v>-18765</v>
      </c>
      <c r="G1885" s="10" t="s">
        <v>15</v>
      </c>
      <c r="H1885" s="10" t="s">
        <v>4127</v>
      </c>
    </row>
    <row r="1886" spans="1:8" x14ac:dyDescent="0.25">
      <c r="A1886" s="10" t="s">
        <v>4128</v>
      </c>
      <c r="B1886" s="10" t="s">
        <v>871</v>
      </c>
      <c r="C1886" s="10" t="s">
        <v>4129</v>
      </c>
      <c r="D1886" s="10" t="s">
        <v>86</v>
      </c>
      <c r="E1886" s="46">
        <v>43853</v>
      </c>
      <c r="F1886" s="45">
        <v>-18765</v>
      </c>
      <c r="G1886" s="10" t="s">
        <v>15</v>
      </c>
      <c r="H1886" s="10" t="s">
        <v>2694</v>
      </c>
    </row>
    <row r="1887" spans="1:8" x14ac:dyDescent="0.25">
      <c r="A1887" s="10" t="s">
        <v>4130</v>
      </c>
      <c r="B1887" s="10" t="s">
        <v>871</v>
      </c>
      <c r="C1887" s="10" t="s">
        <v>4131</v>
      </c>
      <c r="D1887" s="10" t="s">
        <v>86</v>
      </c>
      <c r="E1887" s="46">
        <v>43853</v>
      </c>
      <c r="F1887" s="45">
        <v>-122498</v>
      </c>
      <c r="G1887" s="10" t="s">
        <v>15</v>
      </c>
      <c r="H1887" s="10" t="s">
        <v>4132</v>
      </c>
    </row>
    <row r="1888" spans="1:8" x14ac:dyDescent="0.25">
      <c r="A1888" s="10" t="s">
        <v>4133</v>
      </c>
      <c r="B1888" s="10" t="s">
        <v>871</v>
      </c>
      <c r="C1888" s="10" t="s">
        <v>4134</v>
      </c>
      <c r="D1888" s="10" t="s">
        <v>86</v>
      </c>
      <c r="E1888" s="46">
        <v>43852</v>
      </c>
      <c r="F1888" s="45">
        <v>-66000</v>
      </c>
      <c r="G1888" s="10" t="s">
        <v>15</v>
      </c>
      <c r="H1888" s="10" t="s">
        <v>4135</v>
      </c>
    </row>
    <row r="1889" spans="1:8" x14ac:dyDescent="0.25">
      <c r="A1889" s="10" t="s">
        <v>4136</v>
      </c>
      <c r="B1889" s="10" t="s">
        <v>871</v>
      </c>
      <c r="C1889" s="10" t="s">
        <v>4137</v>
      </c>
      <c r="D1889" s="10" t="s">
        <v>86</v>
      </c>
      <c r="E1889" s="46">
        <v>43851</v>
      </c>
      <c r="F1889" s="45">
        <v>-56498</v>
      </c>
      <c r="G1889" s="10" t="s">
        <v>15</v>
      </c>
      <c r="H1889" s="10" t="s">
        <v>4138</v>
      </c>
    </row>
    <row r="1890" spans="1:8" x14ac:dyDescent="0.25">
      <c r="A1890" s="10" t="s">
        <v>4139</v>
      </c>
      <c r="B1890" s="10" t="s">
        <v>871</v>
      </c>
      <c r="C1890" s="10" t="s">
        <v>4140</v>
      </c>
      <c r="D1890" s="10" t="s">
        <v>86</v>
      </c>
      <c r="E1890" s="46">
        <v>43851</v>
      </c>
      <c r="F1890" s="45">
        <v>-18765</v>
      </c>
      <c r="G1890" s="10" t="s">
        <v>15</v>
      </c>
      <c r="H1890" s="10" t="s">
        <v>4141</v>
      </c>
    </row>
    <row r="1891" spans="1:8" x14ac:dyDescent="0.25">
      <c r="A1891" s="10" t="s">
        <v>4142</v>
      </c>
      <c r="B1891" s="10" t="s">
        <v>871</v>
      </c>
      <c r="C1891" s="10" t="s">
        <v>4143</v>
      </c>
      <c r="D1891" s="10" t="s">
        <v>86</v>
      </c>
      <c r="E1891" s="46">
        <v>43850</v>
      </c>
      <c r="F1891" s="45">
        <v>-18765</v>
      </c>
      <c r="G1891" s="10" t="s">
        <v>15</v>
      </c>
      <c r="H1891" s="10" t="s">
        <v>4138</v>
      </c>
    </row>
    <row r="1892" spans="1:8" x14ac:dyDescent="0.25">
      <c r="A1892" s="10" t="s">
        <v>4144</v>
      </c>
      <c r="B1892" s="10" t="s">
        <v>871</v>
      </c>
      <c r="C1892" s="10" t="s">
        <v>4145</v>
      </c>
      <c r="D1892" s="10" t="s">
        <v>86</v>
      </c>
      <c r="E1892" s="46">
        <v>43854</v>
      </c>
      <c r="F1892" s="45">
        <v>-18765</v>
      </c>
      <c r="G1892" s="10" t="s">
        <v>15</v>
      </c>
      <c r="H1892" s="10" t="s">
        <v>4146</v>
      </c>
    </row>
    <row r="1893" spans="1:8" x14ac:dyDescent="0.25">
      <c r="A1893" s="10" t="s">
        <v>4147</v>
      </c>
      <c r="B1893" s="10" t="s">
        <v>871</v>
      </c>
      <c r="C1893" s="10" t="s">
        <v>4148</v>
      </c>
      <c r="D1893" s="10" t="s">
        <v>86</v>
      </c>
      <c r="E1893" s="46">
        <v>43855</v>
      </c>
      <c r="F1893" s="45">
        <v>-75000</v>
      </c>
      <c r="G1893" s="10" t="s">
        <v>15</v>
      </c>
      <c r="H1893" s="10" t="s">
        <v>4149</v>
      </c>
    </row>
    <row r="1894" spans="1:8" x14ac:dyDescent="0.25">
      <c r="A1894" s="10" t="s">
        <v>4150</v>
      </c>
      <c r="B1894" s="10" t="s">
        <v>871</v>
      </c>
      <c r="C1894" s="10" t="s">
        <v>4151</v>
      </c>
      <c r="D1894" s="10" t="s">
        <v>86</v>
      </c>
      <c r="E1894" s="46">
        <v>43859</v>
      </c>
      <c r="F1894" s="45">
        <v>-18765</v>
      </c>
      <c r="G1894" s="10" t="s">
        <v>15</v>
      </c>
      <c r="H1894" s="10" t="s">
        <v>3261</v>
      </c>
    </row>
    <row r="1895" spans="1:8" x14ac:dyDescent="0.25">
      <c r="A1895" s="10" t="s">
        <v>4152</v>
      </c>
      <c r="B1895" s="10" t="s">
        <v>871</v>
      </c>
      <c r="C1895" s="10" t="s">
        <v>4153</v>
      </c>
      <c r="D1895" s="10" t="s">
        <v>86</v>
      </c>
      <c r="E1895" s="46">
        <v>43859</v>
      </c>
      <c r="F1895" s="45">
        <v>-434288</v>
      </c>
      <c r="G1895" s="10" t="s">
        <v>15</v>
      </c>
      <c r="H1895" s="10" t="s">
        <v>4154</v>
      </c>
    </row>
    <row r="1896" spans="1:8" x14ac:dyDescent="0.25">
      <c r="A1896" s="10" t="s">
        <v>4155</v>
      </c>
      <c r="B1896" s="10" t="s">
        <v>871</v>
      </c>
      <c r="C1896" s="10" t="s">
        <v>4156</v>
      </c>
      <c r="D1896" s="10" t="s">
        <v>86</v>
      </c>
      <c r="E1896" s="46">
        <v>43860</v>
      </c>
      <c r="F1896" s="45">
        <v>-18765</v>
      </c>
      <c r="G1896" s="10" t="s">
        <v>15</v>
      </c>
      <c r="H1896" s="10" t="s">
        <v>4157</v>
      </c>
    </row>
    <row r="1897" spans="1:8" x14ac:dyDescent="0.25">
      <c r="A1897" s="10" t="s">
        <v>4158</v>
      </c>
      <c r="B1897" s="10" t="s">
        <v>871</v>
      </c>
      <c r="C1897" s="10" t="s">
        <v>4159</v>
      </c>
      <c r="D1897" s="10" t="s">
        <v>86</v>
      </c>
      <c r="E1897" s="46">
        <v>43859</v>
      </c>
      <c r="F1897" s="45">
        <v>-122498</v>
      </c>
      <c r="G1897" s="10" t="s">
        <v>15</v>
      </c>
      <c r="H1897" s="10" t="s">
        <v>4160</v>
      </c>
    </row>
    <row r="1898" spans="1:8" x14ac:dyDescent="0.25">
      <c r="A1898" s="10" t="s">
        <v>4161</v>
      </c>
      <c r="B1898" s="10" t="s">
        <v>115</v>
      </c>
      <c r="C1898" s="10" t="s">
        <v>4162</v>
      </c>
      <c r="D1898" s="10" t="s">
        <v>86</v>
      </c>
      <c r="E1898" s="46">
        <v>43856</v>
      </c>
      <c r="F1898" s="45">
        <v>-783057</v>
      </c>
      <c r="G1898" s="10" t="s">
        <v>15</v>
      </c>
      <c r="H1898" s="10" t="s">
        <v>2722</v>
      </c>
    </row>
    <row r="1899" spans="1:8" x14ac:dyDescent="0.25">
      <c r="A1899" s="10" t="s">
        <v>4163</v>
      </c>
      <c r="B1899" s="10" t="s">
        <v>115</v>
      </c>
      <c r="C1899" s="10" t="s">
        <v>4164</v>
      </c>
      <c r="D1899" s="10" t="s">
        <v>86</v>
      </c>
      <c r="E1899" s="46">
        <v>43858</v>
      </c>
      <c r="F1899" s="45">
        <v>-793765</v>
      </c>
      <c r="G1899" s="10" t="s">
        <v>15</v>
      </c>
      <c r="H1899" s="10" t="s">
        <v>4124</v>
      </c>
    </row>
    <row r="1900" spans="1:8" x14ac:dyDescent="0.25">
      <c r="A1900" s="10" t="s">
        <v>4165</v>
      </c>
      <c r="B1900" s="10" t="s">
        <v>889</v>
      </c>
      <c r="C1900" s="10" t="s">
        <v>4166</v>
      </c>
      <c r="D1900" s="10" t="s">
        <v>86</v>
      </c>
      <c r="E1900" s="46">
        <v>43852</v>
      </c>
      <c r="F1900" s="45">
        <v>-18765</v>
      </c>
      <c r="G1900" s="10" t="s">
        <v>15</v>
      </c>
      <c r="H1900" s="10" t="s">
        <v>3280</v>
      </c>
    </row>
    <row r="1901" spans="1:8" x14ac:dyDescent="0.25">
      <c r="A1901" s="10" t="s">
        <v>4167</v>
      </c>
      <c r="B1901" s="10" t="s">
        <v>115</v>
      </c>
      <c r="C1901" s="10" t="s">
        <v>4168</v>
      </c>
      <c r="D1901" s="10" t="s">
        <v>86</v>
      </c>
      <c r="E1901" s="46">
        <v>43853</v>
      </c>
      <c r="F1901" s="45">
        <v>-18765</v>
      </c>
      <c r="G1901" s="10" t="s">
        <v>15</v>
      </c>
      <c r="H1901" s="10" t="s">
        <v>3288</v>
      </c>
    </row>
    <row r="1902" spans="1:8" x14ac:dyDescent="0.25">
      <c r="A1902" s="10" t="s">
        <v>4169</v>
      </c>
      <c r="B1902" s="10" t="s">
        <v>115</v>
      </c>
      <c r="C1902" s="10" t="s">
        <v>4170</v>
      </c>
      <c r="D1902" s="10" t="s">
        <v>86</v>
      </c>
      <c r="E1902" s="46">
        <v>43717</v>
      </c>
      <c r="F1902" s="45">
        <v>-2212426</v>
      </c>
      <c r="G1902" s="10" t="s">
        <v>15</v>
      </c>
      <c r="H1902" s="10" t="s">
        <v>4171</v>
      </c>
    </row>
    <row r="1903" spans="1:8" x14ac:dyDescent="0.25">
      <c r="A1903" s="10" t="s">
        <v>4172</v>
      </c>
      <c r="B1903" s="10" t="s">
        <v>115</v>
      </c>
      <c r="C1903" s="10" t="s">
        <v>4173</v>
      </c>
      <c r="D1903" s="10" t="s">
        <v>86</v>
      </c>
      <c r="E1903" s="46">
        <v>43785</v>
      </c>
      <c r="F1903" s="45">
        <v>-18765</v>
      </c>
      <c r="G1903" s="10" t="s">
        <v>15</v>
      </c>
      <c r="H1903" s="10" t="s">
        <v>4174</v>
      </c>
    </row>
    <row r="1904" spans="1:8" x14ac:dyDescent="0.25">
      <c r="A1904" s="10" t="s">
        <v>4175</v>
      </c>
      <c r="B1904" s="10" t="s">
        <v>115</v>
      </c>
      <c r="C1904" s="10" t="s">
        <v>4176</v>
      </c>
      <c r="D1904" s="10" t="s">
        <v>86</v>
      </c>
      <c r="E1904" s="46">
        <v>43795</v>
      </c>
      <c r="F1904" s="45">
        <v>-350211</v>
      </c>
      <c r="G1904" s="10" t="s">
        <v>15</v>
      </c>
      <c r="H1904" s="10" t="s">
        <v>2585</v>
      </c>
    </row>
    <row r="1905" spans="1:8" x14ac:dyDescent="0.25">
      <c r="A1905" s="10" t="s">
        <v>4177</v>
      </c>
      <c r="B1905" s="10" t="s">
        <v>871</v>
      </c>
      <c r="C1905" s="10" t="s">
        <v>4178</v>
      </c>
      <c r="D1905" s="10" t="s">
        <v>86</v>
      </c>
      <c r="E1905" s="46">
        <v>43867</v>
      </c>
      <c r="F1905" s="45">
        <v>-549053</v>
      </c>
      <c r="G1905" s="10" t="s">
        <v>15</v>
      </c>
      <c r="H1905" s="10" t="s">
        <v>4179</v>
      </c>
    </row>
    <row r="1906" spans="1:8" x14ac:dyDescent="0.25">
      <c r="A1906" s="10" t="s">
        <v>4114</v>
      </c>
      <c r="B1906" s="10" t="s">
        <v>115</v>
      </c>
      <c r="C1906" s="10" t="s">
        <v>4180</v>
      </c>
      <c r="D1906" s="10" t="s">
        <v>86</v>
      </c>
      <c r="E1906" s="46">
        <v>43649</v>
      </c>
      <c r="F1906" s="45">
        <v>-75000</v>
      </c>
      <c r="G1906" s="10" t="s">
        <v>15</v>
      </c>
      <c r="H1906" s="10" t="s">
        <v>4181</v>
      </c>
    </row>
    <row r="1907" spans="1:8" x14ac:dyDescent="0.25">
      <c r="A1907" s="10" t="s">
        <v>4182</v>
      </c>
      <c r="B1907" s="10" t="s">
        <v>115</v>
      </c>
      <c r="C1907" s="10" t="s">
        <v>4183</v>
      </c>
      <c r="D1907" s="10" t="s">
        <v>878</v>
      </c>
      <c r="E1907" s="46">
        <v>43909</v>
      </c>
      <c r="F1907" s="45">
        <v>62521834</v>
      </c>
      <c r="G1907" s="10" t="s">
        <v>15</v>
      </c>
      <c r="H1907" s="10" t="s">
        <v>4184</v>
      </c>
    </row>
    <row r="1908" spans="1:8" x14ac:dyDescent="0.25">
      <c r="A1908" s="10" t="s">
        <v>4185</v>
      </c>
      <c r="B1908" s="10" t="s">
        <v>1902</v>
      </c>
      <c r="C1908" s="10" t="s">
        <v>4186</v>
      </c>
      <c r="D1908" s="10" t="s">
        <v>86</v>
      </c>
      <c r="E1908" s="46">
        <v>43812</v>
      </c>
      <c r="F1908" s="45">
        <v>-6065</v>
      </c>
      <c r="G1908" s="10" t="s">
        <v>48</v>
      </c>
      <c r="H1908" s="10" t="s">
        <v>4187</v>
      </c>
    </row>
    <row r="1909" spans="1:8" x14ac:dyDescent="0.25">
      <c r="A1909" s="10" t="s">
        <v>4188</v>
      </c>
      <c r="B1909" s="10" t="s">
        <v>871</v>
      </c>
      <c r="C1909" s="10" t="s">
        <v>4189</v>
      </c>
      <c r="D1909" s="10" t="s">
        <v>86</v>
      </c>
      <c r="E1909" s="46">
        <v>43815</v>
      </c>
      <c r="F1909" s="45">
        <v>-144422</v>
      </c>
      <c r="G1909" s="10" t="s">
        <v>48</v>
      </c>
      <c r="H1909" s="10" t="s">
        <v>3889</v>
      </c>
    </row>
    <row r="1910" spans="1:8" x14ac:dyDescent="0.25">
      <c r="A1910" s="10" t="s">
        <v>4190</v>
      </c>
      <c r="B1910" s="10" t="s">
        <v>871</v>
      </c>
      <c r="C1910" s="10" t="s">
        <v>4191</v>
      </c>
      <c r="D1910" s="10" t="s">
        <v>86</v>
      </c>
      <c r="E1910" s="46">
        <v>43816</v>
      </c>
      <c r="F1910" s="45">
        <v>-1949193</v>
      </c>
      <c r="G1910" s="10" t="s">
        <v>48</v>
      </c>
      <c r="H1910" s="10" t="s">
        <v>3042</v>
      </c>
    </row>
    <row r="1911" spans="1:8" x14ac:dyDescent="0.25">
      <c r="A1911" s="10" t="s">
        <v>4192</v>
      </c>
      <c r="B1911" s="10" t="s">
        <v>871</v>
      </c>
      <c r="C1911" s="10" t="s">
        <v>4193</v>
      </c>
      <c r="D1911" s="10" t="s">
        <v>86</v>
      </c>
      <c r="E1911" s="46">
        <v>43816</v>
      </c>
      <c r="F1911" s="45">
        <v>-166610</v>
      </c>
      <c r="G1911" s="10" t="s">
        <v>48</v>
      </c>
      <c r="H1911" s="10" t="s">
        <v>3889</v>
      </c>
    </row>
    <row r="1912" spans="1:8" x14ac:dyDescent="0.25">
      <c r="A1912" s="10" t="s">
        <v>4194</v>
      </c>
      <c r="B1912" s="10" t="s">
        <v>871</v>
      </c>
      <c r="C1912" s="10" t="s">
        <v>4195</v>
      </c>
      <c r="D1912" s="10" t="s">
        <v>86</v>
      </c>
      <c r="E1912" s="46">
        <v>43817</v>
      </c>
      <c r="F1912" s="45">
        <v>-1236014</v>
      </c>
      <c r="G1912" s="10" t="s">
        <v>48</v>
      </c>
      <c r="H1912" s="10" t="s">
        <v>4196</v>
      </c>
    </row>
    <row r="1913" spans="1:8" x14ac:dyDescent="0.25">
      <c r="A1913" s="10" t="s">
        <v>4197</v>
      </c>
      <c r="B1913" s="10" t="s">
        <v>1902</v>
      </c>
      <c r="C1913" s="10" t="s">
        <v>4198</v>
      </c>
      <c r="D1913" s="10" t="s">
        <v>86</v>
      </c>
      <c r="E1913" s="46">
        <v>43817</v>
      </c>
      <c r="F1913" s="45">
        <v>-95948</v>
      </c>
      <c r="G1913" s="10" t="s">
        <v>48</v>
      </c>
      <c r="H1913" s="10" t="s">
        <v>4199</v>
      </c>
    </row>
    <row r="1914" spans="1:8" x14ac:dyDescent="0.25">
      <c r="A1914" s="10" t="s">
        <v>4200</v>
      </c>
      <c r="B1914" s="10" t="s">
        <v>871</v>
      </c>
      <c r="C1914" s="10" t="s">
        <v>4201</v>
      </c>
      <c r="D1914" s="10" t="s">
        <v>86</v>
      </c>
      <c r="E1914" s="46">
        <v>43817</v>
      </c>
      <c r="F1914" s="45">
        <v>-18765</v>
      </c>
      <c r="G1914" s="10" t="s">
        <v>48</v>
      </c>
      <c r="H1914" s="10" t="s">
        <v>3862</v>
      </c>
    </row>
    <row r="1915" spans="1:8" x14ac:dyDescent="0.25">
      <c r="A1915" s="10" t="s">
        <v>4202</v>
      </c>
      <c r="B1915" s="10" t="s">
        <v>871</v>
      </c>
      <c r="C1915" s="10" t="s">
        <v>4203</v>
      </c>
      <c r="D1915" s="10" t="s">
        <v>86</v>
      </c>
      <c r="E1915" s="46">
        <v>43818</v>
      </c>
      <c r="F1915" s="45">
        <v>-9931733</v>
      </c>
      <c r="G1915" s="10" t="s">
        <v>48</v>
      </c>
      <c r="H1915" s="10" t="s">
        <v>3026</v>
      </c>
    </row>
    <row r="1916" spans="1:8" x14ac:dyDescent="0.25">
      <c r="A1916" s="10" t="s">
        <v>4204</v>
      </c>
      <c r="B1916" s="10" t="s">
        <v>871</v>
      </c>
      <c r="C1916" s="10" t="s">
        <v>4205</v>
      </c>
      <c r="D1916" s="10" t="s">
        <v>86</v>
      </c>
      <c r="E1916" s="46">
        <v>43818</v>
      </c>
      <c r="F1916" s="45">
        <v>-18765</v>
      </c>
      <c r="G1916" s="10" t="s">
        <v>48</v>
      </c>
      <c r="H1916" s="10" t="s">
        <v>4206</v>
      </c>
    </row>
    <row r="1917" spans="1:8" x14ac:dyDescent="0.25">
      <c r="A1917" s="10" t="s">
        <v>4207</v>
      </c>
      <c r="B1917" s="10" t="s">
        <v>871</v>
      </c>
      <c r="C1917" s="10" t="s">
        <v>4208</v>
      </c>
      <c r="D1917" s="10" t="s">
        <v>86</v>
      </c>
      <c r="E1917" s="46">
        <v>43818</v>
      </c>
      <c r="F1917" s="45">
        <v>-371461</v>
      </c>
      <c r="G1917" s="10" t="s">
        <v>48</v>
      </c>
      <c r="H1917" s="10" t="s">
        <v>2926</v>
      </c>
    </row>
    <row r="1918" spans="1:8" x14ac:dyDescent="0.25">
      <c r="A1918" s="10" t="s">
        <v>4209</v>
      </c>
      <c r="B1918" s="10" t="s">
        <v>871</v>
      </c>
      <c r="C1918" s="10" t="s">
        <v>4210</v>
      </c>
      <c r="D1918" s="10" t="s">
        <v>86</v>
      </c>
      <c r="E1918" s="46">
        <v>43820</v>
      </c>
      <c r="F1918" s="45">
        <v>-46367</v>
      </c>
      <c r="G1918" s="10" t="s">
        <v>48</v>
      </c>
      <c r="H1918" s="10" t="s">
        <v>4211</v>
      </c>
    </row>
    <row r="1919" spans="1:8" x14ac:dyDescent="0.25">
      <c r="A1919" s="10" t="s">
        <v>4212</v>
      </c>
      <c r="B1919" s="10" t="s">
        <v>871</v>
      </c>
      <c r="C1919" s="10" t="s">
        <v>4213</v>
      </c>
      <c r="D1919" s="10" t="s">
        <v>86</v>
      </c>
      <c r="E1919" s="46">
        <v>43821</v>
      </c>
      <c r="F1919" s="45">
        <v>-171738</v>
      </c>
      <c r="G1919" s="10" t="s">
        <v>48</v>
      </c>
      <c r="H1919" s="10" t="s">
        <v>3092</v>
      </c>
    </row>
    <row r="1920" spans="1:8" x14ac:dyDescent="0.25">
      <c r="A1920" s="10" t="s">
        <v>4214</v>
      </c>
      <c r="B1920" s="10" t="s">
        <v>871</v>
      </c>
      <c r="C1920" s="10" t="s">
        <v>4215</v>
      </c>
      <c r="D1920" s="10" t="s">
        <v>86</v>
      </c>
      <c r="E1920" s="46">
        <v>43823</v>
      </c>
      <c r="F1920" s="45">
        <v>-69510</v>
      </c>
      <c r="G1920" s="10" t="s">
        <v>48</v>
      </c>
      <c r="H1920" s="10" t="s">
        <v>2926</v>
      </c>
    </row>
    <row r="1921" spans="1:8" x14ac:dyDescent="0.25">
      <c r="A1921" s="10" t="s">
        <v>4216</v>
      </c>
      <c r="B1921" s="10" t="s">
        <v>871</v>
      </c>
      <c r="C1921" s="10" t="s">
        <v>4217</v>
      </c>
      <c r="D1921" s="10" t="s">
        <v>86</v>
      </c>
      <c r="E1921" s="46">
        <v>43826</v>
      </c>
      <c r="F1921" s="45">
        <v>-160104</v>
      </c>
      <c r="G1921" s="10" t="s">
        <v>48</v>
      </c>
      <c r="H1921" s="10" t="s">
        <v>3824</v>
      </c>
    </row>
    <row r="1922" spans="1:8" x14ac:dyDescent="0.25">
      <c r="A1922" s="10" t="s">
        <v>4218</v>
      </c>
      <c r="B1922" s="10" t="s">
        <v>871</v>
      </c>
      <c r="C1922" s="10" t="s">
        <v>4219</v>
      </c>
      <c r="D1922" s="10" t="s">
        <v>86</v>
      </c>
      <c r="E1922" s="46">
        <v>43826</v>
      </c>
      <c r="F1922" s="45">
        <v>-9651493</v>
      </c>
      <c r="G1922" s="10" t="s">
        <v>48</v>
      </c>
      <c r="H1922" s="10" t="s">
        <v>4220</v>
      </c>
    </row>
    <row r="1923" spans="1:8" x14ac:dyDescent="0.25">
      <c r="A1923" s="10" t="s">
        <v>4221</v>
      </c>
      <c r="B1923" s="10" t="s">
        <v>871</v>
      </c>
      <c r="C1923" s="10" t="s">
        <v>4222</v>
      </c>
      <c r="D1923" s="10" t="s">
        <v>86</v>
      </c>
      <c r="E1923" s="46">
        <v>43826</v>
      </c>
      <c r="F1923" s="45">
        <v>-1920366</v>
      </c>
      <c r="G1923" s="10" t="s">
        <v>48</v>
      </c>
      <c r="H1923" s="10" t="s">
        <v>4223</v>
      </c>
    </row>
    <row r="1924" spans="1:8" x14ac:dyDescent="0.25">
      <c r="A1924" s="10" t="s">
        <v>4224</v>
      </c>
      <c r="B1924" s="10" t="s">
        <v>871</v>
      </c>
      <c r="C1924" s="10" t="s">
        <v>4225</v>
      </c>
      <c r="D1924" s="10" t="s">
        <v>86</v>
      </c>
      <c r="E1924" s="46">
        <v>43827</v>
      </c>
      <c r="F1924" s="45">
        <v>-464513</v>
      </c>
      <c r="G1924" s="10" t="s">
        <v>48</v>
      </c>
      <c r="H1924" s="10" t="s">
        <v>4226</v>
      </c>
    </row>
    <row r="1925" spans="1:8" x14ac:dyDescent="0.25">
      <c r="A1925" s="10" t="s">
        <v>4227</v>
      </c>
      <c r="B1925" s="10" t="s">
        <v>871</v>
      </c>
      <c r="C1925" s="10" t="s">
        <v>4228</v>
      </c>
      <c r="D1925" s="10" t="s">
        <v>86</v>
      </c>
      <c r="E1925" s="46">
        <v>43832</v>
      </c>
      <c r="F1925" s="45">
        <v>-3963758</v>
      </c>
      <c r="G1925" s="10" t="s">
        <v>48</v>
      </c>
      <c r="H1925" s="10" t="s">
        <v>4229</v>
      </c>
    </row>
    <row r="1926" spans="1:8" x14ac:dyDescent="0.25">
      <c r="A1926" s="10" t="s">
        <v>4230</v>
      </c>
      <c r="B1926" s="10" t="s">
        <v>115</v>
      </c>
      <c r="C1926" s="10" t="s">
        <v>4231</v>
      </c>
      <c r="D1926" s="10" t="s">
        <v>86</v>
      </c>
      <c r="E1926" s="46">
        <v>43826</v>
      </c>
      <c r="F1926" s="45">
        <v>-27657462</v>
      </c>
      <c r="G1926" s="10" t="s">
        <v>48</v>
      </c>
      <c r="H1926" s="10" t="s">
        <v>3609</v>
      </c>
    </row>
    <row r="1927" spans="1:8" x14ac:dyDescent="0.25">
      <c r="A1927" s="10" t="s">
        <v>4232</v>
      </c>
      <c r="B1927" s="10" t="s">
        <v>115</v>
      </c>
      <c r="C1927" s="10" t="s">
        <v>4233</v>
      </c>
      <c r="D1927" s="10" t="s">
        <v>86</v>
      </c>
      <c r="E1927" s="46">
        <v>43816</v>
      </c>
      <c r="F1927" s="45">
        <v>-10719018</v>
      </c>
      <c r="G1927" s="10" t="s">
        <v>48</v>
      </c>
      <c r="H1927" s="10" t="s">
        <v>4234</v>
      </c>
    </row>
    <row r="1928" spans="1:8" x14ac:dyDescent="0.25">
      <c r="A1928" s="10" t="s">
        <v>4235</v>
      </c>
      <c r="B1928" s="10" t="s">
        <v>1902</v>
      </c>
      <c r="C1928" s="10" t="s">
        <v>4236</v>
      </c>
      <c r="D1928" s="10" t="s">
        <v>86</v>
      </c>
      <c r="E1928" s="46">
        <v>43831</v>
      </c>
      <c r="F1928" s="45">
        <v>-135330</v>
      </c>
      <c r="G1928" s="10" t="s">
        <v>48</v>
      </c>
      <c r="H1928" s="10" t="s">
        <v>4237</v>
      </c>
    </row>
    <row r="1929" spans="1:8" x14ac:dyDescent="0.25">
      <c r="A1929" s="10" t="s">
        <v>4238</v>
      </c>
      <c r="B1929" s="10" t="s">
        <v>1902</v>
      </c>
      <c r="C1929" s="10" t="s">
        <v>4239</v>
      </c>
      <c r="D1929" s="10" t="s">
        <v>86</v>
      </c>
      <c r="E1929" s="46">
        <v>43834</v>
      </c>
      <c r="F1929" s="45">
        <v>-73382</v>
      </c>
      <c r="G1929" s="10" t="s">
        <v>48</v>
      </c>
      <c r="H1929" s="10" t="s">
        <v>4240</v>
      </c>
    </row>
    <row r="1930" spans="1:8" x14ac:dyDescent="0.25">
      <c r="A1930" s="10" t="s">
        <v>4241</v>
      </c>
      <c r="B1930" s="10" t="s">
        <v>1902</v>
      </c>
      <c r="C1930" s="10" t="s">
        <v>4242</v>
      </c>
      <c r="D1930" s="10" t="s">
        <v>86</v>
      </c>
      <c r="E1930" s="46">
        <v>43814</v>
      </c>
      <c r="F1930" s="45">
        <v>-1318338</v>
      </c>
      <c r="G1930" s="10" t="s">
        <v>48</v>
      </c>
      <c r="H1930" s="10" t="s">
        <v>4243</v>
      </c>
    </row>
    <row r="1931" spans="1:8" x14ac:dyDescent="0.25">
      <c r="A1931" s="10" t="s">
        <v>4244</v>
      </c>
      <c r="B1931" s="10" t="s">
        <v>1902</v>
      </c>
      <c r="C1931" s="10" t="s">
        <v>4245</v>
      </c>
      <c r="D1931" s="10" t="s">
        <v>86</v>
      </c>
      <c r="E1931" s="46">
        <v>43819</v>
      </c>
      <c r="F1931" s="45">
        <v>-3005517</v>
      </c>
      <c r="G1931" s="10" t="s">
        <v>48</v>
      </c>
      <c r="H1931" s="10" t="s">
        <v>3768</v>
      </c>
    </row>
    <row r="1932" spans="1:8" x14ac:dyDescent="0.25">
      <c r="A1932" s="10" t="s">
        <v>4246</v>
      </c>
      <c r="B1932" s="10" t="s">
        <v>1902</v>
      </c>
      <c r="C1932" s="10" t="s">
        <v>4247</v>
      </c>
      <c r="D1932" s="10" t="s">
        <v>86</v>
      </c>
      <c r="E1932" s="46">
        <v>43819</v>
      </c>
      <c r="F1932" s="45">
        <v>-2454605</v>
      </c>
      <c r="G1932" s="10" t="s">
        <v>48</v>
      </c>
      <c r="H1932" s="10" t="s">
        <v>4248</v>
      </c>
    </row>
    <row r="1933" spans="1:8" x14ac:dyDescent="0.25">
      <c r="A1933" s="10" t="s">
        <v>4249</v>
      </c>
      <c r="B1933" s="10" t="s">
        <v>1902</v>
      </c>
      <c r="C1933" s="10" t="s">
        <v>4250</v>
      </c>
      <c r="D1933" s="10" t="s">
        <v>86</v>
      </c>
      <c r="E1933" s="46">
        <v>43821</v>
      </c>
      <c r="F1933" s="45">
        <v>-6065</v>
      </c>
      <c r="G1933" s="10" t="s">
        <v>48</v>
      </c>
      <c r="H1933" s="10" t="s">
        <v>3768</v>
      </c>
    </row>
    <row r="1934" spans="1:8" x14ac:dyDescent="0.25">
      <c r="A1934" s="10" t="s">
        <v>4251</v>
      </c>
      <c r="B1934" s="10" t="s">
        <v>1902</v>
      </c>
      <c r="C1934" s="10" t="s">
        <v>4252</v>
      </c>
      <c r="D1934" s="10" t="s">
        <v>86</v>
      </c>
      <c r="E1934" s="46">
        <v>43835</v>
      </c>
      <c r="F1934" s="45">
        <v>-120979</v>
      </c>
      <c r="G1934" s="10" t="s">
        <v>48</v>
      </c>
      <c r="H1934" s="10" t="s">
        <v>4253</v>
      </c>
    </row>
    <row r="1935" spans="1:8" x14ac:dyDescent="0.25">
      <c r="A1935" s="10" t="s">
        <v>4254</v>
      </c>
      <c r="B1935" s="10" t="s">
        <v>115</v>
      </c>
      <c r="C1935" s="10" t="s">
        <v>4255</v>
      </c>
      <c r="D1935" s="10" t="s">
        <v>86</v>
      </c>
      <c r="E1935" s="46">
        <v>43820</v>
      </c>
      <c r="F1935" s="45">
        <v>-18765</v>
      </c>
      <c r="G1935" s="10" t="s">
        <v>48</v>
      </c>
      <c r="H1935" s="10" t="s">
        <v>4256</v>
      </c>
    </row>
    <row r="1936" spans="1:8" x14ac:dyDescent="0.25">
      <c r="A1936" s="10" t="s">
        <v>4257</v>
      </c>
      <c r="B1936" s="10" t="s">
        <v>115</v>
      </c>
      <c r="C1936" s="10" t="s">
        <v>4258</v>
      </c>
      <c r="D1936" s="10" t="s">
        <v>86</v>
      </c>
      <c r="E1936" s="46">
        <v>43826</v>
      </c>
      <c r="F1936" s="45">
        <v>-3315994</v>
      </c>
      <c r="G1936" s="10" t="s">
        <v>48</v>
      </c>
      <c r="H1936" s="10" t="s">
        <v>3804</v>
      </c>
    </row>
    <row r="1937" spans="1:8" x14ac:dyDescent="0.25">
      <c r="A1937" s="10" t="s">
        <v>4259</v>
      </c>
      <c r="B1937" s="10" t="s">
        <v>115</v>
      </c>
      <c r="C1937" s="10" t="s">
        <v>4260</v>
      </c>
      <c r="D1937" s="10" t="s">
        <v>86</v>
      </c>
      <c r="E1937" s="46">
        <v>43826</v>
      </c>
      <c r="F1937" s="45">
        <v>-36939</v>
      </c>
      <c r="G1937" s="10" t="s">
        <v>48</v>
      </c>
      <c r="H1937" s="10" t="s">
        <v>4261</v>
      </c>
    </row>
    <row r="1938" spans="1:8" x14ac:dyDescent="0.25">
      <c r="A1938" s="10" t="s">
        <v>4262</v>
      </c>
      <c r="B1938" s="10" t="s">
        <v>115</v>
      </c>
      <c r="C1938" s="10" t="s">
        <v>4263</v>
      </c>
      <c r="D1938" s="10" t="s">
        <v>86</v>
      </c>
      <c r="E1938" s="46">
        <v>43827</v>
      </c>
      <c r="F1938" s="45">
        <v>-128450</v>
      </c>
      <c r="G1938" s="10" t="s">
        <v>48</v>
      </c>
      <c r="H1938" s="10" t="s">
        <v>4264</v>
      </c>
    </row>
    <row r="1939" spans="1:8" x14ac:dyDescent="0.25">
      <c r="A1939" s="10" t="s">
        <v>4265</v>
      </c>
      <c r="B1939" s="10" t="s">
        <v>889</v>
      </c>
      <c r="C1939" s="10" t="s">
        <v>4266</v>
      </c>
      <c r="D1939" s="10" t="s">
        <v>86</v>
      </c>
      <c r="E1939" s="46">
        <v>43817</v>
      </c>
      <c r="F1939" s="45">
        <v>-18765</v>
      </c>
      <c r="G1939" s="10" t="s">
        <v>48</v>
      </c>
      <c r="H1939" s="10" t="s">
        <v>3514</v>
      </c>
    </row>
    <row r="1940" spans="1:8" x14ac:dyDescent="0.25">
      <c r="A1940" s="10" t="s">
        <v>4267</v>
      </c>
      <c r="B1940" s="10" t="s">
        <v>115</v>
      </c>
      <c r="C1940" s="10" t="s">
        <v>4268</v>
      </c>
      <c r="D1940" s="10" t="s">
        <v>86</v>
      </c>
      <c r="E1940" s="46">
        <v>43824</v>
      </c>
      <c r="F1940" s="45">
        <v>-342560</v>
      </c>
      <c r="G1940" s="10" t="s">
        <v>48</v>
      </c>
      <c r="H1940" s="10" t="s">
        <v>4269</v>
      </c>
    </row>
    <row r="1941" spans="1:8" x14ac:dyDescent="0.25">
      <c r="A1941" s="10" t="s">
        <v>4270</v>
      </c>
      <c r="B1941" s="10" t="s">
        <v>115</v>
      </c>
      <c r="C1941" s="10" t="s">
        <v>4271</v>
      </c>
      <c r="D1941" s="10" t="s">
        <v>86</v>
      </c>
      <c r="E1941" s="46">
        <v>43815</v>
      </c>
      <c r="F1941" s="45">
        <v>-19850</v>
      </c>
      <c r="G1941" s="10" t="s">
        <v>48</v>
      </c>
      <c r="H1941" s="10" t="s">
        <v>4272</v>
      </c>
    </row>
    <row r="1942" spans="1:8" x14ac:dyDescent="0.25">
      <c r="A1942" s="10" t="s">
        <v>4273</v>
      </c>
      <c r="B1942" s="10" t="s">
        <v>115</v>
      </c>
      <c r="C1942" s="10" t="s">
        <v>4274</v>
      </c>
      <c r="D1942" s="10" t="s">
        <v>86</v>
      </c>
      <c r="E1942" s="46">
        <v>43817</v>
      </c>
      <c r="F1942" s="45">
        <v>-1201683</v>
      </c>
      <c r="G1942" s="10" t="s">
        <v>48</v>
      </c>
      <c r="H1942" s="10" t="s">
        <v>3168</v>
      </c>
    </row>
    <row r="1943" spans="1:8" x14ac:dyDescent="0.25">
      <c r="A1943" s="10" t="s">
        <v>4275</v>
      </c>
      <c r="B1943" s="10" t="s">
        <v>115</v>
      </c>
      <c r="C1943" s="10" t="s">
        <v>4276</v>
      </c>
      <c r="D1943" s="10" t="s">
        <v>86</v>
      </c>
      <c r="E1943" s="46">
        <v>43807</v>
      </c>
      <c r="F1943" s="45">
        <v>-31307</v>
      </c>
      <c r="G1943" s="10" t="s">
        <v>48</v>
      </c>
      <c r="H1943" s="10" t="s">
        <v>3804</v>
      </c>
    </row>
    <row r="1944" spans="1:8" x14ac:dyDescent="0.25">
      <c r="A1944" s="10" t="s">
        <v>4277</v>
      </c>
      <c r="B1944" s="10" t="s">
        <v>115</v>
      </c>
      <c r="C1944" s="10" t="s">
        <v>4278</v>
      </c>
      <c r="D1944" s="10" t="s">
        <v>86</v>
      </c>
      <c r="E1944" s="46">
        <v>43818</v>
      </c>
      <c r="F1944" s="45">
        <v>-50000</v>
      </c>
      <c r="G1944" s="10" t="s">
        <v>48</v>
      </c>
      <c r="H1944" s="10" t="s">
        <v>2944</v>
      </c>
    </row>
    <row r="1945" spans="1:8" x14ac:dyDescent="0.25">
      <c r="A1945" s="10" t="s">
        <v>3622</v>
      </c>
      <c r="B1945" s="10" t="s">
        <v>871</v>
      </c>
      <c r="C1945" s="10" t="s">
        <v>3623</v>
      </c>
      <c r="D1945" s="10" t="s">
        <v>86</v>
      </c>
      <c r="E1945" s="46">
        <v>43775</v>
      </c>
      <c r="F1945" s="45">
        <v>-4808578</v>
      </c>
      <c r="G1945" s="10" t="s">
        <v>48</v>
      </c>
      <c r="H1945" s="10" t="s">
        <v>4279</v>
      </c>
    </row>
    <row r="1946" spans="1:8" x14ac:dyDescent="0.25">
      <c r="A1946" s="10" t="s">
        <v>4280</v>
      </c>
      <c r="B1946" s="10" t="s">
        <v>1902</v>
      </c>
      <c r="C1946" s="10" t="s">
        <v>4281</v>
      </c>
      <c r="D1946" s="10" t="s">
        <v>86</v>
      </c>
      <c r="E1946" s="46">
        <v>43844</v>
      </c>
      <c r="F1946" s="45">
        <v>-6880538</v>
      </c>
      <c r="G1946" s="10" t="s">
        <v>48</v>
      </c>
      <c r="H1946" s="10" t="s">
        <v>3821</v>
      </c>
    </row>
    <row r="1947" spans="1:8" x14ac:dyDescent="0.25">
      <c r="A1947" s="10" t="s">
        <v>4282</v>
      </c>
      <c r="B1947" s="10" t="s">
        <v>115</v>
      </c>
      <c r="C1947" s="10" t="s">
        <v>4283</v>
      </c>
      <c r="D1947" s="10" t="s">
        <v>86</v>
      </c>
      <c r="E1947" s="46">
        <v>43832</v>
      </c>
      <c r="F1947" s="45">
        <v>-960246</v>
      </c>
      <c r="G1947" s="10" t="s">
        <v>48</v>
      </c>
      <c r="H1947" s="10" t="s">
        <v>4284</v>
      </c>
    </row>
    <row r="1948" spans="1:8" x14ac:dyDescent="0.25">
      <c r="A1948" s="10" t="s">
        <v>4285</v>
      </c>
      <c r="B1948" s="10" t="s">
        <v>115</v>
      </c>
      <c r="C1948" s="10" t="s">
        <v>4286</v>
      </c>
      <c r="D1948" s="10" t="s">
        <v>86</v>
      </c>
      <c r="E1948" s="46">
        <v>43833</v>
      </c>
      <c r="F1948" s="45">
        <v>-18765</v>
      </c>
      <c r="G1948" s="10" t="s">
        <v>48</v>
      </c>
      <c r="H1948" s="10" t="s">
        <v>4287</v>
      </c>
    </row>
    <row r="1949" spans="1:8" x14ac:dyDescent="0.25">
      <c r="A1949" s="10" t="s">
        <v>4288</v>
      </c>
      <c r="B1949" s="10" t="s">
        <v>115</v>
      </c>
      <c r="C1949" s="10" t="s">
        <v>4289</v>
      </c>
      <c r="D1949" s="10" t="s">
        <v>86</v>
      </c>
      <c r="E1949" s="46">
        <v>43838</v>
      </c>
      <c r="F1949" s="45">
        <v>-18765</v>
      </c>
      <c r="G1949" s="10" t="s">
        <v>48</v>
      </c>
      <c r="H1949" s="10" t="s">
        <v>2929</v>
      </c>
    </row>
    <row r="1950" spans="1:8" x14ac:dyDescent="0.25">
      <c r="A1950" s="10" t="s">
        <v>4290</v>
      </c>
      <c r="B1950" s="10" t="s">
        <v>115</v>
      </c>
      <c r="C1950" s="10" t="s">
        <v>4291</v>
      </c>
      <c r="D1950" s="10" t="s">
        <v>86</v>
      </c>
      <c r="E1950" s="46">
        <v>43838</v>
      </c>
      <c r="F1950" s="45">
        <v>-549053</v>
      </c>
      <c r="G1950" s="10" t="s">
        <v>48</v>
      </c>
      <c r="H1950" s="10" t="s">
        <v>4292</v>
      </c>
    </row>
    <row r="1951" spans="1:8" x14ac:dyDescent="0.25">
      <c r="A1951" s="10" t="s">
        <v>4293</v>
      </c>
      <c r="B1951" s="10" t="s">
        <v>115</v>
      </c>
      <c r="C1951" s="10" t="s">
        <v>4294</v>
      </c>
      <c r="D1951" s="10" t="s">
        <v>86</v>
      </c>
      <c r="E1951" s="46">
        <v>43839</v>
      </c>
      <c r="F1951" s="45">
        <v>-18765</v>
      </c>
      <c r="G1951" s="10" t="s">
        <v>48</v>
      </c>
      <c r="H1951" s="10" t="s">
        <v>2920</v>
      </c>
    </row>
    <row r="1952" spans="1:8" x14ac:dyDescent="0.25">
      <c r="A1952" s="10" t="s">
        <v>4295</v>
      </c>
      <c r="B1952" s="10" t="s">
        <v>889</v>
      </c>
      <c r="C1952" s="10" t="s">
        <v>4296</v>
      </c>
      <c r="D1952" s="10" t="s">
        <v>86</v>
      </c>
      <c r="E1952" s="46">
        <v>43839</v>
      </c>
      <c r="F1952" s="45">
        <v>-18765</v>
      </c>
      <c r="G1952" s="10" t="s">
        <v>48</v>
      </c>
      <c r="H1952" s="10" t="s">
        <v>3680</v>
      </c>
    </row>
    <row r="1953" spans="1:8" x14ac:dyDescent="0.25">
      <c r="A1953" s="10" t="s">
        <v>4297</v>
      </c>
      <c r="B1953" s="10" t="s">
        <v>115</v>
      </c>
      <c r="C1953" s="10" t="s">
        <v>4298</v>
      </c>
      <c r="D1953" s="10" t="s">
        <v>86</v>
      </c>
      <c r="E1953" s="46">
        <v>43839</v>
      </c>
      <c r="F1953" s="45">
        <v>-75000</v>
      </c>
      <c r="G1953" s="10" t="s">
        <v>48</v>
      </c>
      <c r="H1953" s="10" t="s">
        <v>4299</v>
      </c>
    </row>
    <row r="1954" spans="1:8" x14ac:dyDescent="0.25">
      <c r="A1954" s="10" t="s">
        <v>4300</v>
      </c>
      <c r="B1954" s="10" t="s">
        <v>115</v>
      </c>
      <c r="C1954" s="10" t="s">
        <v>4301</v>
      </c>
      <c r="D1954" s="10" t="s">
        <v>86</v>
      </c>
      <c r="E1954" s="46">
        <v>43839</v>
      </c>
      <c r="F1954" s="45">
        <v>-1343231</v>
      </c>
      <c r="G1954" s="10" t="s">
        <v>48</v>
      </c>
      <c r="H1954" s="10" t="s">
        <v>4302</v>
      </c>
    </row>
    <row r="1955" spans="1:8" x14ac:dyDescent="0.25">
      <c r="A1955" s="10" t="s">
        <v>4303</v>
      </c>
      <c r="B1955" s="10" t="s">
        <v>115</v>
      </c>
      <c r="C1955" s="10" t="s">
        <v>4304</v>
      </c>
      <c r="D1955" s="10" t="s">
        <v>86</v>
      </c>
      <c r="E1955" s="46">
        <v>43839</v>
      </c>
      <c r="F1955" s="45">
        <v>-18765</v>
      </c>
      <c r="G1955" s="10" t="s">
        <v>48</v>
      </c>
      <c r="H1955" s="10" t="s">
        <v>3899</v>
      </c>
    </row>
    <row r="1956" spans="1:8" x14ac:dyDescent="0.25">
      <c r="A1956" s="10" t="s">
        <v>4305</v>
      </c>
      <c r="B1956" s="10" t="s">
        <v>115</v>
      </c>
      <c r="C1956" s="10" t="s">
        <v>4306</v>
      </c>
      <c r="D1956" s="10" t="s">
        <v>86</v>
      </c>
      <c r="E1956" s="46">
        <v>43840</v>
      </c>
      <c r="F1956" s="45">
        <v>-75000</v>
      </c>
      <c r="G1956" s="10" t="s">
        <v>48</v>
      </c>
      <c r="H1956" s="10" t="s">
        <v>4307</v>
      </c>
    </row>
    <row r="1957" spans="1:8" x14ac:dyDescent="0.25">
      <c r="A1957" s="10" t="s">
        <v>4308</v>
      </c>
      <c r="B1957" s="10" t="s">
        <v>115</v>
      </c>
      <c r="C1957" s="10" t="s">
        <v>4309</v>
      </c>
      <c r="D1957" s="10" t="s">
        <v>86</v>
      </c>
      <c r="E1957" s="46">
        <v>43840</v>
      </c>
      <c r="F1957" s="45">
        <v>-18765</v>
      </c>
      <c r="G1957" s="10" t="s">
        <v>48</v>
      </c>
      <c r="H1957" s="10" t="s">
        <v>2926</v>
      </c>
    </row>
    <row r="1958" spans="1:8" x14ac:dyDescent="0.25">
      <c r="A1958" s="10" t="s">
        <v>4310</v>
      </c>
      <c r="B1958" s="10" t="s">
        <v>115</v>
      </c>
      <c r="C1958" s="10" t="s">
        <v>4311</v>
      </c>
      <c r="D1958" s="10" t="s">
        <v>86</v>
      </c>
      <c r="E1958" s="46">
        <v>43840</v>
      </c>
      <c r="F1958" s="45">
        <v>-18765</v>
      </c>
      <c r="G1958" s="10" t="s">
        <v>48</v>
      </c>
      <c r="H1958" s="10" t="s">
        <v>3677</v>
      </c>
    </row>
    <row r="1959" spans="1:8" x14ac:dyDescent="0.25">
      <c r="A1959" s="10" t="s">
        <v>4312</v>
      </c>
      <c r="B1959" s="10" t="s">
        <v>889</v>
      </c>
      <c r="C1959" s="10" t="s">
        <v>4313</v>
      </c>
      <c r="D1959" s="10" t="s">
        <v>86</v>
      </c>
      <c r="E1959" s="46">
        <v>43841</v>
      </c>
      <c r="F1959" s="45">
        <v>-75000</v>
      </c>
      <c r="G1959" s="10" t="s">
        <v>48</v>
      </c>
      <c r="H1959" s="10" t="s">
        <v>3680</v>
      </c>
    </row>
    <row r="1960" spans="1:8" x14ac:dyDescent="0.25">
      <c r="A1960" s="10" t="s">
        <v>4314</v>
      </c>
      <c r="B1960" s="10" t="s">
        <v>115</v>
      </c>
      <c r="C1960" s="10" t="s">
        <v>4315</v>
      </c>
      <c r="D1960" s="10" t="s">
        <v>86</v>
      </c>
      <c r="E1960" s="46">
        <v>43841</v>
      </c>
      <c r="F1960" s="45">
        <v>-50000</v>
      </c>
      <c r="G1960" s="10" t="s">
        <v>48</v>
      </c>
      <c r="H1960" s="10" t="s">
        <v>4316</v>
      </c>
    </row>
    <row r="1961" spans="1:8" x14ac:dyDescent="0.25">
      <c r="A1961" s="10" t="s">
        <v>4317</v>
      </c>
      <c r="B1961" s="10" t="s">
        <v>115</v>
      </c>
      <c r="C1961" s="10" t="s">
        <v>4318</v>
      </c>
      <c r="D1961" s="10" t="s">
        <v>86</v>
      </c>
      <c r="E1961" s="46">
        <v>43843</v>
      </c>
      <c r="F1961" s="45">
        <v>-77163</v>
      </c>
      <c r="G1961" s="10" t="s">
        <v>48</v>
      </c>
      <c r="H1961" s="10" t="s">
        <v>3081</v>
      </c>
    </row>
    <row r="1962" spans="1:8" x14ac:dyDescent="0.25">
      <c r="A1962" s="10" t="s">
        <v>4319</v>
      </c>
      <c r="B1962" s="10" t="s">
        <v>889</v>
      </c>
      <c r="C1962" s="10" t="s">
        <v>4320</v>
      </c>
      <c r="D1962" s="10" t="s">
        <v>86</v>
      </c>
      <c r="E1962" s="46">
        <v>43830</v>
      </c>
      <c r="F1962" s="45">
        <v>-167573</v>
      </c>
      <c r="G1962" s="10" t="s">
        <v>48</v>
      </c>
      <c r="H1962" s="10" t="s">
        <v>4321</v>
      </c>
    </row>
    <row r="1963" spans="1:8" x14ac:dyDescent="0.25">
      <c r="A1963" s="10" t="s">
        <v>4322</v>
      </c>
      <c r="B1963" s="10" t="s">
        <v>889</v>
      </c>
      <c r="C1963" s="10" t="s">
        <v>4323</v>
      </c>
      <c r="D1963" s="10" t="s">
        <v>86</v>
      </c>
      <c r="E1963" s="46">
        <v>43834</v>
      </c>
      <c r="F1963" s="45">
        <v>-47427</v>
      </c>
      <c r="G1963" s="10" t="s">
        <v>48</v>
      </c>
      <c r="H1963" s="10" t="s">
        <v>3768</v>
      </c>
    </row>
    <row r="1964" spans="1:8" x14ac:dyDescent="0.25">
      <c r="A1964" s="10" t="s">
        <v>4324</v>
      </c>
      <c r="B1964" s="10" t="s">
        <v>889</v>
      </c>
      <c r="C1964" s="10" t="s">
        <v>4325</v>
      </c>
      <c r="D1964" s="10" t="s">
        <v>86</v>
      </c>
      <c r="E1964" s="46">
        <v>43843</v>
      </c>
      <c r="F1964" s="45">
        <v>-744990</v>
      </c>
      <c r="G1964" s="10" t="s">
        <v>48</v>
      </c>
      <c r="H1964" s="10" t="s">
        <v>4326</v>
      </c>
    </row>
    <row r="1965" spans="1:8" x14ac:dyDescent="0.25">
      <c r="A1965" s="10" t="s">
        <v>4327</v>
      </c>
      <c r="B1965" s="10" t="s">
        <v>889</v>
      </c>
      <c r="C1965" s="10" t="s">
        <v>4328</v>
      </c>
      <c r="D1965" s="10" t="s">
        <v>86</v>
      </c>
      <c r="E1965" s="46">
        <v>43834</v>
      </c>
      <c r="F1965" s="45">
        <v>-18638</v>
      </c>
      <c r="G1965" s="10" t="s">
        <v>48</v>
      </c>
      <c r="H1965" s="10" t="s">
        <v>4329</v>
      </c>
    </row>
    <row r="1966" spans="1:8" x14ac:dyDescent="0.25">
      <c r="A1966" s="10" t="s">
        <v>4330</v>
      </c>
      <c r="B1966" s="10" t="s">
        <v>889</v>
      </c>
      <c r="C1966" s="10" t="s">
        <v>4331</v>
      </c>
      <c r="D1966" s="10" t="s">
        <v>86</v>
      </c>
      <c r="E1966" s="46">
        <v>43841</v>
      </c>
      <c r="F1966" s="45">
        <v>-75000</v>
      </c>
      <c r="G1966" s="10" t="s">
        <v>48</v>
      </c>
      <c r="H1966" s="10" t="s">
        <v>3768</v>
      </c>
    </row>
    <row r="1967" spans="1:8" x14ac:dyDescent="0.25">
      <c r="A1967" s="10" t="s">
        <v>4332</v>
      </c>
      <c r="B1967" s="10" t="s">
        <v>1902</v>
      </c>
      <c r="C1967" s="10" t="s">
        <v>4333</v>
      </c>
      <c r="D1967" s="10" t="s">
        <v>86</v>
      </c>
      <c r="E1967" s="46">
        <v>43833</v>
      </c>
      <c r="F1967" s="45">
        <v>-374404</v>
      </c>
      <c r="G1967" s="10" t="s">
        <v>48</v>
      </c>
      <c r="H1967" s="10" t="s">
        <v>4334</v>
      </c>
    </row>
    <row r="1968" spans="1:8" x14ac:dyDescent="0.25">
      <c r="A1968" s="10" t="s">
        <v>4335</v>
      </c>
      <c r="B1968" s="10" t="s">
        <v>115</v>
      </c>
      <c r="C1968" s="10" t="s">
        <v>4336</v>
      </c>
      <c r="D1968" s="10" t="s">
        <v>86</v>
      </c>
      <c r="E1968" s="46">
        <v>43832</v>
      </c>
      <c r="F1968" s="45">
        <v>-3116533</v>
      </c>
      <c r="G1968" s="10" t="s">
        <v>48</v>
      </c>
      <c r="H1968" s="10" t="s">
        <v>4337</v>
      </c>
    </row>
    <row r="1969" spans="1:8" x14ac:dyDescent="0.25">
      <c r="A1969" s="10" t="s">
        <v>4338</v>
      </c>
      <c r="B1969" s="10" t="s">
        <v>115</v>
      </c>
      <c r="C1969" s="10" t="s">
        <v>4339</v>
      </c>
      <c r="D1969" s="10" t="s">
        <v>86</v>
      </c>
      <c r="E1969" s="46">
        <v>43841</v>
      </c>
      <c r="F1969" s="45">
        <v>-420930</v>
      </c>
      <c r="G1969" s="10" t="s">
        <v>48</v>
      </c>
      <c r="H1969" s="10" t="s">
        <v>4340</v>
      </c>
    </row>
    <row r="1970" spans="1:8" x14ac:dyDescent="0.25">
      <c r="A1970" s="10" t="s">
        <v>4341</v>
      </c>
      <c r="B1970" s="10" t="s">
        <v>115</v>
      </c>
      <c r="C1970" s="10" t="s">
        <v>4342</v>
      </c>
      <c r="D1970" s="10" t="s">
        <v>86</v>
      </c>
      <c r="E1970" s="46">
        <v>43837</v>
      </c>
      <c r="F1970" s="45">
        <v>-549053</v>
      </c>
      <c r="G1970" s="10" t="s">
        <v>48</v>
      </c>
      <c r="H1970" s="10" t="s">
        <v>4343</v>
      </c>
    </row>
    <row r="1971" spans="1:8" x14ac:dyDescent="0.25">
      <c r="A1971" s="10" t="s">
        <v>4344</v>
      </c>
      <c r="B1971" s="10" t="s">
        <v>115</v>
      </c>
      <c r="C1971" s="10" t="s">
        <v>4345</v>
      </c>
      <c r="D1971" s="10" t="s">
        <v>86</v>
      </c>
      <c r="E1971" s="46">
        <v>43837</v>
      </c>
      <c r="F1971" s="45">
        <v>-298932</v>
      </c>
      <c r="G1971" s="10" t="s">
        <v>48</v>
      </c>
      <c r="H1971" s="10" t="s">
        <v>3562</v>
      </c>
    </row>
    <row r="1972" spans="1:8" x14ac:dyDescent="0.25">
      <c r="A1972" s="10" t="s">
        <v>4346</v>
      </c>
      <c r="B1972" s="10" t="s">
        <v>115</v>
      </c>
      <c r="C1972" s="10" t="s">
        <v>4347</v>
      </c>
      <c r="D1972" s="10" t="s">
        <v>86</v>
      </c>
      <c r="E1972" s="46">
        <v>43837</v>
      </c>
      <c r="F1972" s="45">
        <v>-85186</v>
      </c>
      <c r="G1972" s="10" t="s">
        <v>48</v>
      </c>
      <c r="H1972" s="10" t="s">
        <v>1904</v>
      </c>
    </row>
    <row r="1973" spans="1:8" x14ac:dyDescent="0.25">
      <c r="A1973" s="10" t="s">
        <v>4348</v>
      </c>
      <c r="B1973" s="10" t="s">
        <v>115</v>
      </c>
      <c r="C1973" s="10" t="s">
        <v>4349</v>
      </c>
      <c r="D1973" s="10" t="s">
        <v>86</v>
      </c>
      <c r="E1973" s="46">
        <v>43838</v>
      </c>
      <c r="F1973" s="45">
        <v>-670845</v>
      </c>
      <c r="G1973" s="10" t="s">
        <v>48</v>
      </c>
      <c r="H1973" s="10" t="s">
        <v>4350</v>
      </c>
    </row>
    <row r="1974" spans="1:8" x14ac:dyDescent="0.25">
      <c r="A1974" s="10" t="s">
        <v>4351</v>
      </c>
      <c r="B1974" s="10" t="s">
        <v>115</v>
      </c>
      <c r="C1974" s="10" t="s">
        <v>4352</v>
      </c>
      <c r="D1974" s="10" t="s">
        <v>86</v>
      </c>
      <c r="E1974" s="46">
        <v>43840</v>
      </c>
      <c r="F1974" s="45">
        <v>-549053</v>
      </c>
      <c r="G1974" s="10" t="s">
        <v>48</v>
      </c>
      <c r="H1974" s="10" t="s">
        <v>4353</v>
      </c>
    </row>
    <row r="1975" spans="1:8" x14ac:dyDescent="0.25">
      <c r="A1975" s="10" t="s">
        <v>4354</v>
      </c>
      <c r="B1975" s="10" t="s">
        <v>115</v>
      </c>
      <c r="C1975" s="10" t="s">
        <v>4355</v>
      </c>
      <c r="D1975" s="10" t="s">
        <v>86</v>
      </c>
      <c r="E1975" s="46">
        <v>43841</v>
      </c>
      <c r="F1975" s="45">
        <v>-18765</v>
      </c>
      <c r="G1975" s="10" t="s">
        <v>48</v>
      </c>
      <c r="H1975" s="10" t="s">
        <v>4356</v>
      </c>
    </row>
    <row r="1976" spans="1:8" x14ac:dyDescent="0.25">
      <c r="A1976" s="10" t="s">
        <v>4357</v>
      </c>
      <c r="B1976" s="10" t="s">
        <v>115</v>
      </c>
      <c r="C1976" s="10" t="s">
        <v>4358</v>
      </c>
      <c r="D1976" s="10" t="s">
        <v>86</v>
      </c>
      <c r="E1976" s="46">
        <v>43839</v>
      </c>
      <c r="F1976" s="45">
        <v>-18765</v>
      </c>
      <c r="G1976" s="10" t="s">
        <v>48</v>
      </c>
      <c r="H1976" s="10" t="s">
        <v>4234</v>
      </c>
    </row>
    <row r="1977" spans="1:8" x14ac:dyDescent="0.25">
      <c r="A1977" s="10" t="s">
        <v>540</v>
      </c>
      <c r="B1977" s="10" t="s">
        <v>115</v>
      </c>
      <c r="C1977" s="10" t="s">
        <v>541</v>
      </c>
      <c r="D1977" s="10" t="s">
        <v>86</v>
      </c>
      <c r="E1977" s="46">
        <v>43787</v>
      </c>
      <c r="F1977" s="45">
        <v>-21441169</v>
      </c>
      <c r="G1977" s="10" t="s">
        <v>48</v>
      </c>
      <c r="H1977" s="10" t="s">
        <v>4359</v>
      </c>
    </row>
    <row r="1978" spans="1:8" x14ac:dyDescent="0.25">
      <c r="A1978" s="10" t="s">
        <v>474</v>
      </c>
      <c r="B1978" s="10" t="s">
        <v>115</v>
      </c>
      <c r="C1978" s="10" t="s">
        <v>475</v>
      </c>
      <c r="D1978" s="10" t="s">
        <v>86</v>
      </c>
      <c r="E1978" s="46">
        <v>43797</v>
      </c>
      <c r="F1978" s="45">
        <v>-68875118</v>
      </c>
      <c r="G1978" s="10" t="s">
        <v>48</v>
      </c>
      <c r="H1978" s="10" t="s">
        <v>4360</v>
      </c>
    </row>
    <row r="1979" spans="1:8" x14ac:dyDescent="0.25">
      <c r="A1979" s="10" t="s">
        <v>4361</v>
      </c>
      <c r="B1979" s="10" t="s">
        <v>115</v>
      </c>
      <c r="C1979" s="10" t="s">
        <v>4362</v>
      </c>
      <c r="D1979" s="10" t="s">
        <v>86</v>
      </c>
      <c r="E1979" s="46">
        <v>43784</v>
      </c>
      <c r="F1979" s="45">
        <v>-18765</v>
      </c>
      <c r="G1979" s="10" t="s">
        <v>48</v>
      </c>
      <c r="H1979" s="10" t="s">
        <v>4363</v>
      </c>
    </row>
    <row r="1980" spans="1:8" x14ac:dyDescent="0.25">
      <c r="A1980" s="10" t="s">
        <v>4364</v>
      </c>
      <c r="B1980" s="10" t="s">
        <v>115</v>
      </c>
      <c r="C1980" s="10" t="s">
        <v>4365</v>
      </c>
      <c r="D1980" s="10" t="s">
        <v>86</v>
      </c>
      <c r="E1980" s="46">
        <v>43787</v>
      </c>
      <c r="F1980" s="45">
        <v>-901478</v>
      </c>
      <c r="G1980" s="10" t="s">
        <v>48</v>
      </c>
      <c r="H1980" s="10" t="s">
        <v>4363</v>
      </c>
    </row>
    <row r="1981" spans="1:8" x14ac:dyDescent="0.25">
      <c r="A1981" s="10" t="s">
        <v>4366</v>
      </c>
      <c r="B1981" s="10" t="s">
        <v>115</v>
      </c>
      <c r="C1981" s="10" t="s">
        <v>4367</v>
      </c>
      <c r="D1981" s="10" t="s">
        <v>86</v>
      </c>
      <c r="E1981" s="46">
        <v>43791</v>
      </c>
      <c r="F1981" s="45">
        <v>-107266</v>
      </c>
      <c r="G1981" s="10" t="s">
        <v>48</v>
      </c>
      <c r="H1981" s="10" t="s">
        <v>3511</v>
      </c>
    </row>
    <row r="1982" spans="1:8" x14ac:dyDescent="0.25">
      <c r="A1982" s="10" t="s">
        <v>4368</v>
      </c>
      <c r="B1982" s="10" t="s">
        <v>889</v>
      </c>
      <c r="C1982" s="10" t="s">
        <v>4369</v>
      </c>
      <c r="D1982" s="10" t="s">
        <v>86</v>
      </c>
      <c r="E1982" s="46">
        <v>43800</v>
      </c>
      <c r="F1982" s="45">
        <v>-33961</v>
      </c>
      <c r="G1982" s="10" t="s">
        <v>48</v>
      </c>
      <c r="H1982" s="10" t="s">
        <v>3514</v>
      </c>
    </row>
    <row r="1983" spans="1:8" x14ac:dyDescent="0.25">
      <c r="A1983" s="10" t="s">
        <v>4370</v>
      </c>
      <c r="B1983" s="10" t="s">
        <v>889</v>
      </c>
      <c r="C1983" s="10" t="s">
        <v>48</v>
      </c>
      <c r="D1983" s="10" t="s">
        <v>855</v>
      </c>
      <c r="E1983" s="46">
        <v>43955</v>
      </c>
      <c r="F1983" s="45">
        <v>2123777</v>
      </c>
      <c r="G1983" s="10" t="s">
        <v>48</v>
      </c>
      <c r="H1983" s="10" t="s">
        <v>872</v>
      </c>
    </row>
    <row r="1984" spans="1:8" x14ac:dyDescent="0.25">
      <c r="A1984" s="10" t="s">
        <v>4370</v>
      </c>
      <c r="B1984" s="10" t="s">
        <v>1902</v>
      </c>
      <c r="C1984" s="10" t="s">
        <v>48</v>
      </c>
      <c r="D1984" s="10" t="s">
        <v>855</v>
      </c>
      <c r="E1984" s="46">
        <v>43955</v>
      </c>
      <c r="F1984" s="45">
        <v>24126429</v>
      </c>
      <c r="G1984" s="10" t="s">
        <v>48</v>
      </c>
      <c r="H1984" s="10" t="s">
        <v>872</v>
      </c>
    </row>
    <row r="1985" spans="1:8" x14ac:dyDescent="0.25">
      <c r="A1985" s="10" t="s">
        <v>4370</v>
      </c>
      <c r="B1985" s="10" t="s">
        <v>115</v>
      </c>
      <c r="C1985" s="10" t="s">
        <v>48</v>
      </c>
      <c r="D1985" s="10" t="s">
        <v>855</v>
      </c>
      <c r="E1985" s="46">
        <v>43955</v>
      </c>
      <c r="F1985" s="45">
        <v>-118238811</v>
      </c>
      <c r="G1985" s="10" t="s">
        <v>48</v>
      </c>
      <c r="H1985" s="10" t="s">
        <v>872</v>
      </c>
    </row>
    <row r="1986" spans="1:8" x14ac:dyDescent="0.25">
      <c r="A1986" s="10" t="s">
        <v>4370</v>
      </c>
      <c r="B1986" s="10" t="s">
        <v>871</v>
      </c>
      <c r="C1986" s="10" t="s">
        <v>48</v>
      </c>
      <c r="D1986" s="10" t="s">
        <v>855</v>
      </c>
      <c r="E1986" s="46">
        <v>43955</v>
      </c>
      <c r="F1986" s="45">
        <v>91988603</v>
      </c>
      <c r="G1986" s="10" t="s">
        <v>48</v>
      </c>
      <c r="H1986" s="10" t="s">
        <v>872</v>
      </c>
    </row>
    <row r="1987" spans="1:8" x14ac:dyDescent="0.25">
      <c r="A1987" s="10" t="s">
        <v>4371</v>
      </c>
      <c r="B1987" s="10" t="s">
        <v>889</v>
      </c>
      <c r="C1987" s="10" t="s">
        <v>4372</v>
      </c>
      <c r="D1987" s="10" t="s">
        <v>86</v>
      </c>
      <c r="E1987" s="46">
        <v>43845</v>
      </c>
      <c r="F1987" s="45">
        <v>-18765</v>
      </c>
      <c r="G1987" s="10" t="s">
        <v>48</v>
      </c>
      <c r="H1987" s="10" t="s">
        <v>4373</v>
      </c>
    </row>
    <row r="1988" spans="1:8" x14ac:dyDescent="0.25">
      <c r="A1988" s="10" t="s">
        <v>4374</v>
      </c>
      <c r="B1988" s="10" t="s">
        <v>889</v>
      </c>
      <c r="C1988" s="10" t="s">
        <v>4375</v>
      </c>
      <c r="D1988" s="10" t="s">
        <v>86</v>
      </c>
      <c r="E1988" s="46">
        <v>43849</v>
      </c>
      <c r="F1988" s="45">
        <v>-18765</v>
      </c>
      <c r="G1988" s="10" t="s">
        <v>48</v>
      </c>
      <c r="H1988" s="10" t="s">
        <v>4376</v>
      </c>
    </row>
    <row r="1989" spans="1:8" x14ac:dyDescent="0.25">
      <c r="A1989" s="10" t="s">
        <v>4377</v>
      </c>
      <c r="B1989" s="10" t="s">
        <v>889</v>
      </c>
      <c r="C1989" s="10" t="s">
        <v>4378</v>
      </c>
      <c r="D1989" s="10" t="s">
        <v>86</v>
      </c>
      <c r="E1989" s="46">
        <v>43850</v>
      </c>
      <c r="F1989" s="45">
        <v>-48589</v>
      </c>
      <c r="G1989" s="10" t="s">
        <v>48</v>
      </c>
      <c r="H1989" s="10" t="s">
        <v>4379</v>
      </c>
    </row>
    <row r="1990" spans="1:8" x14ac:dyDescent="0.25">
      <c r="A1990" s="10" t="s">
        <v>4380</v>
      </c>
      <c r="B1990" s="10" t="s">
        <v>1902</v>
      </c>
      <c r="C1990" s="10" t="s">
        <v>4381</v>
      </c>
      <c r="D1990" s="10" t="s">
        <v>86</v>
      </c>
      <c r="E1990" s="46">
        <v>43851</v>
      </c>
      <c r="F1990" s="45">
        <v>-122498</v>
      </c>
      <c r="G1990" s="10" t="s">
        <v>48</v>
      </c>
      <c r="H1990" s="10" t="s">
        <v>4382</v>
      </c>
    </row>
    <row r="1991" spans="1:8" x14ac:dyDescent="0.25">
      <c r="A1991" s="10" t="s">
        <v>4383</v>
      </c>
      <c r="B1991" s="10" t="s">
        <v>1902</v>
      </c>
      <c r="C1991" s="10" t="s">
        <v>4384</v>
      </c>
      <c r="D1991" s="10" t="s">
        <v>86</v>
      </c>
      <c r="E1991" s="46">
        <v>43851</v>
      </c>
      <c r="F1991" s="45">
        <v>-18765</v>
      </c>
      <c r="G1991" s="10" t="s">
        <v>48</v>
      </c>
      <c r="H1991" s="10" t="s">
        <v>4385</v>
      </c>
    </row>
    <row r="1992" spans="1:8" x14ac:dyDescent="0.25">
      <c r="A1992" s="10" t="s">
        <v>4386</v>
      </c>
      <c r="B1992" s="10" t="s">
        <v>1902</v>
      </c>
      <c r="C1992" s="10" t="s">
        <v>4387</v>
      </c>
      <c r="D1992" s="10" t="s">
        <v>86</v>
      </c>
      <c r="E1992" s="46">
        <v>43851</v>
      </c>
      <c r="F1992" s="45">
        <v>-18765</v>
      </c>
      <c r="G1992" s="10" t="s">
        <v>48</v>
      </c>
      <c r="H1992" s="10" t="s">
        <v>4388</v>
      </c>
    </row>
    <row r="1993" spans="1:8" x14ac:dyDescent="0.25">
      <c r="A1993" s="10" t="s">
        <v>4389</v>
      </c>
      <c r="B1993" s="10" t="s">
        <v>1902</v>
      </c>
      <c r="C1993" s="10" t="s">
        <v>4390</v>
      </c>
      <c r="D1993" s="10" t="s">
        <v>86</v>
      </c>
      <c r="E1993" s="46">
        <v>43851</v>
      </c>
      <c r="F1993" s="45">
        <v>-18765</v>
      </c>
      <c r="G1993" s="10" t="s">
        <v>48</v>
      </c>
      <c r="H1993" s="10" t="s">
        <v>4391</v>
      </c>
    </row>
    <row r="1994" spans="1:8" x14ac:dyDescent="0.25">
      <c r="A1994" s="10" t="s">
        <v>4392</v>
      </c>
      <c r="B1994" s="10" t="s">
        <v>1902</v>
      </c>
      <c r="C1994" s="10" t="s">
        <v>4393</v>
      </c>
      <c r="D1994" s="10" t="s">
        <v>86</v>
      </c>
      <c r="E1994" s="46">
        <v>43852</v>
      </c>
      <c r="F1994" s="45">
        <v>-18765</v>
      </c>
      <c r="G1994" s="10" t="s">
        <v>48</v>
      </c>
      <c r="H1994" s="10" t="s">
        <v>4394</v>
      </c>
    </row>
    <row r="1995" spans="1:8" x14ac:dyDescent="0.25">
      <c r="A1995" s="10" t="s">
        <v>4395</v>
      </c>
      <c r="B1995" s="10" t="s">
        <v>1902</v>
      </c>
      <c r="C1995" s="10" t="s">
        <v>4396</v>
      </c>
      <c r="D1995" s="10" t="s">
        <v>86</v>
      </c>
      <c r="E1995" s="46">
        <v>43851</v>
      </c>
      <c r="F1995" s="45">
        <v>-122498</v>
      </c>
      <c r="G1995" s="10" t="s">
        <v>48</v>
      </c>
      <c r="H1995" s="10" t="s">
        <v>3768</v>
      </c>
    </row>
    <row r="1996" spans="1:8" x14ac:dyDescent="0.25">
      <c r="A1996" s="10" t="s">
        <v>4397</v>
      </c>
      <c r="B1996" s="10" t="s">
        <v>889</v>
      </c>
      <c r="C1996" s="10" t="s">
        <v>4398</v>
      </c>
      <c r="D1996" s="10" t="s">
        <v>86</v>
      </c>
      <c r="E1996" s="46">
        <v>43852</v>
      </c>
      <c r="F1996" s="45">
        <v>-146340</v>
      </c>
      <c r="G1996" s="10" t="s">
        <v>48</v>
      </c>
      <c r="H1996" s="10" t="s">
        <v>4399</v>
      </c>
    </row>
    <row r="1997" spans="1:8" x14ac:dyDescent="0.25">
      <c r="A1997" s="10" t="s">
        <v>4400</v>
      </c>
      <c r="B1997" s="10" t="s">
        <v>1902</v>
      </c>
      <c r="C1997" s="10" t="s">
        <v>4401</v>
      </c>
      <c r="D1997" s="10" t="s">
        <v>86</v>
      </c>
      <c r="E1997" s="46">
        <v>43852</v>
      </c>
      <c r="F1997" s="45">
        <v>-18765</v>
      </c>
      <c r="G1997" s="10" t="s">
        <v>48</v>
      </c>
      <c r="H1997" s="10" t="s">
        <v>4385</v>
      </c>
    </row>
    <row r="1998" spans="1:8" x14ac:dyDescent="0.25">
      <c r="A1998" s="10" t="s">
        <v>4402</v>
      </c>
      <c r="B1998" s="10" t="s">
        <v>889</v>
      </c>
      <c r="C1998" s="10" t="s">
        <v>4403</v>
      </c>
      <c r="D1998" s="10" t="s">
        <v>86</v>
      </c>
      <c r="E1998" s="46">
        <v>43853</v>
      </c>
      <c r="F1998" s="45">
        <v>-101196</v>
      </c>
      <c r="G1998" s="10" t="s">
        <v>48</v>
      </c>
      <c r="H1998" s="10" t="s">
        <v>3774</v>
      </c>
    </row>
    <row r="1999" spans="1:8" x14ac:dyDescent="0.25">
      <c r="A1999" s="10" t="s">
        <v>4404</v>
      </c>
      <c r="B1999" s="10" t="s">
        <v>889</v>
      </c>
      <c r="C1999" s="10" t="s">
        <v>4405</v>
      </c>
      <c r="D1999" s="10" t="s">
        <v>86</v>
      </c>
      <c r="E1999" s="46">
        <v>43853</v>
      </c>
      <c r="F1999" s="45">
        <v>-207333</v>
      </c>
      <c r="G1999" s="10" t="s">
        <v>48</v>
      </c>
      <c r="H1999" s="10" t="s">
        <v>4326</v>
      </c>
    </row>
    <row r="2000" spans="1:8" x14ac:dyDescent="0.25">
      <c r="A2000" s="10" t="s">
        <v>4406</v>
      </c>
      <c r="B2000" s="10" t="s">
        <v>871</v>
      </c>
      <c r="C2000" s="10" t="s">
        <v>4407</v>
      </c>
      <c r="D2000" s="10" t="s">
        <v>86</v>
      </c>
      <c r="E2000" s="46">
        <v>43857</v>
      </c>
      <c r="F2000" s="45">
        <v>-18638</v>
      </c>
      <c r="G2000" s="10" t="s">
        <v>48</v>
      </c>
      <c r="H2000" s="10" t="s">
        <v>4408</v>
      </c>
    </row>
    <row r="2001" spans="1:8" x14ac:dyDescent="0.25">
      <c r="A2001" s="10" t="s">
        <v>4409</v>
      </c>
      <c r="B2001" s="10" t="s">
        <v>1902</v>
      </c>
      <c r="C2001" s="10" t="s">
        <v>4410</v>
      </c>
      <c r="D2001" s="10" t="s">
        <v>86</v>
      </c>
      <c r="E2001" s="46">
        <v>43858</v>
      </c>
      <c r="F2001" s="45">
        <v>-549053</v>
      </c>
      <c r="G2001" s="10" t="s">
        <v>48</v>
      </c>
      <c r="H2001" s="10" t="s">
        <v>4411</v>
      </c>
    </row>
    <row r="2002" spans="1:8" x14ac:dyDescent="0.25">
      <c r="A2002" s="10" t="s">
        <v>4412</v>
      </c>
      <c r="B2002" s="10" t="s">
        <v>115</v>
      </c>
      <c r="C2002" s="10" t="s">
        <v>4413</v>
      </c>
      <c r="D2002" s="10" t="s">
        <v>86</v>
      </c>
      <c r="E2002" s="46">
        <v>43858</v>
      </c>
      <c r="F2002" s="45">
        <v>-18765</v>
      </c>
      <c r="G2002" s="10" t="s">
        <v>48</v>
      </c>
      <c r="H2002" s="10" t="s">
        <v>4321</v>
      </c>
    </row>
    <row r="2003" spans="1:8" x14ac:dyDescent="0.25">
      <c r="A2003" s="10" t="s">
        <v>4414</v>
      </c>
      <c r="B2003" s="10" t="s">
        <v>1902</v>
      </c>
      <c r="C2003" s="10" t="s">
        <v>4415</v>
      </c>
      <c r="D2003" s="10" t="s">
        <v>86</v>
      </c>
      <c r="E2003" s="46">
        <v>43858</v>
      </c>
      <c r="F2003" s="45">
        <v>-4271481</v>
      </c>
      <c r="G2003" s="10" t="s">
        <v>48</v>
      </c>
      <c r="H2003" s="10" t="s">
        <v>4416</v>
      </c>
    </row>
    <row r="2004" spans="1:8" x14ac:dyDescent="0.25">
      <c r="A2004" s="10" t="s">
        <v>4417</v>
      </c>
      <c r="B2004" s="10" t="s">
        <v>1902</v>
      </c>
      <c r="C2004" s="10" t="s">
        <v>4418</v>
      </c>
      <c r="D2004" s="10" t="s">
        <v>86</v>
      </c>
      <c r="E2004" s="46">
        <v>43859</v>
      </c>
      <c r="F2004" s="45">
        <v>-18765</v>
      </c>
      <c r="G2004" s="10" t="s">
        <v>48</v>
      </c>
      <c r="H2004" s="10" t="s">
        <v>4373</v>
      </c>
    </row>
    <row r="2005" spans="1:8" x14ac:dyDescent="0.25">
      <c r="A2005" s="10" t="s">
        <v>4419</v>
      </c>
      <c r="B2005" s="10" t="s">
        <v>1902</v>
      </c>
      <c r="C2005" s="10" t="s">
        <v>4420</v>
      </c>
      <c r="D2005" s="10" t="s">
        <v>86</v>
      </c>
      <c r="E2005" s="46">
        <v>43859</v>
      </c>
      <c r="F2005" s="45">
        <v>-18765</v>
      </c>
      <c r="G2005" s="10" t="s">
        <v>48</v>
      </c>
      <c r="H2005" s="10" t="s">
        <v>4421</v>
      </c>
    </row>
    <row r="2006" spans="1:8" x14ac:dyDescent="0.25">
      <c r="A2006" s="10" t="s">
        <v>4422</v>
      </c>
      <c r="B2006" s="10" t="s">
        <v>871</v>
      </c>
      <c r="C2006" s="10" t="s">
        <v>4423</v>
      </c>
      <c r="D2006" s="10" t="s">
        <v>86</v>
      </c>
      <c r="E2006" s="46">
        <v>43860</v>
      </c>
      <c r="F2006" s="45">
        <v>-411263</v>
      </c>
      <c r="G2006" s="10" t="s">
        <v>48</v>
      </c>
      <c r="H2006" s="10" t="s">
        <v>4424</v>
      </c>
    </row>
    <row r="2007" spans="1:8" x14ac:dyDescent="0.25">
      <c r="A2007" s="10" t="s">
        <v>4425</v>
      </c>
      <c r="B2007" s="10" t="s">
        <v>1902</v>
      </c>
      <c r="C2007" s="10" t="s">
        <v>4426</v>
      </c>
      <c r="D2007" s="10" t="s">
        <v>86</v>
      </c>
      <c r="E2007" s="46">
        <v>43860</v>
      </c>
      <c r="F2007" s="45">
        <v>-18765</v>
      </c>
      <c r="G2007" s="10" t="s">
        <v>48</v>
      </c>
      <c r="H2007" s="10" t="s">
        <v>4427</v>
      </c>
    </row>
    <row r="2008" spans="1:8" x14ac:dyDescent="0.25">
      <c r="A2008" s="10" t="s">
        <v>4428</v>
      </c>
      <c r="B2008" s="10" t="s">
        <v>889</v>
      </c>
      <c r="C2008" s="10" t="s">
        <v>4429</v>
      </c>
      <c r="D2008" s="10" t="s">
        <v>86</v>
      </c>
      <c r="E2008" s="46">
        <v>43796</v>
      </c>
      <c r="F2008" s="45">
        <v>-49700</v>
      </c>
      <c r="G2008" s="10" t="s">
        <v>48</v>
      </c>
      <c r="H2008" s="10" t="s">
        <v>4430</v>
      </c>
    </row>
    <row r="2009" spans="1:8" x14ac:dyDescent="0.25">
      <c r="A2009" s="10" t="s">
        <v>4431</v>
      </c>
      <c r="B2009" s="10" t="s">
        <v>889</v>
      </c>
      <c r="C2009" s="10" t="s">
        <v>4432</v>
      </c>
      <c r="D2009" s="10" t="s">
        <v>86</v>
      </c>
      <c r="E2009" s="46">
        <v>43850</v>
      </c>
      <c r="F2009" s="45">
        <v>-162266</v>
      </c>
      <c r="G2009" s="10" t="s">
        <v>48</v>
      </c>
      <c r="H2009" s="10" t="s">
        <v>4399</v>
      </c>
    </row>
    <row r="2010" spans="1:8" x14ac:dyDescent="0.25">
      <c r="A2010" s="10" t="s">
        <v>4433</v>
      </c>
      <c r="B2010" s="10" t="s">
        <v>871</v>
      </c>
      <c r="C2010" s="10" t="s">
        <v>4434</v>
      </c>
      <c r="D2010" s="10" t="s">
        <v>86</v>
      </c>
      <c r="E2010" s="46">
        <v>43846</v>
      </c>
      <c r="F2010" s="45">
        <v>-2349542</v>
      </c>
      <c r="G2010" s="10" t="s">
        <v>48</v>
      </c>
      <c r="H2010" s="10" t="s">
        <v>4435</v>
      </c>
    </row>
    <row r="2011" spans="1:8" x14ac:dyDescent="0.25">
      <c r="A2011" s="10" t="s">
        <v>4436</v>
      </c>
      <c r="B2011" s="10" t="s">
        <v>1902</v>
      </c>
      <c r="C2011" s="10" t="s">
        <v>4437</v>
      </c>
      <c r="D2011" s="10" t="s">
        <v>86</v>
      </c>
      <c r="E2011" s="46">
        <v>43850</v>
      </c>
      <c r="F2011" s="45">
        <v>-15365</v>
      </c>
      <c r="G2011" s="10" t="s">
        <v>48</v>
      </c>
      <c r="H2011" s="10" t="s">
        <v>3680</v>
      </c>
    </row>
    <row r="2012" spans="1:8" x14ac:dyDescent="0.25">
      <c r="A2012" s="10" t="s">
        <v>4438</v>
      </c>
      <c r="B2012" s="10" t="s">
        <v>871</v>
      </c>
      <c r="C2012" s="10" t="s">
        <v>4439</v>
      </c>
      <c r="D2012" s="10" t="s">
        <v>86</v>
      </c>
      <c r="E2012" s="46">
        <v>43851</v>
      </c>
      <c r="F2012" s="45">
        <v>-33000</v>
      </c>
      <c r="G2012" s="10" t="s">
        <v>48</v>
      </c>
      <c r="H2012" s="10" t="s">
        <v>4440</v>
      </c>
    </row>
    <row r="2013" spans="1:8" x14ac:dyDescent="0.25">
      <c r="A2013" s="10" t="s">
        <v>4441</v>
      </c>
      <c r="B2013" s="10" t="s">
        <v>871</v>
      </c>
      <c r="C2013" s="10" t="s">
        <v>4442</v>
      </c>
      <c r="D2013" s="10" t="s">
        <v>86</v>
      </c>
      <c r="E2013" s="46">
        <v>43851</v>
      </c>
      <c r="F2013" s="45">
        <v>-33000</v>
      </c>
      <c r="G2013" s="10" t="s">
        <v>48</v>
      </c>
      <c r="H2013" s="10" t="s">
        <v>4443</v>
      </c>
    </row>
    <row r="2014" spans="1:8" x14ac:dyDescent="0.25">
      <c r="A2014" s="10" t="s">
        <v>4444</v>
      </c>
      <c r="B2014" s="10" t="s">
        <v>871</v>
      </c>
      <c r="C2014" s="10" t="s">
        <v>4445</v>
      </c>
      <c r="D2014" s="10" t="s">
        <v>86</v>
      </c>
      <c r="E2014" s="46">
        <v>43851</v>
      </c>
      <c r="F2014" s="45">
        <v>-2796792</v>
      </c>
      <c r="G2014" s="10" t="s">
        <v>48</v>
      </c>
      <c r="H2014" s="10" t="s">
        <v>3686</v>
      </c>
    </row>
    <row r="2015" spans="1:8" x14ac:dyDescent="0.25">
      <c r="A2015" s="10" t="s">
        <v>4446</v>
      </c>
      <c r="B2015" s="10" t="s">
        <v>871</v>
      </c>
      <c r="C2015" s="10" t="s">
        <v>4447</v>
      </c>
      <c r="D2015" s="10" t="s">
        <v>86</v>
      </c>
      <c r="E2015" s="46">
        <v>43857</v>
      </c>
      <c r="F2015" s="45">
        <v>-18638</v>
      </c>
      <c r="G2015" s="10" t="s">
        <v>48</v>
      </c>
      <c r="H2015" s="10" t="s">
        <v>3889</v>
      </c>
    </row>
    <row r="2016" spans="1:8" x14ac:dyDescent="0.25">
      <c r="A2016" s="10" t="s">
        <v>4448</v>
      </c>
      <c r="B2016" s="10" t="s">
        <v>871</v>
      </c>
      <c r="C2016" s="10" t="s">
        <v>4449</v>
      </c>
      <c r="D2016" s="10" t="s">
        <v>86</v>
      </c>
      <c r="E2016" s="46">
        <v>43846</v>
      </c>
      <c r="F2016" s="45">
        <v>-18765</v>
      </c>
      <c r="G2016" s="10" t="s">
        <v>48</v>
      </c>
      <c r="H2016" s="10" t="s">
        <v>4450</v>
      </c>
    </row>
    <row r="2017" spans="1:8" x14ac:dyDescent="0.25">
      <c r="A2017" s="10" t="s">
        <v>4451</v>
      </c>
      <c r="B2017" s="10" t="s">
        <v>871</v>
      </c>
      <c r="C2017" s="10" t="s">
        <v>4452</v>
      </c>
      <c r="D2017" s="10" t="s">
        <v>86</v>
      </c>
      <c r="E2017" s="46">
        <v>43846</v>
      </c>
      <c r="F2017" s="45">
        <v>-61688</v>
      </c>
      <c r="G2017" s="10" t="s">
        <v>48</v>
      </c>
      <c r="H2017" s="10" t="s">
        <v>4453</v>
      </c>
    </row>
    <row r="2018" spans="1:8" x14ac:dyDescent="0.25">
      <c r="A2018" s="10" t="s">
        <v>4454</v>
      </c>
      <c r="B2018" s="10" t="s">
        <v>871</v>
      </c>
      <c r="C2018" s="10" t="s">
        <v>4455</v>
      </c>
      <c r="D2018" s="10" t="s">
        <v>86</v>
      </c>
      <c r="E2018" s="46">
        <v>43846</v>
      </c>
      <c r="F2018" s="45">
        <v>-18765</v>
      </c>
      <c r="G2018" s="10" t="s">
        <v>48</v>
      </c>
      <c r="H2018" s="10" t="s">
        <v>4456</v>
      </c>
    </row>
    <row r="2019" spans="1:8" x14ac:dyDescent="0.25">
      <c r="A2019" s="10" t="s">
        <v>4457</v>
      </c>
      <c r="B2019" s="10" t="s">
        <v>871</v>
      </c>
      <c r="C2019" s="10" t="s">
        <v>4458</v>
      </c>
      <c r="D2019" s="10" t="s">
        <v>86</v>
      </c>
      <c r="E2019" s="46">
        <v>43847</v>
      </c>
      <c r="F2019" s="45">
        <v>-97413</v>
      </c>
      <c r="G2019" s="10" t="s">
        <v>48</v>
      </c>
      <c r="H2019" s="10" t="s">
        <v>4459</v>
      </c>
    </row>
    <row r="2020" spans="1:8" x14ac:dyDescent="0.25">
      <c r="A2020" s="10" t="s">
        <v>4460</v>
      </c>
      <c r="B2020" s="10" t="s">
        <v>871</v>
      </c>
      <c r="C2020" s="10" t="s">
        <v>4461</v>
      </c>
      <c r="D2020" s="10" t="s">
        <v>86</v>
      </c>
      <c r="E2020" s="46">
        <v>43848</v>
      </c>
      <c r="F2020" s="45">
        <v>-18765</v>
      </c>
      <c r="G2020" s="10" t="s">
        <v>48</v>
      </c>
      <c r="H2020" s="10" t="s">
        <v>2938</v>
      </c>
    </row>
    <row r="2021" spans="1:8" x14ac:dyDescent="0.25">
      <c r="A2021" s="10" t="s">
        <v>4462</v>
      </c>
      <c r="B2021" s="10" t="s">
        <v>871</v>
      </c>
      <c r="C2021" s="10" t="s">
        <v>4463</v>
      </c>
      <c r="D2021" s="10" t="s">
        <v>86</v>
      </c>
      <c r="E2021" s="46">
        <v>43848</v>
      </c>
      <c r="F2021" s="45">
        <v>-2172650</v>
      </c>
      <c r="G2021" s="10" t="s">
        <v>48</v>
      </c>
      <c r="H2021" s="10" t="s">
        <v>4299</v>
      </c>
    </row>
    <row r="2022" spans="1:8" x14ac:dyDescent="0.25">
      <c r="A2022" s="10" t="s">
        <v>4464</v>
      </c>
      <c r="B2022" s="10" t="s">
        <v>871</v>
      </c>
      <c r="C2022" s="10" t="s">
        <v>4465</v>
      </c>
      <c r="D2022" s="10" t="s">
        <v>86</v>
      </c>
      <c r="E2022" s="46">
        <v>43852</v>
      </c>
      <c r="F2022" s="45">
        <v>-18765</v>
      </c>
      <c r="G2022" s="10" t="s">
        <v>48</v>
      </c>
      <c r="H2022" s="10" t="s">
        <v>2938</v>
      </c>
    </row>
    <row r="2023" spans="1:8" x14ac:dyDescent="0.25">
      <c r="A2023" s="10" t="s">
        <v>4466</v>
      </c>
      <c r="B2023" s="10" t="s">
        <v>871</v>
      </c>
      <c r="C2023" s="10" t="s">
        <v>4467</v>
      </c>
      <c r="D2023" s="10" t="s">
        <v>86</v>
      </c>
      <c r="E2023" s="46">
        <v>43852</v>
      </c>
      <c r="F2023" s="45">
        <v>-151485</v>
      </c>
      <c r="G2023" s="10" t="s">
        <v>48</v>
      </c>
      <c r="H2023" s="10" t="s">
        <v>2926</v>
      </c>
    </row>
    <row r="2024" spans="1:8" x14ac:dyDescent="0.25">
      <c r="A2024" s="10" t="s">
        <v>4468</v>
      </c>
      <c r="B2024" s="10" t="s">
        <v>871</v>
      </c>
      <c r="C2024" s="10" t="s">
        <v>4469</v>
      </c>
      <c r="D2024" s="10" t="s">
        <v>86</v>
      </c>
      <c r="E2024" s="46">
        <v>43853</v>
      </c>
      <c r="F2024" s="45">
        <v>-18765</v>
      </c>
      <c r="G2024" s="10" t="s">
        <v>48</v>
      </c>
      <c r="H2024" s="10" t="s">
        <v>4470</v>
      </c>
    </row>
    <row r="2025" spans="1:8" x14ac:dyDescent="0.25">
      <c r="A2025" s="10" t="s">
        <v>4471</v>
      </c>
      <c r="B2025" s="10" t="s">
        <v>871</v>
      </c>
      <c r="C2025" s="10" t="s">
        <v>4472</v>
      </c>
      <c r="D2025" s="10" t="s">
        <v>86</v>
      </c>
      <c r="E2025" s="46">
        <v>43853</v>
      </c>
      <c r="F2025" s="45">
        <v>-18765</v>
      </c>
      <c r="G2025" s="10" t="s">
        <v>48</v>
      </c>
      <c r="H2025" s="10" t="s">
        <v>3716</v>
      </c>
    </row>
    <row r="2026" spans="1:8" x14ac:dyDescent="0.25">
      <c r="A2026" s="10" t="s">
        <v>4473</v>
      </c>
      <c r="B2026" s="10" t="s">
        <v>871</v>
      </c>
      <c r="C2026" s="10" t="s">
        <v>4474</v>
      </c>
      <c r="D2026" s="10" t="s">
        <v>86</v>
      </c>
      <c r="E2026" s="46">
        <v>43857</v>
      </c>
      <c r="F2026" s="45">
        <v>-50000</v>
      </c>
      <c r="G2026" s="10" t="s">
        <v>48</v>
      </c>
      <c r="H2026" s="10" t="s">
        <v>4475</v>
      </c>
    </row>
    <row r="2027" spans="1:8" x14ac:dyDescent="0.25">
      <c r="A2027" s="10" t="s">
        <v>4476</v>
      </c>
      <c r="B2027" s="10" t="s">
        <v>871</v>
      </c>
      <c r="C2027" s="10" t="s">
        <v>4477</v>
      </c>
      <c r="D2027" s="10" t="s">
        <v>86</v>
      </c>
      <c r="E2027" s="46">
        <v>43857</v>
      </c>
      <c r="F2027" s="45">
        <v>-59498</v>
      </c>
      <c r="G2027" s="10" t="s">
        <v>48</v>
      </c>
      <c r="H2027" s="10" t="s">
        <v>3824</v>
      </c>
    </row>
    <row r="2028" spans="1:8" x14ac:dyDescent="0.25">
      <c r="A2028" s="10" t="s">
        <v>4478</v>
      </c>
      <c r="B2028" s="10" t="s">
        <v>871</v>
      </c>
      <c r="C2028" s="10" t="s">
        <v>4479</v>
      </c>
      <c r="D2028" s="10" t="s">
        <v>86</v>
      </c>
      <c r="E2028" s="46">
        <v>43857</v>
      </c>
      <c r="F2028" s="45">
        <v>-2172650</v>
      </c>
      <c r="G2028" s="10" t="s">
        <v>48</v>
      </c>
      <c r="H2028" s="10" t="s">
        <v>2944</v>
      </c>
    </row>
    <row r="2029" spans="1:8" x14ac:dyDescent="0.25">
      <c r="A2029" s="10" t="s">
        <v>4480</v>
      </c>
      <c r="B2029" s="10" t="s">
        <v>871</v>
      </c>
      <c r="C2029" s="10" t="s">
        <v>4481</v>
      </c>
      <c r="D2029" s="10" t="s">
        <v>86</v>
      </c>
      <c r="E2029" s="46">
        <v>43858</v>
      </c>
      <c r="F2029" s="45">
        <v>-18765</v>
      </c>
      <c r="G2029" s="10" t="s">
        <v>48</v>
      </c>
      <c r="H2029" s="10" t="s">
        <v>4482</v>
      </c>
    </row>
    <row r="2030" spans="1:8" x14ac:dyDescent="0.25">
      <c r="A2030" s="10" t="s">
        <v>4483</v>
      </c>
      <c r="B2030" s="10" t="s">
        <v>871</v>
      </c>
      <c r="C2030" s="10" t="s">
        <v>4484</v>
      </c>
      <c r="D2030" s="10" t="s">
        <v>86</v>
      </c>
      <c r="E2030" s="46">
        <v>43859</v>
      </c>
      <c r="F2030" s="45">
        <v>-56498</v>
      </c>
      <c r="G2030" s="10" t="s">
        <v>48</v>
      </c>
      <c r="H2030" s="10" t="s">
        <v>4485</v>
      </c>
    </row>
    <row r="2031" spans="1:8" x14ac:dyDescent="0.25">
      <c r="A2031" s="10" t="s">
        <v>4486</v>
      </c>
      <c r="B2031" s="10" t="s">
        <v>871</v>
      </c>
      <c r="C2031" s="10" t="s">
        <v>4487</v>
      </c>
      <c r="D2031" s="10" t="s">
        <v>86</v>
      </c>
      <c r="E2031" s="46">
        <v>43859</v>
      </c>
      <c r="F2031" s="45">
        <v>-18765</v>
      </c>
      <c r="G2031" s="10" t="s">
        <v>48</v>
      </c>
      <c r="H2031" s="10" t="s">
        <v>4488</v>
      </c>
    </row>
    <row r="2032" spans="1:8" x14ac:dyDescent="0.25">
      <c r="A2032" s="10" t="s">
        <v>4489</v>
      </c>
      <c r="B2032" s="10" t="s">
        <v>871</v>
      </c>
      <c r="C2032" s="10" t="s">
        <v>4490</v>
      </c>
      <c r="D2032" s="10" t="s">
        <v>86</v>
      </c>
      <c r="E2032" s="46">
        <v>43859</v>
      </c>
      <c r="F2032" s="45">
        <v>-50000</v>
      </c>
      <c r="G2032" s="10" t="s">
        <v>48</v>
      </c>
      <c r="H2032" s="10" t="s">
        <v>3081</v>
      </c>
    </row>
    <row r="2033" spans="1:8" x14ac:dyDescent="0.25">
      <c r="A2033" s="10" t="s">
        <v>4491</v>
      </c>
      <c r="B2033" s="10" t="s">
        <v>871</v>
      </c>
      <c r="C2033" s="10" t="s">
        <v>4492</v>
      </c>
      <c r="D2033" s="10" t="s">
        <v>86</v>
      </c>
      <c r="E2033" s="46">
        <v>43853</v>
      </c>
      <c r="F2033" s="45">
        <v>-1939907</v>
      </c>
      <c r="G2033" s="10" t="s">
        <v>48</v>
      </c>
      <c r="H2033" s="10" t="s">
        <v>3835</v>
      </c>
    </row>
    <row r="2034" spans="1:8" x14ac:dyDescent="0.25">
      <c r="A2034" s="10" t="s">
        <v>4493</v>
      </c>
      <c r="B2034" s="10" t="s">
        <v>115</v>
      </c>
      <c r="C2034" s="10" t="s">
        <v>4494</v>
      </c>
      <c r="D2034" s="10" t="s">
        <v>86</v>
      </c>
      <c r="E2034" s="46">
        <v>43846</v>
      </c>
      <c r="F2034" s="45">
        <v>-18765</v>
      </c>
      <c r="G2034" s="10" t="s">
        <v>48</v>
      </c>
      <c r="H2034" s="10" t="s">
        <v>3562</v>
      </c>
    </row>
    <row r="2035" spans="1:8" x14ac:dyDescent="0.25">
      <c r="A2035" s="10" t="s">
        <v>4495</v>
      </c>
      <c r="B2035" s="10" t="s">
        <v>115</v>
      </c>
      <c r="C2035" s="10" t="s">
        <v>4496</v>
      </c>
      <c r="D2035" s="10" t="s">
        <v>86</v>
      </c>
      <c r="E2035" s="46">
        <v>43853</v>
      </c>
      <c r="F2035" s="45">
        <v>-314396</v>
      </c>
      <c r="G2035" s="10" t="s">
        <v>48</v>
      </c>
      <c r="H2035" s="10" t="s">
        <v>1904</v>
      </c>
    </row>
    <row r="2036" spans="1:8" x14ac:dyDescent="0.25">
      <c r="A2036" s="10" t="s">
        <v>4497</v>
      </c>
      <c r="B2036" s="10" t="s">
        <v>115</v>
      </c>
      <c r="C2036" s="10" t="s">
        <v>4498</v>
      </c>
      <c r="D2036" s="10" t="s">
        <v>86</v>
      </c>
      <c r="E2036" s="46">
        <v>43854</v>
      </c>
      <c r="F2036" s="45">
        <v>-18765</v>
      </c>
      <c r="G2036" s="10" t="s">
        <v>48</v>
      </c>
      <c r="H2036" s="10" t="s">
        <v>3398</v>
      </c>
    </row>
    <row r="2037" spans="1:8" x14ac:dyDescent="0.25">
      <c r="A2037" s="10" t="s">
        <v>4499</v>
      </c>
      <c r="B2037" s="10" t="s">
        <v>115</v>
      </c>
      <c r="C2037" s="10" t="s">
        <v>4500</v>
      </c>
      <c r="D2037" s="10" t="s">
        <v>86</v>
      </c>
      <c r="E2037" s="46">
        <v>43857</v>
      </c>
      <c r="F2037" s="45">
        <v>-75000</v>
      </c>
      <c r="G2037" s="10" t="s">
        <v>48</v>
      </c>
      <c r="H2037" s="10" t="s">
        <v>3398</v>
      </c>
    </row>
    <row r="2038" spans="1:8" x14ac:dyDescent="0.25">
      <c r="A2038" s="10" t="s">
        <v>4501</v>
      </c>
      <c r="B2038" s="10" t="s">
        <v>115</v>
      </c>
      <c r="C2038" s="10" t="s">
        <v>4502</v>
      </c>
      <c r="D2038" s="10" t="s">
        <v>86</v>
      </c>
      <c r="E2038" s="46">
        <v>43859</v>
      </c>
      <c r="F2038" s="45">
        <v>-552332</v>
      </c>
      <c r="G2038" s="10" t="s">
        <v>48</v>
      </c>
      <c r="H2038" s="10" t="s">
        <v>4503</v>
      </c>
    </row>
    <row r="2039" spans="1:8" x14ac:dyDescent="0.25">
      <c r="A2039" s="10" t="s">
        <v>4504</v>
      </c>
      <c r="B2039" s="10" t="s">
        <v>871</v>
      </c>
      <c r="C2039" s="10" t="s">
        <v>4505</v>
      </c>
      <c r="D2039" s="10" t="s">
        <v>86</v>
      </c>
      <c r="E2039" s="46">
        <v>43846</v>
      </c>
      <c r="F2039" s="45">
        <v>-1236014</v>
      </c>
      <c r="G2039" s="10" t="s">
        <v>48</v>
      </c>
      <c r="H2039" s="10" t="s">
        <v>4506</v>
      </c>
    </row>
    <row r="2040" spans="1:8" x14ac:dyDescent="0.25">
      <c r="A2040" s="10" t="s">
        <v>4507</v>
      </c>
      <c r="B2040" s="10" t="s">
        <v>871</v>
      </c>
      <c r="C2040" s="10" t="s">
        <v>4508</v>
      </c>
      <c r="D2040" s="10" t="s">
        <v>86</v>
      </c>
      <c r="E2040" s="46">
        <v>43846</v>
      </c>
      <c r="F2040" s="45">
        <v>-162694</v>
      </c>
      <c r="G2040" s="10" t="s">
        <v>48</v>
      </c>
      <c r="H2040" s="10" t="s">
        <v>4509</v>
      </c>
    </row>
    <row r="2041" spans="1:8" x14ac:dyDescent="0.25">
      <c r="A2041" s="10" t="s">
        <v>4510</v>
      </c>
      <c r="B2041" s="10" t="s">
        <v>115</v>
      </c>
      <c r="C2041" s="10" t="s">
        <v>4511</v>
      </c>
      <c r="D2041" s="10" t="s">
        <v>86</v>
      </c>
      <c r="E2041" s="46">
        <v>43847</v>
      </c>
      <c r="F2041" s="45">
        <v>-61688</v>
      </c>
      <c r="G2041" s="10" t="s">
        <v>48</v>
      </c>
      <c r="H2041" s="10" t="s">
        <v>4512</v>
      </c>
    </row>
    <row r="2042" spans="1:8" x14ac:dyDescent="0.25">
      <c r="A2042" s="10" t="s">
        <v>4513</v>
      </c>
      <c r="B2042" s="10" t="s">
        <v>871</v>
      </c>
      <c r="C2042" s="10" t="s">
        <v>4514</v>
      </c>
      <c r="D2042" s="10" t="s">
        <v>86</v>
      </c>
      <c r="E2042" s="46">
        <v>43860</v>
      </c>
      <c r="F2042" s="45">
        <v>-26817638</v>
      </c>
      <c r="G2042" s="10" t="s">
        <v>48</v>
      </c>
      <c r="H2042" s="10" t="s">
        <v>4515</v>
      </c>
    </row>
    <row r="2043" spans="1:8" x14ac:dyDescent="0.25">
      <c r="A2043" s="10" t="s">
        <v>4516</v>
      </c>
      <c r="B2043" s="10" t="s">
        <v>871</v>
      </c>
      <c r="C2043" s="10" t="s">
        <v>4517</v>
      </c>
      <c r="D2043" s="10" t="s">
        <v>86</v>
      </c>
      <c r="E2043" s="46">
        <v>43731</v>
      </c>
      <c r="F2043" s="45">
        <v>-7336568</v>
      </c>
      <c r="G2043" s="10" t="s">
        <v>48</v>
      </c>
      <c r="H2043" s="10" t="s">
        <v>4518</v>
      </c>
    </row>
    <row r="2044" spans="1:8" x14ac:dyDescent="0.25">
      <c r="A2044" s="10" t="s">
        <v>4519</v>
      </c>
      <c r="B2044" s="10" t="s">
        <v>1902</v>
      </c>
      <c r="C2044" s="10" t="s">
        <v>4520</v>
      </c>
      <c r="D2044" s="10" t="s">
        <v>86</v>
      </c>
      <c r="E2044" s="46">
        <v>43799</v>
      </c>
      <c r="F2044" s="45">
        <v>-1066028</v>
      </c>
      <c r="G2044" s="10" t="s">
        <v>48</v>
      </c>
      <c r="H2044" s="10" t="s">
        <v>4521</v>
      </c>
    </row>
    <row r="2045" spans="1:8" x14ac:dyDescent="0.25">
      <c r="A2045" s="10" t="s">
        <v>4522</v>
      </c>
      <c r="B2045" s="10" t="s">
        <v>1902</v>
      </c>
      <c r="C2045" s="10" t="s">
        <v>4523</v>
      </c>
      <c r="D2045" s="10" t="s">
        <v>86</v>
      </c>
      <c r="E2045" s="46">
        <v>43856</v>
      </c>
      <c r="F2045" s="45">
        <v>-639045</v>
      </c>
      <c r="G2045" s="10" t="s">
        <v>48</v>
      </c>
      <c r="H2045" s="10" t="s">
        <v>4524</v>
      </c>
    </row>
    <row r="2046" spans="1:8" x14ac:dyDescent="0.25">
      <c r="A2046" s="10" t="s">
        <v>4525</v>
      </c>
      <c r="B2046" s="10" t="s">
        <v>871</v>
      </c>
      <c r="C2046" s="10" t="s">
        <v>4526</v>
      </c>
      <c r="D2046" s="10" t="s">
        <v>86</v>
      </c>
      <c r="E2046" s="46">
        <v>43861</v>
      </c>
      <c r="F2046" s="45">
        <v>-610171</v>
      </c>
      <c r="G2046" s="10" t="s">
        <v>48</v>
      </c>
      <c r="H2046" s="10" t="s">
        <v>4527</v>
      </c>
    </row>
    <row r="2047" spans="1:8" x14ac:dyDescent="0.25">
      <c r="A2047" s="10" t="s">
        <v>4528</v>
      </c>
      <c r="B2047" s="10" t="s">
        <v>1902</v>
      </c>
      <c r="C2047" s="10" t="s">
        <v>4529</v>
      </c>
      <c r="D2047" s="10" t="s">
        <v>86</v>
      </c>
      <c r="E2047" s="46">
        <v>43861</v>
      </c>
      <c r="F2047" s="45">
        <v>-255721</v>
      </c>
      <c r="G2047" s="10" t="s">
        <v>48</v>
      </c>
      <c r="H2047" s="10" t="s">
        <v>4530</v>
      </c>
    </row>
    <row r="2048" spans="1:8" x14ac:dyDescent="0.25">
      <c r="A2048" s="10" t="s">
        <v>4531</v>
      </c>
      <c r="B2048" s="10" t="s">
        <v>1902</v>
      </c>
      <c r="C2048" s="10" t="s">
        <v>4532</v>
      </c>
      <c r="D2048" s="10" t="s">
        <v>86</v>
      </c>
      <c r="E2048" s="46">
        <v>43864</v>
      </c>
      <c r="F2048" s="45">
        <v>-18638</v>
      </c>
      <c r="G2048" s="10" t="s">
        <v>48</v>
      </c>
      <c r="H2048" s="10" t="s">
        <v>4533</v>
      </c>
    </row>
    <row r="2049" spans="1:8" x14ac:dyDescent="0.25">
      <c r="A2049" s="10" t="s">
        <v>4534</v>
      </c>
      <c r="B2049" s="10" t="s">
        <v>1902</v>
      </c>
      <c r="C2049" s="10" t="s">
        <v>4535</v>
      </c>
      <c r="D2049" s="10" t="s">
        <v>86</v>
      </c>
      <c r="E2049" s="46">
        <v>43864</v>
      </c>
      <c r="F2049" s="45">
        <v>-59431</v>
      </c>
      <c r="G2049" s="10" t="s">
        <v>48</v>
      </c>
      <c r="H2049" s="10" t="s">
        <v>4536</v>
      </c>
    </row>
    <row r="2050" spans="1:8" x14ac:dyDescent="0.25">
      <c r="A2050" s="10" t="s">
        <v>4537</v>
      </c>
      <c r="B2050" s="10" t="s">
        <v>1902</v>
      </c>
      <c r="C2050" s="10" t="s">
        <v>4538</v>
      </c>
      <c r="D2050" s="10" t="s">
        <v>86</v>
      </c>
      <c r="E2050" s="46">
        <v>43866</v>
      </c>
      <c r="F2050" s="45">
        <v>-154811</v>
      </c>
      <c r="G2050" s="10" t="s">
        <v>48</v>
      </c>
      <c r="H2050" s="10" t="s">
        <v>4539</v>
      </c>
    </row>
    <row r="2051" spans="1:8" x14ac:dyDescent="0.25">
      <c r="A2051" s="10" t="s">
        <v>4540</v>
      </c>
      <c r="B2051" s="10" t="s">
        <v>1902</v>
      </c>
      <c r="C2051" s="10" t="s">
        <v>4541</v>
      </c>
      <c r="D2051" s="10" t="s">
        <v>86</v>
      </c>
      <c r="E2051" s="46">
        <v>43867</v>
      </c>
      <c r="F2051" s="45">
        <v>-70878</v>
      </c>
      <c r="G2051" s="10" t="s">
        <v>48</v>
      </c>
      <c r="H2051" s="10" t="s">
        <v>4542</v>
      </c>
    </row>
    <row r="2052" spans="1:8" x14ac:dyDescent="0.25">
      <c r="A2052" s="10" t="s">
        <v>4543</v>
      </c>
      <c r="B2052" s="10" t="s">
        <v>1902</v>
      </c>
      <c r="C2052" s="10" t="s">
        <v>4544</v>
      </c>
      <c r="D2052" s="10" t="s">
        <v>86</v>
      </c>
      <c r="E2052" s="46">
        <v>43860</v>
      </c>
      <c r="F2052" s="45">
        <v>-15365</v>
      </c>
      <c r="G2052" s="10" t="s">
        <v>48</v>
      </c>
      <c r="H2052" s="10" t="s">
        <v>3768</v>
      </c>
    </row>
    <row r="2053" spans="1:8" x14ac:dyDescent="0.25">
      <c r="A2053" s="10" t="s">
        <v>4545</v>
      </c>
      <c r="B2053" s="10" t="s">
        <v>1902</v>
      </c>
      <c r="C2053" s="10" t="s">
        <v>4546</v>
      </c>
      <c r="D2053" s="10" t="s">
        <v>86</v>
      </c>
      <c r="E2053" s="46">
        <v>43866</v>
      </c>
      <c r="F2053" s="45">
        <v>-15365</v>
      </c>
      <c r="G2053" s="10" t="s">
        <v>48</v>
      </c>
      <c r="H2053" s="10" t="s">
        <v>3768</v>
      </c>
    </row>
    <row r="2054" spans="1:8" x14ac:dyDescent="0.25">
      <c r="A2054" s="10" t="s">
        <v>4547</v>
      </c>
      <c r="B2054" s="10" t="s">
        <v>1902</v>
      </c>
      <c r="C2054" s="10" t="s">
        <v>4548</v>
      </c>
      <c r="D2054" s="10" t="s">
        <v>86</v>
      </c>
      <c r="E2054" s="46">
        <v>43867</v>
      </c>
      <c r="F2054" s="45">
        <v>-71600</v>
      </c>
      <c r="G2054" s="10" t="s">
        <v>48</v>
      </c>
      <c r="H2054" s="10" t="s">
        <v>4549</v>
      </c>
    </row>
    <row r="2055" spans="1:8" x14ac:dyDescent="0.25">
      <c r="A2055" s="10" t="s">
        <v>4550</v>
      </c>
      <c r="B2055" s="10" t="s">
        <v>1902</v>
      </c>
      <c r="C2055" s="10" t="s">
        <v>4551</v>
      </c>
      <c r="D2055" s="10" t="s">
        <v>86</v>
      </c>
      <c r="E2055" s="46">
        <v>43862</v>
      </c>
      <c r="F2055" s="45">
        <v>-335503</v>
      </c>
      <c r="G2055" s="10" t="s">
        <v>48</v>
      </c>
      <c r="H2055" s="10" t="s">
        <v>4552</v>
      </c>
    </row>
    <row r="2056" spans="1:8" x14ac:dyDescent="0.25">
      <c r="A2056" s="10" t="s">
        <v>4553</v>
      </c>
      <c r="B2056" s="10" t="s">
        <v>1902</v>
      </c>
      <c r="C2056" s="10" t="s">
        <v>4554</v>
      </c>
      <c r="D2056" s="10" t="s">
        <v>86</v>
      </c>
      <c r="E2056" s="46">
        <v>43867</v>
      </c>
      <c r="F2056" s="45">
        <v>-416971</v>
      </c>
      <c r="G2056" s="10" t="s">
        <v>48</v>
      </c>
      <c r="H2056" s="10" t="s">
        <v>4411</v>
      </c>
    </row>
    <row r="2057" spans="1:8" x14ac:dyDescent="0.25">
      <c r="A2057" s="10" t="s">
        <v>4555</v>
      </c>
      <c r="B2057" s="10" t="s">
        <v>1902</v>
      </c>
      <c r="C2057" s="10" t="s">
        <v>4556</v>
      </c>
      <c r="D2057" s="10" t="s">
        <v>86</v>
      </c>
      <c r="E2057" s="46">
        <v>43867</v>
      </c>
      <c r="F2057" s="45">
        <v>-1098106</v>
      </c>
      <c r="G2057" s="10" t="s">
        <v>48</v>
      </c>
      <c r="H2057" s="10" t="s">
        <v>4557</v>
      </c>
    </row>
    <row r="2058" spans="1:8" x14ac:dyDescent="0.25">
      <c r="A2058" s="10" t="s">
        <v>4558</v>
      </c>
      <c r="B2058" s="10" t="s">
        <v>889</v>
      </c>
      <c r="C2058" s="10" t="s">
        <v>4559</v>
      </c>
      <c r="D2058" s="10" t="s">
        <v>86</v>
      </c>
      <c r="E2058" s="46">
        <v>43860</v>
      </c>
      <c r="F2058" s="45">
        <v>-71600</v>
      </c>
      <c r="G2058" s="10" t="s">
        <v>48</v>
      </c>
      <c r="H2058" s="10" t="s">
        <v>3756</v>
      </c>
    </row>
    <row r="2059" spans="1:8" x14ac:dyDescent="0.25">
      <c r="A2059" s="10" t="s">
        <v>4560</v>
      </c>
      <c r="B2059" s="10" t="s">
        <v>871</v>
      </c>
      <c r="C2059" s="10" t="s">
        <v>4561</v>
      </c>
      <c r="D2059" s="10" t="s">
        <v>86</v>
      </c>
      <c r="E2059" s="46">
        <v>43860</v>
      </c>
      <c r="F2059" s="45">
        <v>-18765</v>
      </c>
      <c r="G2059" s="10" t="s">
        <v>48</v>
      </c>
      <c r="H2059" s="10" t="s">
        <v>4562</v>
      </c>
    </row>
    <row r="2060" spans="1:8" x14ac:dyDescent="0.25">
      <c r="A2060" s="10" t="s">
        <v>4563</v>
      </c>
      <c r="B2060" s="10" t="s">
        <v>871</v>
      </c>
      <c r="C2060" s="10" t="s">
        <v>4564</v>
      </c>
      <c r="D2060" s="10" t="s">
        <v>86</v>
      </c>
      <c r="E2060" s="46">
        <v>43860</v>
      </c>
      <c r="F2060" s="45">
        <v>-18765</v>
      </c>
      <c r="G2060" s="10" t="s">
        <v>48</v>
      </c>
      <c r="H2060" s="10" t="s">
        <v>4565</v>
      </c>
    </row>
    <row r="2061" spans="1:8" x14ac:dyDescent="0.25">
      <c r="A2061" s="10" t="s">
        <v>4566</v>
      </c>
      <c r="B2061" s="10" t="s">
        <v>871</v>
      </c>
      <c r="C2061" s="10" t="s">
        <v>4567</v>
      </c>
      <c r="D2061" s="10" t="s">
        <v>86</v>
      </c>
      <c r="E2061" s="46">
        <v>43861</v>
      </c>
      <c r="F2061" s="45">
        <v>-75000</v>
      </c>
      <c r="G2061" s="10" t="s">
        <v>48</v>
      </c>
      <c r="H2061" s="10" t="s">
        <v>4568</v>
      </c>
    </row>
    <row r="2062" spans="1:8" x14ac:dyDescent="0.25">
      <c r="A2062" s="10" t="s">
        <v>4569</v>
      </c>
      <c r="B2062" s="10" t="s">
        <v>871</v>
      </c>
      <c r="C2062" s="10" t="s">
        <v>4570</v>
      </c>
      <c r="D2062" s="10" t="s">
        <v>86</v>
      </c>
      <c r="E2062" s="46">
        <v>43864</v>
      </c>
      <c r="F2062" s="45">
        <v>-75000</v>
      </c>
      <c r="G2062" s="10" t="s">
        <v>48</v>
      </c>
      <c r="H2062" s="10" t="s">
        <v>2938</v>
      </c>
    </row>
    <row r="2063" spans="1:8" x14ac:dyDescent="0.25">
      <c r="A2063" s="10" t="s">
        <v>4571</v>
      </c>
      <c r="B2063" s="10" t="s">
        <v>871</v>
      </c>
      <c r="C2063" s="10" t="s">
        <v>4572</v>
      </c>
      <c r="D2063" s="10" t="s">
        <v>86</v>
      </c>
      <c r="E2063" s="46">
        <v>43864</v>
      </c>
      <c r="F2063" s="45">
        <v>-80446</v>
      </c>
      <c r="G2063" s="10" t="s">
        <v>48</v>
      </c>
      <c r="H2063" s="10" t="s">
        <v>3052</v>
      </c>
    </row>
    <row r="2064" spans="1:8" x14ac:dyDescent="0.25">
      <c r="A2064" s="10" t="s">
        <v>4573</v>
      </c>
      <c r="B2064" s="10" t="s">
        <v>871</v>
      </c>
      <c r="C2064" s="10" t="s">
        <v>4574</v>
      </c>
      <c r="D2064" s="10" t="s">
        <v>86</v>
      </c>
      <c r="E2064" s="46">
        <v>43864</v>
      </c>
      <c r="F2064" s="45">
        <v>-70000</v>
      </c>
      <c r="G2064" s="10" t="s">
        <v>48</v>
      </c>
      <c r="H2064" s="10" t="s">
        <v>4575</v>
      </c>
    </row>
    <row r="2065" spans="1:8" x14ac:dyDescent="0.25">
      <c r="A2065" s="10" t="s">
        <v>4576</v>
      </c>
      <c r="B2065" s="10" t="s">
        <v>871</v>
      </c>
      <c r="C2065" s="10" t="s">
        <v>4577</v>
      </c>
      <c r="D2065" s="10" t="s">
        <v>86</v>
      </c>
      <c r="E2065" s="46">
        <v>43864</v>
      </c>
      <c r="F2065" s="45">
        <v>-75000</v>
      </c>
      <c r="G2065" s="10" t="s">
        <v>48</v>
      </c>
      <c r="H2065" s="10" t="s">
        <v>4578</v>
      </c>
    </row>
    <row r="2066" spans="1:8" x14ac:dyDescent="0.25">
      <c r="A2066" s="10" t="s">
        <v>4579</v>
      </c>
      <c r="B2066" s="10" t="s">
        <v>871</v>
      </c>
      <c r="C2066" s="10" t="s">
        <v>4580</v>
      </c>
      <c r="D2066" s="10" t="s">
        <v>86</v>
      </c>
      <c r="E2066" s="46">
        <v>43864</v>
      </c>
      <c r="F2066" s="45">
        <v>-75000</v>
      </c>
      <c r="G2066" s="10" t="s">
        <v>48</v>
      </c>
      <c r="H2066" s="10" t="s">
        <v>4581</v>
      </c>
    </row>
    <row r="2067" spans="1:8" x14ac:dyDescent="0.25">
      <c r="A2067" s="10" t="s">
        <v>4582</v>
      </c>
      <c r="B2067" s="10" t="s">
        <v>871</v>
      </c>
      <c r="C2067" s="10" t="s">
        <v>4583</v>
      </c>
      <c r="D2067" s="10" t="s">
        <v>86</v>
      </c>
      <c r="E2067" s="46">
        <v>43865</v>
      </c>
      <c r="F2067" s="45">
        <v>-420930</v>
      </c>
      <c r="G2067" s="10" t="s">
        <v>48</v>
      </c>
      <c r="H2067" s="10" t="s">
        <v>4584</v>
      </c>
    </row>
    <row r="2068" spans="1:8" x14ac:dyDescent="0.25">
      <c r="A2068" s="10" t="s">
        <v>4585</v>
      </c>
      <c r="B2068" s="10" t="s">
        <v>871</v>
      </c>
      <c r="C2068" s="10" t="s">
        <v>4586</v>
      </c>
      <c r="D2068" s="10" t="s">
        <v>86</v>
      </c>
      <c r="E2068" s="46">
        <v>43866</v>
      </c>
      <c r="F2068" s="45">
        <v>-549053</v>
      </c>
      <c r="G2068" s="10" t="s">
        <v>48</v>
      </c>
      <c r="H2068" s="10" t="s">
        <v>4587</v>
      </c>
    </row>
    <row r="2069" spans="1:8" x14ac:dyDescent="0.25">
      <c r="A2069" s="10" t="s">
        <v>4588</v>
      </c>
      <c r="B2069" s="10" t="s">
        <v>871</v>
      </c>
      <c r="C2069" s="10" t="s">
        <v>4589</v>
      </c>
      <c r="D2069" s="10" t="s">
        <v>86</v>
      </c>
      <c r="E2069" s="46">
        <v>43866</v>
      </c>
      <c r="F2069" s="45">
        <v>-75000</v>
      </c>
      <c r="G2069" s="10" t="s">
        <v>48</v>
      </c>
      <c r="H2069" s="10" t="s">
        <v>4590</v>
      </c>
    </row>
    <row r="2070" spans="1:8" x14ac:dyDescent="0.25">
      <c r="A2070" s="10" t="s">
        <v>4591</v>
      </c>
      <c r="B2070" s="10" t="s">
        <v>871</v>
      </c>
      <c r="C2070" s="10" t="s">
        <v>4592</v>
      </c>
      <c r="D2070" s="10" t="s">
        <v>86</v>
      </c>
      <c r="E2070" s="46">
        <v>43866</v>
      </c>
      <c r="F2070" s="45">
        <v>-18765</v>
      </c>
      <c r="G2070" s="10" t="s">
        <v>48</v>
      </c>
      <c r="H2070" s="10" t="s">
        <v>4488</v>
      </c>
    </row>
    <row r="2071" spans="1:8" x14ac:dyDescent="0.25">
      <c r="A2071" s="10" t="s">
        <v>4593</v>
      </c>
      <c r="B2071" s="10" t="s">
        <v>1902</v>
      </c>
      <c r="C2071" s="10" t="s">
        <v>4594</v>
      </c>
      <c r="D2071" s="10" t="s">
        <v>86</v>
      </c>
      <c r="E2071" s="46">
        <v>43867</v>
      </c>
      <c r="F2071" s="45">
        <v>-191416</v>
      </c>
      <c r="G2071" s="10" t="s">
        <v>48</v>
      </c>
      <c r="H2071" s="10" t="s">
        <v>3045</v>
      </c>
    </row>
    <row r="2072" spans="1:8" x14ac:dyDescent="0.25">
      <c r="A2072" s="10" t="s">
        <v>4595</v>
      </c>
      <c r="B2072" s="10" t="s">
        <v>871</v>
      </c>
      <c r="C2072" s="10" t="s">
        <v>4596</v>
      </c>
      <c r="D2072" s="10" t="s">
        <v>86</v>
      </c>
      <c r="E2072" s="46">
        <v>43857</v>
      </c>
      <c r="F2072" s="45">
        <v>-4231758</v>
      </c>
      <c r="G2072" s="10" t="s">
        <v>48</v>
      </c>
      <c r="H2072" s="10" t="s">
        <v>4302</v>
      </c>
    </row>
    <row r="2073" spans="1:8" x14ac:dyDescent="0.25">
      <c r="A2073" s="10" t="s">
        <v>4597</v>
      </c>
      <c r="B2073" s="10" t="s">
        <v>1902</v>
      </c>
      <c r="C2073" s="10" t="s">
        <v>4598</v>
      </c>
      <c r="D2073" s="10" t="s">
        <v>86</v>
      </c>
      <c r="E2073" s="46">
        <v>43861</v>
      </c>
      <c r="F2073" s="45">
        <v>-15365</v>
      </c>
      <c r="G2073" s="10" t="s">
        <v>48</v>
      </c>
      <c r="H2073" s="10" t="s">
        <v>3821</v>
      </c>
    </row>
    <row r="2074" spans="1:8" x14ac:dyDescent="0.25">
      <c r="A2074" s="10" t="s">
        <v>4599</v>
      </c>
      <c r="B2074" s="10" t="s">
        <v>871</v>
      </c>
      <c r="C2074" s="10" t="s">
        <v>4600</v>
      </c>
      <c r="D2074" s="10" t="s">
        <v>86</v>
      </c>
      <c r="E2074" s="46">
        <v>43860</v>
      </c>
      <c r="F2074" s="45">
        <v>-549053</v>
      </c>
      <c r="G2074" s="10" t="s">
        <v>48</v>
      </c>
      <c r="H2074" s="10" t="s">
        <v>4601</v>
      </c>
    </row>
    <row r="2075" spans="1:8" x14ac:dyDescent="0.25">
      <c r="A2075" s="10" t="s">
        <v>4602</v>
      </c>
      <c r="B2075" s="10" t="s">
        <v>871</v>
      </c>
      <c r="C2075" s="10" t="s">
        <v>4603</v>
      </c>
      <c r="D2075" s="10" t="s">
        <v>86</v>
      </c>
      <c r="E2075" s="46">
        <v>43860</v>
      </c>
      <c r="F2075" s="45">
        <v>-18765</v>
      </c>
      <c r="G2075" s="10" t="s">
        <v>48</v>
      </c>
      <c r="H2075" s="10" t="s">
        <v>4604</v>
      </c>
    </row>
    <row r="2076" spans="1:8" x14ac:dyDescent="0.25">
      <c r="A2076" s="10" t="s">
        <v>4605</v>
      </c>
      <c r="B2076" s="10" t="s">
        <v>871</v>
      </c>
      <c r="C2076" s="10" t="s">
        <v>4606</v>
      </c>
      <c r="D2076" s="10" t="s">
        <v>86</v>
      </c>
      <c r="E2076" s="46">
        <v>43860</v>
      </c>
      <c r="F2076" s="45">
        <v>-18765</v>
      </c>
      <c r="G2076" s="10" t="s">
        <v>48</v>
      </c>
      <c r="H2076" s="10" t="s">
        <v>4607</v>
      </c>
    </row>
    <row r="2077" spans="1:8" x14ac:dyDescent="0.25">
      <c r="A2077" s="10" t="s">
        <v>4608</v>
      </c>
      <c r="B2077" s="10" t="s">
        <v>871</v>
      </c>
      <c r="C2077" s="10" t="s">
        <v>4609</v>
      </c>
      <c r="D2077" s="10" t="s">
        <v>86</v>
      </c>
      <c r="E2077" s="46">
        <v>43861</v>
      </c>
      <c r="F2077" s="45">
        <v>-18765</v>
      </c>
      <c r="G2077" s="10" t="s">
        <v>48</v>
      </c>
      <c r="H2077" s="10" t="s">
        <v>4610</v>
      </c>
    </row>
    <row r="2078" spans="1:8" x14ac:dyDescent="0.25">
      <c r="A2078" s="10" t="s">
        <v>4611</v>
      </c>
      <c r="B2078" s="10" t="s">
        <v>871</v>
      </c>
      <c r="C2078" s="10" t="s">
        <v>4612</v>
      </c>
      <c r="D2078" s="10" t="s">
        <v>86</v>
      </c>
      <c r="E2078" s="46">
        <v>43861</v>
      </c>
      <c r="F2078" s="45">
        <v>-18765</v>
      </c>
      <c r="G2078" s="10" t="s">
        <v>48</v>
      </c>
      <c r="H2078" s="10" t="s">
        <v>2686</v>
      </c>
    </row>
    <row r="2079" spans="1:8" x14ac:dyDescent="0.25">
      <c r="A2079" s="10" t="s">
        <v>4613</v>
      </c>
      <c r="B2079" s="10" t="s">
        <v>871</v>
      </c>
      <c r="C2079" s="10" t="s">
        <v>4614</v>
      </c>
      <c r="D2079" s="10" t="s">
        <v>86</v>
      </c>
      <c r="E2079" s="46">
        <v>43861</v>
      </c>
      <c r="F2079" s="45">
        <v>-411263</v>
      </c>
      <c r="G2079" s="10" t="s">
        <v>48</v>
      </c>
      <c r="H2079" s="10" t="s">
        <v>4615</v>
      </c>
    </row>
    <row r="2080" spans="1:8" x14ac:dyDescent="0.25">
      <c r="A2080" s="10" t="s">
        <v>4616</v>
      </c>
      <c r="B2080" s="10" t="s">
        <v>871</v>
      </c>
      <c r="C2080" s="10" t="s">
        <v>4617</v>
      </c>
      <c r="D2080" s="10" t="s">
        <v>86</v>
      </c>
      <c r="E2080" s="46">
        <v>43866</v>
      </c>
      <c r="F2080" s="45">
        <v>-549053</v>
      </c>
      <c r="G2080" s="10" t="s">
        <v>48</v>
      </c>
      <c r="H2080" s="10" t="s">
        <v>4618</v>
      </c>
    </row>
    <row r="2081" spans="1:8" x14ac:dyDescent="0.25">
      <c r="A2081" s="10" t="s">
        <v>4619</v>
      </c>
      <c r="B2081" s="10" t="s">
        <v>871</v>
      </c>
      <c r="C2081" s="10" t="s">
        <v>4620</v>
      </c>
      <c r="D2081" s="10" t="s">
        <v>86</v>
      </c>
      <c r="E2081" s="46">
        <v>43866</v>
      </c>
      <c r="F2081" s="45">
        <v>-505336</v>
      </c>
      <c r="G2081" s="10" t="s">
        <v>48</v>
      </c>
      <c r="H2081" s="10" t="s">
        <v>4621</v>
      </c>
    </row>
    <row r="2082" spans="1:8" x14ac:dyDescent="0.25">
      <c r="A2082" s="10" t="s">
        <v>4622</v>
      </c>
      <c r="B2082" s="10" t="s">
        <v>871</v>
      </c>
      <c r="C2082" s="10" t="s">
        <v>4623</v>
      </c>
      <c r="D2082" s="10" t="s">
        <v>86</v>
      </c>
      <c r="E2082" s="46">
        <v>43866</v>
      </c>
      <c r="F2082" s="45">
        <v>-147334</v>
      </c>
      <c r="G2082" s="10" t="s">
        <v>48</v>
      </c>
      <c r="H2082" s="10" t="s">
        <v>4624</v>
      </c>
    </row>
    <row r="2083" spans="1:8" x14ac:dyDescent="0.25">
      <c r="A2083" s="10" t="s">
        <v>4625</v>
      </c>
      <c r="B2083" s="10" t="s">
        <v>871</v>
      </c>
      <c r="C2083" s="10" t="s">
        <v>4626</v>
      </c>
      <c r="D2083" s="10" t="s">
        <v>86</v>
      </c>
      <c r="E2083" s="46">
        <v>43867</v>
      </c>
      <c r="F2083" s="45">
        <v>-70000</v>
      </c>
      <c r="G2083" s="10" t="s">
        <v>48</v>
      </c>
      <c r="H2083" s="10" t="s">
        <v>4627</v>
      </c>
    </row>
    <row r="2084" spans="1:8" x14ac:dyDescent="0.25">
      <c r="A2084" s="10" t="s">
        <v>4628</v>
      </c>
      <c r="B2084" s="10" t="s">
        <v>871</v>
      </c>
      <c r="C2084" s="10" t="s">
        <v>4629</v>
      </c>
      <c r="D2084" s="10" t="s">
        <v>86</v>
      </c>
      <c r="E2084" s="46">
        <v>43868</v>
      </c>
      <c r="F2084" s="45">
        <v>-18765</v>
      </c>
      <c r="G2084" s="10" t="s">
        <v>48</v>
      </c>
      <c r="H2084" s="10" t="s">
        <v>4630</v>
      </c>
    </row>
    <row r="2085" spans="1:8" x14ac:dyDescent="0.25">
      <c r="A2085" s="10" t="s">
        <v>4631</v>
      </c>
      <c r="B2085" s="10" t="s">
        <v>115</v>
      </c>
      <c r="C2085" s="10" t="s">
        <v>4632</v>
      </c>
      <c r="D2085" s="10" t="s">
        <v>86</v>
      </c>
      <c r="E2085" s="46">
        <v>43866</v>
      </c>
      <c r="F2085" s="45">
        <v>-549053</v>
      </c>
      <c r="G2085" s="10" t="s">
        <v>48</v>
      </c>
      <c r="H2085" s="10" t="s">
        <v>4633</v>
      </c>
    </row>
    <row r="2086" spans="1:8" x14ac:dyDescent="0.25">
      <c r="A2086" s="10" t="s">
        <v>4634</v>
      </c>
      <c r="B2086" s="10" t="s">
        <v>115</v>
      </c>
      <c r="C2086" s="10" t="s">
        <v>4635</v>
      </c>
      <c r="D2086" s="10" t="s">
        <v>86</v>
      </c>
      <c r="E2086" s="46">
        <v>43865</v>
      </c>
      <c r="F2086" s="45">
        <v>-443065</v>
      </c>
      <c r="G2086" s="10" t="s">
        <v>48</v>
      </c>
      <c r="H2086" s="10" t="s">
        <v>4618</v>
      </c>
    </row>
    <row r="2087" spans="1:8" x14ac:dyDescent="0.25">
      <c r="A2087" s="10" t="s">
        <v>4636</v>
      </c>
      <c r="B2087" s="10" t="s">
        <v>115</v>
      </c>
      <c r="C2087" s="10" t="s">
        <v>4637</v>
      </c>
      <c r="D2087" s="10" t="s">
        <v>86</v>
      </c>
      <c r="E2087" s="46">
        <v>43861</v>
      </c>
      <c r="F2087" s="45">
        <v>-75000</v>
      </c>
      <c r="G2087" s="10" t="s">
        <v>48</v>
      </c>
      <c r="H2087" s="10" t="s">
        <v>4638</v>
      </c>
    </row>
    <row r="2088" spans="1:8" x14ac:dyDescent="0.25">
      <c r="A2088" s="10" t="s">
        <v>4639</v>
      </c>
      <c r="B2088" s="10" t="s">
        <v>115</v>
      </c>
      <c r="C2088" s="10" t="s">
        <v>4640</v>
      </c>
      <c r="D2088" s="10" t="s">
        <v>86</v>
      </c>
      <c r="E2088" s="46">
        <v>43864</v>
      </c>
      <c r="F2088" s="45">
        <v>-40449</v>
      </c>
      <c r="G2088" s="10" t="s">
        <v>48</v>
      </c>
      <c r="H2088" s="10" t="s">
        <v>4641</v>
      </c>
    </row>
    <row r="2089" spans="1:8" x14ac:dyDescent="0.25">
      <c r="A2089" s="10" t="s">
        <v>4642</v>
      </c>
      <c r="B2089" s="10" t="s">
        <v>115</v>
      </c>
      <c r="C2089" s="10" t="s">
        <v>4643</v>
      </c>
      <c r="D2089" s="10" t="s">
        <v>86</v>
      </c>
      <c r="E2089" s="46">
        <v>43867</v>
      </c>
      <c r="F2089" s="45">
        <v>-63886338</v>
      </c>
      <c r="G2089" s="10" t="s">
        <v>48</v>
      </c>
      <c r="H2089" s="10" t="s">
        <v>3798</v>
      </c>
    </row>
    <row r="2090" spans="1:8" x14ac:dyDescent="0.25">
      <c r="A2090" s="10" t="s">
        <v>4644</v>
      </c>
      <c r="B2090" s="10" t="s">
        <v>115</v>
      </c>
      <c r="C2090" s="10" t="s">
        <v>4645</v>
      </c>
      <c r="D2090" s="10" t="s">
        <v>86</v>
      </c>
      <c r="E2090" s="46">
        <v>43866</v>
      </c>
      <c r="F2090" s="45">
        <v>-70000</v>
      </c>
      <c r="G2090" s="10" t="s">
        <v>48</v>
      </c>
      <c r="H2090" s="10" t="s">
        <v>4234</v>
      </c>
    </row>
    <row r="2091" spans="1:8" x14ac:dyDescent="0.25">
      <c r="A2091" s="10" t="s">
        <v>4646</v>
      </c>
      <c r="B2091" s="10" t="s">
        <v>115</v>
      </c>
      <c r="C2091" s="10" t="s">
        <v>4647</v>
      </c>
      <c r="D2091" s="10" t="s">
        <v>86</v>
      </c>
      <c r="E2091" s="46">
        <v>43866</v>
      </c>
      <c r="F2091" s="45">
        <v>-70000</v>
      </c>
      <c r="G2091" s="10" t="s">
        <v>48</v>
      </c>
      <c r="H2091" s="10" t="s">
        <v>4648</v>
      </c>
    </row>
    <row r="2092" spans="1:8" x14ac:dyDescent="0.25">
      <c r="A2092" s="10" t="s">
        <v>4649</v>
      </c>
      <c r="B2092" s="10" t="s">
        <v>115</v>
      </c>
      <c r="C2092" s="10" t="s">
        <v>4650</v>
      </c>
      <c r="D2092" s="10" t="s">
        <v>86</v>
      </c>
      <c r="E2092" s="46">
        <v>43867</v>
      </c>
      <c r="F2092" s="45">
        <v>-18765</v>
      </c>
      <c r="G2092" s="10" t="s">
        <v>48</v>
      </c>
      <c r="H2092" s="10" t="s">
        <v>4356</v>
      </c>
    </row>
    <row r="2093" spans="1:8" x14ac:dyDescent="0.25">
      <c r="A2093" s="10" t="s">
        <v>4651</v>
      </c>
      <c r="B2093" s="10" t="s">
        <v>115</v>
      </c>
      <c r="C2093" s="10" t="s">
        <v>4652</v>
      </c>
      <c r="D2093" s="10" t="s">
        <v>86</v>
      </c>
      <c r="E2093" s="46">
        <v>43867</v>
      </c>
      <c r="F2093" s="45">
        <v>-28249</v>
      </c>
      <c r="G2093" s="10" t="s">
        <v>48</v>
      </c>
      <c r="H2093" s="10" t="s">
        <v>4653</v>
      </c>
    </row>
    <row r="2094" spans="1:8" x14ac:dyDescent="0.25">
      <c r="A2094" s="10" t="s">
        <v>4654</v>
      </c>
      <c r="B2094" s="10" t="s">
        <v>115</v>
      </c>
      <c r="C2094" s="10" t="s">
        <v>4655</v>
      </c>
      <c r="D2094" s="10" t="s">
        <v>86</v>
      </c>
      <c r="E2094" s="46">
        <v>43868</v>
      </c>
      <c r="F2094" s="45">
        <v>-93552</v>
      </c>
      <c r="G2094" s="10" t="s">
        <v>48</v>
      </c>
      <c r="H2094" s="10" t="s">
        <v>4656</v>
      </c>
    </row>
    <row r="2095" spans="1:8" x14ac:dyDescent="0.25">
      <c r="A2095" s="10" t="s">
        <v>4657</v>
      </c>
      <c r="B2095" s="10" t="s">
        <v>115</v>
      </c>
      <c r="C2095" s="10" t="s">
        <v>4658</v>
      </c>
      <c r="D2095" s="10" t="s">
        <v>86</v>
      </c>
      <c r="E2095" s="46">
        <v>43866</v>
      </c>
      <c r="F2095" s="45">
        <v>-18765</v>
      </c>
      <c r="G2095" s="10" t="s">
        <v>48</v>
      </c>
      <c r="H2095" s="10" t="s">
        <v>4659</v>
      </c>
    </row>
    <row r="2096" spans="1:8" x14ac:dyDescent="0.25">
      <c r="A2096" s="10" t="s">
        <v>4660</v>
      </c>
      <c r="B2096" s="10" t="s">
        <v>115</v>
      </c>
      <c r="C2096" s="10" t="s">
        <v>4661</v>
      </c>
      <c r="D2096" s="10" t="s">
        <v>86</v>
      </c>
      <c r="E2096" s="46">
        <v>43866</v>
      </c>
      <c r="F2096" s="45">
        <v>-549053</v>
      </c>
      <c r="G2096" s="10" t="s">
        <v>48</v>
      </c>
      <c r="H2096" s="10" t="s">
        <v>4662</v>
      </c>
    </row>
    <row r="2097" spans="1:8" x14ac:dyDescent="0.25">
      <c r="A2097" s="10" t="s">
        <v>4663</v>
      </c>
      <c r="B2097" s="10" t="s">
        <v>889</v>
      </c>
      <c r="C2097" s="10" t="s">
        <v>4664</v>
      </c>
      <c r="D2097" s="10" t="s">
        <v>86</v>
      </c>
      <c r="E2097" s="46">
        <v>43867</v>
      </c>
      <c r="F2097" s="45">
        <v>-24368</v>
      </c>
      <c r="G2097" s="10" t="s">
        <v>48</v>
      </c>
      <c r="H2097" s="10" t="s">
        <v>4665</v>
      </c>
    </row>
    <row r="2098" spans="1:8" x14ac:dyDescent="0.25">
      <c r="A2098" s="10" t="s">
        <v>4666</v>
      </c>
      <c r="B2098" s="10" t="s">
        <v>115</v>
      </c>
      <c r="C2098" s="10" t="s">
        <v>4667</v>
      </c>
      <c r="D2098" s="10" t="s">
        <v>86</v>
      </c>
      <c r="E2098" s="46">
        <v>43867</v>
      </c>
      <c r="F2098" s="45">
        <v>-562247</v>
      </c>
      <c r="G2098" s="10" t="s">
        <v>48</v>
      </c>
      <c r="H2098" s="10" t="s">
        <v>4668</v>
      </c>
    </row>
    <row r="2099" spans="1:8" x14ac:dyDescent="0.25">
      <c r="A2099" s="10" t="s">
        <v>4669</v>
      </c>
      <c r="B2099" s="10" t="s">
        <v>889</v>
      </c>
      <c r="C2099" s="10" t="s">
        <v>4670</v>
      </c>
      <c r="D2099" s="10" t="s">
        <v>86</v>
      </c>
      <c r="E2099" s="46">
        <v>43860</v>
      </c>
      <c r="F2099" s="45">
        <v>-15365</v>
      </c>
      <c r="G2099" s="10" t="s">
        <v>48</v>
      </c>
      <c r="H2099" s="10" t="s">
        <v>4671</v>
      </c>
    </row>
    <row r="2100" spans="1:8" x14ac:dyDescent="0.25">
      <c r="A2100" s="10" t="s">
        <v>4672</v>
      </c>
      <c r="B2100" s="10" t="s">
        <v>889</v>
      </c>
      <c r="C2100" s="10" t="s">
        <v>4673</v>
      </c>
      <c r="D2100" s="10" t="s">
        <v>86</v>
      </c>
      <c r="E2100" s="46">
        <v>43882</v>
      </c>
      <c r="F2100" s="45">
        <v>-40733</v>
      </c>
      <c r="G2100" s="10" t="s">
        <v>48</v>
      </c>
      <c r="H2100" s="10" t="s">
        <v>4674</v>
      </c>
    </row>
    <row r="2101" spans="1:8" x14ac:dyDescent="0.25">
      <c r="A2101" s="10" t="s">
        <v>4675</v>
      </c>
      <c r="B2101" s="10" t="s">
        <v>889</v>
      </c>
      <c r="C2101" s="10" t="s">
        <v>4676</v>
      </c>
      <c r="D2101" s="10" t="s">
        <v>86</v>
      </c>
      <c r="E2101" s="46">
        <v>43879</v>
      </c>
      <c r="F2101" s="45">
        <v>-18638</v>
      </c>
      <c r="G2101" s="10" t="s">
        <v>48</v>
      </c>
      <c r="H2101" s="10" t="s">
        <v>4677</v>
      </c>
    </row>
    <row r="2102" spans="1:8" x14ac:dyDescent="0.25">
      <c r="A2102" s="10" t="s">
        <v>4678</v>
      </c>
      <c r="B2102" s="10" t="s">
        <v>115</v>
      </c>
      <c r="C2102" s="10" t="s">
        <v>4679</v>
      </c>
      <c r="D2102" s="10" t="s">
        <v>86</v>
      </c>
      <c r="E2102" s="46">
        <v>43868</v>
      </c>
      <c r="F2102" s="45">
        <v>-84173</v>
      </c>
      <c r="G2102" s="10" t="s">
        <v>48</v>
      </c>
      <c r="H2102" s="10" t="s">
        <v>2582</v>
      </c>
    </row>
    <row r="2103" spans="1:8" x14ac:dyDescent="0.25">
      <c r="A2103" s="10" t="s">
        <v>4680</v>
      </c>
      <c r="B2103" s="10" t="s">
        <v>115</v>
      </c>
      <c r="C2103" s="10" t="s">
        <v>4681</v>
      </c>
      <c r="D2103" s="10" t="s">
        <v>86</v>
      </c>
      <c r="E2103" s="46">
        <v>43873</v>
      </c>
      <c r="F2103" s="45">
        <v>-71836</v>
      </c>
      <c r="G2103" s="10" t="s">
        <v>48</v>
      </c>
      <c r="H2103" s="10" t="s">
        <v>4682</v>
      </c>
    </row>
    <row r="2104" spans="1:8" x14ac:dyDescent="0.25">
      <c r="A2104" s="10" t="s">
        <v>4683</v>
      </c>
      <c r="B2104" s="10" t="s">
        <v>115</v>
      </c>
      <c r="C2104" s="10" t="s">
        <v>4684</v>
      </c>
      <c r="D2104" s="10" t="s">
        <v>86</v>
      </c>
      <c r="E2104" s="46">
        <v>43882</v>
      </c>
      <c r="F2104" s="45">
        <v>-38982844</v>
      </c>
      <c r="G2104" s="10" t="s">
        <v>48</v>
      </c>
      <c r="H2104" s="10" t="s">
        <v>4685</v>
      </c>
    </row>
    <row r="2105" spans="1:8" x14ac:dyDescent="0.25">
      <c r="A2105" s="10" t="s">
        <v>4686</v>
      </c>
      <c r="B2105" s="10" t="s">
        <v>115</v>
      </c>
      <c r="C2105" s="10" t="s">
        <v>4687</v>
      </c>
      <c r="D2105" s="10" t="s">
        <v>86</v>
      </c>
      <c r="E2105" s="46">
        <v>43872</v>
      </c>
      <c r="F2105" s="45">
        <v>-18765</v>
      </c>
      <c r="G2105" s="10" t="s">
        <v>48</v>
      </c>
      <c r="H2105" s="10" t="s">
        <v>3933</v>
      </c>
    </row>
    <row r="2106" spans="1:8" x14ac:dyDescent="0.25">
      <c r="A2106" s="10" t="s">
        <v>4688</v>
      </c>
      <c r="B2106" s="10" t="s">
        <v>115</v>
      </c>
      <c r="C2106" s="10" t="s">
        <v>4689</v>
      </c>
      <c r="D2106" s="10" t="s">
        <v>86</v>
      </c>
      <c r="E2106" s="46">
        <v>43878</v>
      </c>
      <c r="F2106" s="45">
        <v>-18765</v>
      </c>
      <c r="G2106" s="10" t="s">
        <v>48</v>
      </c>
      <c r="H2106" s="10" t="s">
        <v>3398</v>
      </c>
    </row>
    <row r="2107" spans="1:8" x14ac:dyDescent="0.25">
      <c r="A2107" s="10" t="s">
        <v>4690</v>
      </c>
      <c r="B2107" s="10" t="s">
        <v>115</v>
      </c>
      <c r="C2107" s="10" t="s">
        <v>4691</v>
      </c>
      <c r="D2107" s="10" t="s">
        <v>86</v>
      </c>
      <c r="E2107" s="46">
        <v>43879</v>
      </c>
      <c r="F2107" s="45">
        <v>-18765</v>
      </c>
      <c r="G2107" s="10" t="s">
        <v>48</v>
      </c>
      <c r="H2107" s="10" t="s">
        <v>3562</v>
      </c>
    </row>
    <row r="2108" spans="1:8" x14ac:dyDescent="0.25">
      <c r="A2108" s="10" t="s">
        <v>4692</v>
      </c>
      <c r="B2108" s="10" t="s">
        <v>115</v>
      </c>
      <c r="C2108" s="10" t="s">
        <v>4693</v>
      </c>
      <c r="D2108" s="10" t="s">
        <v>86</v>
      </c>
      <c r="E2108" s="46">
        <v>43881</v>
      </c>
      <c r="F2108" s="45">
        <v>-22095</v>
      </c>
      <c r="G2108" s="10" t="s">
        <v>48</v>
      </c>
      <c r="H2108" s="10" t="s">
        <v>4694</v>
      </c>
    </row>
    <row r="2109" spans="1:8" x14ac:dyDescent="0.25">
      <c r="A2109" s="10" t="s">
        <v>4695</v>
      </c>
      <c r="B2109" s="10" t="s">
        <v>115</v>
      </c>
      <c r="C2109" s="10" t="s">
        <v>4696</v>
      </c>
      <c r="D2109" s="10" t="s">
        <v>86</v>
      </c>
      <c r="E2109" s="46">
        <v>43883</v>
      </c>
      <c r="F2109" s="45">
        <v>-30990</v>
      </c>
      <c r="G2109" s="10" t="s">
        <v>48</v>
      </c>
      <c r="H2109" s="10" t="s">
        <v>4697</v>
      </c>
    </row>
    <row r="2110" spans="1:8" x14ac:dyDescent="0.25">
      <c r="A2110" s="10" t="s">
        <v>4698</v>
      </c>
      <c r="B2110" s="10" t="s">
        <v>115</v>
      </c>
      <c r="C2110" s="10" t="s">
        <v>4699</v>
      </c>
      <c r="D2110" s="10" t="s">
        <v>86</v>
      </c>
      <c r="E2110" s="46">
        <v>43888</v>
      </c>
      <c r="F2110" s="45">
        <v>-339954</v>
      </c>
      <c r="G2110" s="10" t="s">
        <v>48</v>
      </c>
      <c r="H2110" s="10" t="s">
        <v>4648</v>
      </c>
    </row>
    <row r="2111" spans="1:8" x14ac:dyDescent="0.25">
      <c r="A2111" s="10" t="s">
        <v>4370</v>
      </c>
      <c r="B2111" s="10" t="s">
        <v>115</v>
      </c>
      <c r="C2111" s="10" t="s">
        <v>4700</v>
      </c>
      <c r="D2111" s="10" t="s">
        <v>878</v>
      </c>
      <c r="E2111" s="46">
        <v>43955</v>
      </c>
      <c r="F2111" s="45">
        <v>369127414</v>
      </c>
      <c r="G2111" s="10" t="s">
        <v>48</v>
      </c>
      <c r="H2111" s="10" t="s">
        <v>4701</v>
      </c>
    </row>
    <row r="2112" spans="1:8" x14ac:dyDescent="0.25">
      <c r="A2112" s="10" t="s">
        <v>883</v>
      </c>
      <c r="B2112" s="10" t="s">
        <v>873</v>
      </c>
      <c r="C2112" s="10" t="s">
        <v>4702</v>
      </c>
      <c r="D2112" s="10" t="s">
        <v>4703</v>
      </c>
      <c r="E2112" s="46">
        <v>43354</v>
      </c>
      <c r="F2112" s="45">
        <v>-2401279</v>
      </c>
      <c r="G2112" s="10" t="s">
        <v>4702</v>
      </c>
      <c r="H2112" s="10" t="s">
        <v>4704</v>
      </c>
    </row>
    <row r="2113" spans="1:8" x14ac:dyDescent="0.25">
      <c r="A2113" s="10" t="s">
        <v>883</v>
      </c>
      <c r="B2113" s="10" t="s">
        <v>873</v>
      </c>
      <c r="C2113" s="10" t="s">
        <v>19</v>
      </c>
      <c r="D2113" s="10" t="s">
        <v>855</v>
      </c>
      <c r="E2113" s="46">
        <v>43354</v>
      </c>
      <c r="F2113" s="45">
        <v>2401279</v>
      </c>
      <c r="G2113" s="10" t="s">
        <v>4702</v>
      </c>
      <c r="H2113" s="10" t="s">
        <v>4705</v>
      </c>
    </row>
    <row r="2114" spans="1:8" x14ac:dyDescent="0.25">
      <c r="A2114" s="10" t="s">
        <v>888</v>
      </c>
      <c r="B2114" s="10" t="s">
        <v>873</v>
      </c>
      <c r="C2114" s="10" t="s">
        <v>4706</v>
      </c>
      <c r="D2114" s="10" t="s">
        <v>4703</v>
      </c>
      <c r="E2114" s="46">
        <v>43354</v>
      </c>
      <c r="F2114" s="45">
        <v>-7553443</v>
      </c>
      <c r="G2114" s="10" t="s">
        <v>4706</v>
      </c>
      <c r="H2114" s="10" t="s">
        <v>4707</v>
      </c>
    </row>
    <row r="2115" spans="1:8" x14ac:dyDescent="0.25">
      <c r="A2115" s="10" t="s">
        <v>888</v>
      </c>
      <c r="B2115" s="10" t="s">
        <v>873</v>
      </c>
      <c r="C2115" s="10" t="s">
        <v>20</v>
      </c>
      <c r="D2115" s="10" t="s">
        <v>855</v>
      </c>
      <c r="E2115" s="46">
        <v>43354</v>
      </c>
      <c r="F2115" s="45">
        <v>7553443</v>
      </c>
      <c r="G2115" s="10" t="s">
        <v>4706</v>
      </c>
      <c r="H2115" s="10" t="s">
        <v>4708</v>
      </c>
    </row>
    <row r="2116" spans="1:8" x14ac:dyDescent="0.25">
      <c r="A2116" s="10" t="s">
        <v>4709</v>
      </c>
      <c r="B2116" s="10" t="s">
        <v>873</v>
      </c>
      <c r="C2116" s="10" t="s">
        <v>4710</v>
      </c>
      <c r="D2116" s="10" t="s">
        <v>4703</v>
      </c>
      <c r="E2116" s="46">
        <v>43354</v>
      </c>
      <c r="F2116" s="45">
        <v>-1860087</v>
      </c>
      <c r="G2116" s="10" t="s">
        <v>4710</v>
      </c>
      <c r="H2116" s="10" t="s">
        <v>4711</v>
      </c>
    </row>
    <row r="2117" spans="1:8" x14ac:dyDescent="0.25">
      <c r="A2117" s="10" t="s">
        <v>4709</v>
      </c>
      <c r="B2117" s="10" t="s">
        <v>873</v>
      </c>
      <c r="C2117" s="10" t="s">
        <v>4712</v>
      </c>
      <c r="D2117" s="10" t="s">
        <v>878</v>
      </c>
      <c r="E2117" s="46">
        <v>43354</v>
      </c>
      <c r="F2117" s="45">
        <v>1860087</v>
      </c>
      <c r="G2117" s="10" t="s">
        <v>4710</v>
      </c>
      <c r="H2117" s="10" t="s">
        <v>879</v>
      </c>
    </row>
    <row r="2118" spans="1:8" x14ac:dyDescent="0.25">
      <c r="A2118" s="47"/>
      <c r="B2118" s="47"/>
      <c r="C2118" s="47"/>
      <c r="D2118" s="47"/>
      <c r="E2118" s="48"/>
      <c r="F2118" s="49">
        <v>0</v>
      </c>
      <c r="G2118" s="47"/>
      <c r="H2118" s="4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8"/>
  <sheetViews>
    <sheetView workbookViewId="0">
      <selection activeCell="A16" sqref="A16"/>
    </sheetView>
  </sheetViews>
  <sheetFormatPr baseColWidth="10" defaultRowHeight="15" x14ac:dyDescent="0.25"/>
  <cols>
    <col min="1" max="1" width="27.28515625" customWidth="1"/>
    <col min="2" max="2" width="15.7109375" customWidth="1"/>
    <col min="3" max="3" width="16.140625" customWidth="1"/>
    <col min="4" max="4" width="15.42578125" style="58" bestFit="1" customWidth="1"/>
  </cols>
  <sheetData>
    <row r="3" spans="1:4" x14ac:dyDescent="0.25">
      <c r="A3" s="64" t="s">
        <v>4720</v>
      </c>
      <c r="B3" s="58" t="s">
        <v>4719</v>
      </c>
      <c r="C3" s="58" t="s">
        <v>4718</v>
      </c>
      <c r="D3" s="63" t="s">
        <v>4717</v>
      </c>
    </row>
    <row r="4" spans="1:4" x14ac:dyDescent="0.25">
      <c r="A4" s="61" t="s">
        <v>4716</v>
      </c>
      <c r="B4" s="60">
        <v>193226330</v>
      </c>
      <c r="C4" s="60">
        <v>27739841</v>
      </c>
      <c r="D4" s="62">
        <f>193226330-27739841</f>
        <v>165486489</v>
      </c>
    </row>
    <row r="5" spans="1:4" x14ac:dyDescent="0.25">
      <c r="A5" s="61" t="s">
        <v>4715</v>
      </c>
      <c r="B5" s="60">
        <v>193226330</v>
      </c>
      <c r="C5" s="60">
        <v>27739841</v>
      </c>
      <c r="D5" s="59">
        <v>165486489</v>
      </c>
    </row>
    <row r="7" spans="1:4" x14ac:dyDescent="0.25">
      <c r="B7">
        <v>381618653</v>
      </c>
    </row>
    <row r="8" spans="1:4" x14ac:dyDescent="0.25">
      <c r="B8">
        <f>+B7-GETPIVOTDATA("VR FACTURA",$A$3)</f>
        <v>188392323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88"/>
  <sheetViews>
    <sheetView workbookViewId="0">
      <selection activeCell="E8" sqref="E8"/>
    </sheetView>
  </sheetViews>
  <sheetFormatPr baseColWidth="10" defaultRowHeight="15" x14ac:dyDescent="0.25"/>
  <sheetData>
    <row r="1" spans="1:100" x14ac:dyDescent="0.25">
      <c r="A1" t="s">
        <v>5803</v>
      </c>
      <c r="B1" t="s">
        <v>5802</v>
      </c>
      <c r="C1" s="65" t="s">
        <v>5801</v>
      </c>
      <c r="D1" s="65" t="s">
        <v>5800</v>
      </c>
      <c r="E1" t="s">
        <v>5799</v>
      </c>
      <c r="F1" s="65" t="s">
        <v>5798</v>
      </c>
      <c r="G1" s="65" t="s">
        <v>5797</v>
      </c>
      <c r="H1" s="65" t="s">
        <v>5796</v>
      </c>
      <c r="I1" t="s">
        <v>5795</v>
      </c>
      <c r="J1" t="s">
        <v>5794</v>
      </c>
      <c r="K1" t="s">
        <v>5793</v>
      </c>
      <c r="L1" t="s">
        <v>5792</v>
      </c>
      <c r="M1" t="s">
        <v>5791</v>
      </c>
      <c r="N1" t="s">
        <v>5790</v>
      </c>
      <c r="O1" t="s">
        <v>5789</v>
      </c>
      <c r="P1" t="s">
        <v>5788</v>
      </c>
      <c r="Q1" t="s">
        <v>5787</v>
      </c>
      <c r="R1" s="67" t="s">
        <v>5786</v>
      </c>
      <c r="S1" t="s">
        <v>5785</v>
      </c>
      <c r="T1" t="s">
        <v>5784</v>
      </c>
      <c r="U1" t="s">
        <v>5783</v>
      </c>
      <c r="V1" t="s">
        <v>5782</v>
      </c>
      <c r="W1" t="s">
        <v>5781</v>
      </c>
      <c r="X1" t="s">
        <v>5780</v>
      </c>
      <c r="Y1" t="s">
        <v>5779</v>
      </c>
      <c r="Z1" t="s">
        <v>5778</v>
      </c>
      <c r="AA1" s="65" t="s">
        <v>5777</v>
      </c>
      <c r="AB1" s="65" t="s">
        <v>5776</v>
      </c>
      <c r="AC1" t="s">
        <v>5775</v>
      </c>
      <c r="AD1" t="s">
        <v>5774</v>
      </c>
      <c r="AE1" t="s">
        <v>5773</v>
      </c>
      <c r="AF1" t="s">
        <v>5772</v>
      </c>
      <c r="AG1" t="s">
        <v>5771</v>
      </c>
      <c r="AH1" t="s">
        <v>5770</v>
      </c>
      <c r="AI1" t="s">
        <v>5769</v>
      </c>
      <c r="AJ1" t="s">
        <v>5768</v>
      </c>
      <c r="AK1" t="s">
        <v>5767</v>
      </c>
      <c r="AL1" t="s">
        <v>5766</v>
      </c>
      <c r="AM1" t="s">
        <v>5765</v>
      </c>
      <c r="AN1" t="s">
        <v>5764</v>
      </c>
      <c r="AO1" t="s">
        <v>5763</v>
      </c>
      <c r="AP1" t="s">
        <v>5762</v>
      </c>
      <c r="AQ1" t="s">
        <v>5761</v>
      </c>
      <c r="AR1" t="s">
        <v>5760</v>
      </c>
      <c r="AS1" t="s">
        <v>5759</v>
      </c>
      <c r="AT1" t="s">
        <v>5758</v>
      </c>
      <c r="AU1" t="s">
        <v>5757</v>
      </c>
      <c r="AV1" t="s">
        <v>5756</v>
      </c>
      <c r="AW1" t="s">
        <v>5755</v>
      </c>
      <c r="AX1" s="65" t="s">
        <v>5754</v>
      </c>
      <c r="AY1" t="s">
        <v>5753</v>
      </c>
      <c r="AZ1" s="65" t="s">
        <v>5752</v>
      </c>
      <c r="BA1" t="s">
        <v>5751</v>
      </c>
      <c r="BB1" t="s">
        <v>5750</v>
      </c>
      <c r="BC1" t="s">
        <v>5749</v>
      </c>
      <c r="BD1" t="s">
        <v>5748</v>
      </c>
      <c r="BE1" t="s">
        <v>5747</v>
      </c>
      <c r="BF1" t="s">
        <v>5746</v>
      </c>
      <c r="BG1" t="s">
        <v>5745</v>
      </c>
      <c r="BH1" t="s">
        <v>5744</v>
      </c>
      <c r="BI1" t="s">
        <v>5743</v>
      </c>
      <c r="BJ1" s="65" t="s">
        <v>5742</v>
      </c>
      <c r="BK1" t="s">
        <v>5741</v>
      </c>
      <c r="BL1" s="65" t="s">
        <v>5740</v>
      </c>
      <c r="BM1" t="s">
        <v>5739</v>
      </c>
      <c r="BN1" s="65" t="s">
        <v>5738</v>
      </c>
      <c r="BO1" t="s">
        <v>5737</v>
      </c>
      <c r="BP1" t="s">
        <v>5736</v>
      </c>
      <c r="BQ1" t="s">
        <v>5735</v>
      </c>
      <c r="BR1" t="s">
        <v>5734</v>
      </c>
      <c r="BS1" t="s">
        <v>5733</v>
      </c>
      <c r="BT1" t="s">
        <v>5732</v>
      </c>
      <c r="BU1" t="s">
        <v>5731</v>
      </c>
      <c r="BV1" t="s">
        <v>5730</v>
      </c>
      <c r="BW1" t="s">
        <v>5729</v>
      </c>
      <c r="BX1" s="65" t="s">
        <v>5728</v>
      </c>
      <c r="BY1" s="65" t="s">
        <v>5727</v>
      </c>
      <c r="BZ1" t="s">
        <v>5726</v>
      </c>
      <c r="CA1" t="s">
        <v>5725</v>
      </c>
      <c r="CB1" t="s">
        <v>5724</v>
      </c>
      <c r="CC1" t="s">
        <v>5723</v>
      </c>
      <c r="CD1" t="s">
        <v>5722</v>
      </c>
      <c r="CE1" t="s">
        <v>5721</v>
      </c>
      <c r="CF1" s="65" t="s">
        <v>5720</v>
      </c>
      <c r="CG1" s="65" t="s">
        <v>5719</v>
      </c>
      <c r="CH1" t="s">
        <v>5718</v>
      </c>
      <c r="CI1" t="s">
        <v>5717</v>
      </c>
      <c r="CJ1" t="s">
        <v>5716</v>
      </c>
      <c r="CK1" t="s">
        <v>5715</v>
      </c>
      <c r="CL1" t="s">
        <v>5714</v>
      </c>
      <c r="CM1" t="s">
        <v>5713</v>
      </c>
      <c r="CN1" t="s">
        <v>5712</v>
      </c>
      <c r="CO1" t="s">
        <v>5711</v>
      </c>
      <c r="CP1" t="s">
        <v>5710</v>
      </c>
      <c r="CQ1" t="s">
        <v>5709</v>
      </c>
      <c r="CR1" t="s">
        <v>5708</v>
      </c>
      <c r="CS1" t="s">
        <v>5707</v>
      </c>
      <c r="CT1" s="65" t="s">
        <v>5706</v>
      </c>
      <c r="CU1" s="65" t="s">
        <v>5705</v>
      </c>
      <c r="CV1" s="65" t="s">
        <v>5704</v>
      </c>
    </row>
    <row r="2" spans="1:100" x14ac:dyDescent="0.25">
      <c r="A2">
        <v>2020</v>
      </c>
      <c r="B2">
        <v>4</v>
      </c>
      <c r="C2" s="65" t="s">
        <v>5703</v>
      </c>
      <c r="D2" s="65" t="s">
        <v>5703</v>
      </c>
      <c r="E2" s="66">
        <v>43904</v>
      </c>
      <c r="F2" s="65" t="s">
        <v>4756</v>
      </c>
      <c r="G2" s="65" t="s">
        <v>4755</v>
      </c>
      <c r="H2" s="65" t="s">
        <v>4716</v>
      </c>
      <c r="I2" t="s">
        <v>4738</v>
      </c>
      <c r="K2">
        <v>1</v>
      </c>
      <c r="L2" t="s">
        <v>4754</v>
      </c>
      <c r="N2">
        <v>2</v>
      </c>
      <c r="O2" t="s">
        <v>4790</v>
      </c>
      <c r="P2" t="s">
        <v>4752</v>
      </c>
      <c r="Q2" t="s">
        <v>4752</v>
      </c>
      <c r="R2" s="67">
        <v>18765</v>
      </c>
      <c r="T2">
        <v>18765</v>
      </c>
      <c r="Y2">
        <v>0</v>
      </c>
      <c r="Z2">
        <v>0</v>
      </c>
      <c r="AA2" s="65" t="s">
        <v>4752</v>
      </c>
      <c r="AD2">
        <v>0</v>
      </c>
      <c r="AE2">
        <v>3400</v>
      </c>
      <c r="AF2">
        <v>0</v>
      </c>
      <c r="AG2">
        <v>3400</v>
      </c>
      <c r="AI2">
        <v>3400</v>
      </c>
      <c r="AJ2">
        <v>3400</v>
      </c>
      <c r="AQ2" t="s">
        <v>4751</v>
      </c>
      <c r="AR2" t="s">
        <v>5702</v>
      </c>
      <c r="AU2" s="66">
        <v>43929</v>
      </c>
      <c r="AV2" s="66">
        <v>43929</v>
      </c>
      <c r="AW2" s="66">
        <v>43938</v>
      </c>
      <c r="AX2" s="65" t="s">
        <v>5701</v>
      </c>
      <c r="AY2" t="s">
        <v>4775</v>
      </c>
      <c r="AZ2" s="65" t="s">
        <v>5700</v>
      </c>
      <c r="BA2" t="s">
        <v>4842</v>
      </c>
      <c r="BB2" t="s">
        <v>5699</v>
      </c>
      <c r="BC2" t="s">
        <v>5698</v>
      </c>
      <c r="BD2" t="s">
        <v>5697</v>
      </c>
      <c r="BE2" t="s">
        <v>4856</v>
      </c>
      <c r="BF2" s="66">
        <v>26066</v>
      </c>
      <c r="BG2">
        <v>48</v>
      </c>
      <c r="BH2" t="s">
        <v>4769</v>
      </c>
      <c r="BJ2" s="65" t="s">
        <v>5005</v>
      </c>
      <c r="BK2" t="s">
        <v>4995</v>
      </c>
      <c r="BL2" s="65" t="s">
        <v>5005</v>
      </c>
      <c r="BM2" t="s">
        <v>4995</v>
      </c>
      <c r="BN2" s="65" t="s">
        <v>5148</v>
      </c>
      <c r="BO2" t="s">
        <v>5147</v>
      </c>
      <c r="BP2" t="s">
        <v>4901</v>
      </c>
      <c r="BQ2" t="s">
        <v>4900</v>
      </c>
      <c r="BR2">
        <v>2020</v>
      </c>
      <c r="BS2">
        <v>3</v>
      </c>
      <c r="BT2" s="66">
        <v>43902</v>
      </c>
      <c r="BU2" s="66">
        <v>43902</v>
      </c>
      <c r="BV2">
        <v>0</v>
      </c>
      <c r="BW2" t="s">
        <v>4735</v>
      </c>
      <c r="BX2" s="65" t="s">
        <v>5696</v>
      </c>
      <c r="BY2" s="65" t="s">
        <v>5695</v>
      </c>
      <c r="BZ2" t="s">
        <v>4766</v>
      </c>
      <c r="CA2" t="s">
        <v>4882</v>
      </c>
      <c r="CB2" t="s">
        <v>4764</v>
      </c>
      <c r="CF2" s="65" t="s">
        <v>5694</v>
      </c>
      <c r="CG2" s="65" t="s">
        <v>5693</v>
      </c>
      <c r="CO2" t="s">
        <v>4995</v>
      </c>
      <c r="CP2" t="s">
        <v>5692</v>
      </c>
      <c r="CQ2" t="s">
        <v>5175</v>
      </c>
      <c r="CR2" t="s">
        <v>4832</v>
      </c>
      <c r="CS2">
        <v>1</v>
      </c>
      <c r="CT2" s="65" t="s">
        <v>5174</v>
      </c>
      <c r="CU2" s="65" t="s">
        <v>4722</v>
      </c>
      <c r="CV2" s="65" t="s">
        <v>4721</v>
      </c>
    </row>
    <row r="3" spans="1:100" x14ac:dyDescent="0.25">
      <c r="A3">
        <v>2020</v>
      </c>
      <c r="B3">
        <v>4</v>
      </c>
      <c r="C3" s="65" t="s">
        <v>5691</v>
      </c>
      <c r="D3" s="65" t="s">
        <v>5691</v>
      </c>
      <c r="E3" s="66">
        <v>43905</v>
      </c>
      <c r="F3" s="65" t="s">
        <v>4756</v>
      </c>
      <c r="G3" s="65" t="s">
        <v>4755</v>
      </c>
      <c r="H3" s="65" t="s">
        <v>4716</v>
      </c>
      <c r="I3" t="s">
        <v>4738</v>
      </c>
      <c r="K3">
        <v>1</v>
      </c>
      <c r="L3" t="s">
        <v>4754</v>
      </c>
      <c r="N3">
        <v>2</v>
      </c>
      <c r="O3" t="s">
        <v>4777</v>
      </c>
      <c r="P3" t="s">
        <v>4752</v>
      </c>
      <c r="Q3" t="s">
        <v>4752</v>
      </c>
      <c r="R3" s="67">
        <v>30990</v>
      </c>
      <c r="S3">
        <v>30990</v>
      </c>
      <c r="Y3">
        <v>0</v>
      </c>
      <c r="Z3">
        <v>0</v>
      </c>
      <c r="AA3" s="65" t="s">
        <v>4752</v>
      </c>
      <c r="AD3">
        <v>0</v>
      </c>
      <c r="AE3">
        <v>0</v>
      </c>
      <c r="AF3">
        <v>0</v>
      </c>
      <c r="AG3">
        <v>0</v>
      </c>
      <c r="AQ3" t="s">
        <v>4751</v>
      </c>
      <c r="AU3" s="66">
        <v>43929</v>
      </c>
      <c r="AV3" s="66">
        <v>43929</v>
      </c>
      <c r="AW3" s="66">
        <v>43938</v>
      </c>
      <c r="AX3" s="65" t="s">
        <v>5690</v>
      </c>
      <c r="AY3" t="s">
        <v>4775</v>
      </c>
      <c r="AZ3" s="65" t="s">
        <v>5689</v>
      </c>
      <c r="BA3" t="s">
        <v>5688</v>
      </c>
      <c r="BB3" t="s">
        <v>5688</v>
      </c>
      <c r="BC3" t="s">
        <v>5687</v>
      </c>
      <c r="BD3" t="s">
        <v>5686</v>
      </c>
      <c r="BE3" t="s">
        <v>4742</v>
      </c>
      <c r="BF3" s="66">
        <v>33860</v>
      </c>
      <c r="BG3">
        <v>27</v>
      </c>
      <c r="BH3" t="s">
        <v>4741</v>
      </c>
      <c r="BJ3" s="65" t="s">
        <v>5005</v>
      </c>
      <c r="BK3" t="s">
        <v>4995</v>
      </c>
      <c r="BL3" s="65" t="s">
        <v>5005</v>
      </c>
      <c r="BM3" t="s">
        <v>4995</v>
      </c>
      <c r="BN3" s="65" t="s">
        <v>5004</v>
      </c>
      <c r="BO3" t="s">
        <v>5003</v>
      </c>
      <c r="BP3" t="s">
        <v>4901</v>
      </c>
      <c r="BQ3" t="s">
        <v>4900</v>
      </c>
      <c r="BR3">
        <v>2020</v>
      </c>
      <c r="BS3">
        <v>3</v>
      </c>
      <c r="BT3" s="66">
        <v>43895</v>
      </c>
      <c r="BU3" s="66">
        <v>43895</v>
      </c>
      <c r="BV3">
        <v>0</v>
      </c>
      <c r="BW3" t="s">
        <v>4735</v>
      </c>
      <c r="BX3" s="65" t="s">
        <v>5685</v>
      </c>
      <c r="BY3" s="65" t="s">
        <v>5684</v>
      </c>
      <c r="BZ3" t="s">
        <v>4766</v>
      </c>
      <c r="CA3" t="s">
        <v>5683</v>
      </c>
      <c r="CB3" t="s">
        <v>4764</v>
      </c>
      <c r="CF3" s="65" t="s">
        <v>5682</v>
      </c>
      <c r="CG3" s="65" t="s">
        <v>5681</v>
      </c>
      <c r="CO3" t="s">
        <v>4995</v>
      </c>
      <c r="CP3" t="s">
        <v>5680</v>
      </c>
      <c r="CQ3" t="s">
        <v>5188</v>
      </c>
      <c r="CR3" t="s">
        <v>4832</v>
      </c>
      <c r="CS3">
        <v>1</v>
      </c>
      <c r="CT3" s="65" t="s">
        <v>5174</v>
      </c>
      <c r="CU3" s="65" t="s">
        <v>4722</v>
      </c>
      <c r="CV3" s="65" t="s">
        <v>4721</v>
      </c>
    </row>
    <row r="4" spans="1:100" x14ac:dyDescent="0.25">
      <c r="A4">
        <v>2020</v>
      </c>
      <c r="B4">
        <v>4</v>
      </c>
      <c r="C4" s="65" t="s">
        <v>5679</v>
      </c>
      <c r="D4" s="65" t="s">
        <v>5679</v>
      </c>
      <c r="E4" s="66">
        <v>43908</v>
      </c>
      <c r="F4" s="65" t="s">
        <v>4756</v>
      </c>
      <c r="G4" s="65" t="s">
        <v>4755</v>
      </c>
      <c r="H4" s="65" t="s">
        <v>4716</v>
      </c>
      <c r="I4" t="s">
        <v>4738</v>
      </c>
      <c r="K4">
        <v>1</v>
      </c>
      <c r="L4" t="s">
        <v>4754</v>
      </c>
      <c r="N4">
        <v>2</v>
      </c>
      <c r="O4" t="s">
        <v>4790</v>
      </c>
      <c r="P4" t="s">
        <v>4752</v>
      </c>
      <c r="Q4" t="s">
        <v>4752</v>
      </c>
      <c r="R4" s="67">
        <v>18765</v>
      </c>
      <c r="T4">
        <v>18765</v>
      </c>
      <c r="Y4">
        <v>0</v>
      </c>
      <c r="Z4">
        <v>0</v>
      </c>
      <c r="AA4" s="65" t="s">
        <v>4752</v>
      </c>
      <c r="AD4">
        <v>0</v>
      </c>
      <c r="AE4">
        <v>3400</v>
      </c>
      <c r="AF4">
        <v>0</v>
      </c>
      <c r="AG4">
        <v>3400</v>
      </c>
      <c r="AI4">
        <v>3400</v>
      </c>
      <c r="AJ4">
        <v>3400</v>
      </c>
      <c r="AQ4" t="s">
        <v>4751</v>
      </c>
      <c r="AR4" t="s">
        <v>5678</v>
      </c>
      <c r="AU4" s="66">
        <v>43929</v>
      </c>
      <c r="AV4" s="66">
        <v>43929</v>
      </c>
      <c r="AW4" s="66">
        <v>43938</v>
      </c>
      <c r="AX4" s="65" t="s">
        <v>5677</v>
      </c>
      <c r="AY4" t="s">
        <v>4775</v>
      </c>
      <c r="AZ4" s="65" t="s">
        <v>5676</v>
      </c>
      <c r="BA4" t="s">
        <v>5268</v>
      </c>
      <c r="BB4" t="s">
        <v>5675</v>
      </c>
      <c r="BC4" t="s">
        <v>5674</v>
      </c>
      <c r="BE4" t="s">
        <v>4742</v>
      </c>
      <c r="BF4" s="66">
        <v>22198</v>
      </c>
      <c r="BG4">
        <v>59</v>
      </c>
      <c r="BH4" t="s">
        <v>4769</v>
      </c>
      <c r="BJ4" s="65" t="s">
        <v>5005</v>
      </c>
      <c r="BK4" t="s">
        <v>4995</v>
      </c>
      <c r="BL4" s="65" t="s">
        <v>5005</v>
      </c>
      <c r="BM4" t="s">
        <v>4995</v>
      </c>
      <c r="BN4" s="65" t="s">
        <v>5020</v>
      </c>
      <c r="BO4" t="s">
        <v>5019</v>
      </c>
      <c r="BP4" t="s">
        <v>4901</v>
      </c>
      <c r="BQ4" t="s">
        <v>4900</v>
      </c>
      <c r="BR4">
        <v>2020</v>
      </c>
      <c r="BS4">
        <v>3</v>
      </c>
      <c r="BT4" s="66">
        <v>43907</v>
      </c>
      <c r="BU4" s="66">
        <v>43907</v>
      </c>
      <c r="BV4">
        <v>0</v>
      </c>
      <c r="BW4" t="s">
        <v>4735</v>
      </c>
      <c r="BX4" s="65" t="s">
        <v>5247</v>
      </c>
      <c r="BY4" s="65" t="s">
        <v>5246</v>
      </c>
      <c r="BZ4" t="s">
        <v>5119</v>
      </c>
      <c r="CA4" t="s">
        <v>5245</v>
      </c>
      <c r="CB4" t="s">
        <v>5135</v>
      </c>
      <c r="CF4" s="65" t="s">
        <v>5483</v>
      </c>
      <c r="CG4" s="65" t="s">
        <v>5482</v>
      </c>
      <c r="CO4" t="s">
        <v>4995</v>
      </c>
      <c r="CP4" t="s">
        <v>5673</v>
      </c>
      <c r="CQ4" t="s">
        <v>5175</v>
      </c>
      <c r="CR4" t="s">
        <v>4832</v>
      </c>
      <c r="CS4">
        <v>1</v>
      </c>
      <c r="CT4" s="65" t="s">
        <v>5174</v>
      </c>
      <c r="CU4" s="65" t="s">
        <v>4722</v>
      </c>
      <c r="CV4" s="65" t="s">
        <v>4721</v>
      </c>
    </row>
    <row r="5" spans="1:100" x14ac:dyDescent="0.25">
      <c r="A5">
        <v>2020</v>
      </c>
      <c r="B5">
        <v>4</v>
      </c>
      <c r="C5" s="65" t="s">
        <v>5672</v>
      </c>
      <c r="D5" s="65" t="s">
        <v>5672</v>
      </c>
      <c r="E5" s="66">
        <v>43901</v>
      </c>
      <c r="F5" s="65" t="s">
        <v>4756</v>
      </c>
      <c r="G5" s="65" t="s">
        <v>4755</v>
      </c>
      <c r="H5" s="65" t="s">
        <v>4716</v>
      </c>
      <c r="I5" t="s">
        <v>4738</v>
      </c>
      <c r="K5">
        <v>1</v>
      </c>
      <c r="L5" t="s">
        <v>4754</v>
      </c>
      <c r="N5">
        <v>2</v>
      </c>
      <c r="O5" t="s">
        <v>4790</v>
      </c>
      <c r="P5" t="s">
        <v>4752</v>
      </c>
      <c r="Q5" t="s">
        <v>4752</v>
      </c>
      <c r="R5" s="67">
        <v>50000</v>
      </c>
      <c r="T5">
        <v>50000</v>
      </c>
      <c r="Y5">
        <v>0</v>
      </c>
      <c r="Z5">
        <v>0</v>
      </c>
      <c r="AA5" s="65" t="s">
        <v>4752</v>
      </c>
      <c r="AD5">
        <v>0</v>
      </c>
      <c r="AE5">
        <v>3400</v>
      </c>
      <c r="AF5">
        <v>0</v>
      </c>
      <c r="AG5">
        <v>3400</v>
      </c>
      <c r="AI5">
        <v>3400</v>
      </c>
      <c r="AJ5">
        <v>3400</v>
      </c>
      <c r="AQ5" t="s">
        <v>4751</v>
      </c>
      <c r="AR5" t="s">
        <v>5671</v>
      </c>
      <c r="AU5" s="66">
        <v>43929</v>
      </c>
      <c r="AV5" s="66">
        <v>43929</v>
      </c>
      <c r="AW5" s="66">
        <v>43937</v>
      </c>
      <c r="AX5" s="65" t="s">
        <v>5670</v>
      </c>
      <c r="AY5" t="s">
        <v>4775</v>
      </c>
      <c r="AZ5" s="65" t="s">
        <v>5669</v>
      </c>
      <c r="BA5" t="s">
        <v>5319</v>
      </c>
      <c r="BB5" t="s">
        <v>5668</v>
      </c>
      <c r="BC5" t="s">
        <v>5057</v>
      </c>
      <c r="BD5" t="s">
        <v>5279</v>
      </c>
      <c r="BE5" t="s">
        <v>4856</v>
      </c>
      <c r="BF5" s="66">
        <v>37019</v>
      </c>
      <c r="BG5">
        <v>18</v>
      </c>
      <c r="BH5" t="s">
        <v>4741</v>
      </c>
      <c r="BJ5" s="65" t="s">
        <v>5005</v>
      </c>
      <c r="BK5" t="s">
        <v>4995</v>
      </c>
      <c r="BL5" s="65" t="s">
        <v>5005</v>
      </c>
      <c r="BM5" t="s">
        <v>4995</v>
      </c>
      <c r="BN5" s="65" t="s">
        <v>5004</v>
      </c>
      <c r="BO5" t="s">
        <v>5003</v>
      </c>
      <c r="BP5" t="s">
        <v>4901</v>
      </c>
      <c r="BQ5" t="s">
        <v>4900</v>
      </c>
      <c r="BR5">
        <v>2020</v>
      </c>
      <c r="BS5">
        <v>3</v>
      </c>
      <c r="BT5" s="66">
        <v>43899</v>
      </c>
      <c r="BU5" s="66">
        <v>43899</v>
      </c>
      <c r="BV5">
        <v>0</v>
      </c>
      <c r="BW5" t="s">
        <v>4735</v>
      </c>
      <c r="BX5" s="65" t="s">
        <v>5667</v>
      </c>
      <c r="BY5" s="65" t="s">
        <v>5666</v>
      </c>
      <c r="BZ5" t="s">
        <v>4812</v>
      </c>
      <c r="CA5" t="s">
        <v>4811</v>
      </c>
      <c r="CB5" t="s">
        <v>4810</v>
      </c>
      <c r="CF5" s="65" t="s">
        <v>5665</v>
      </c>
      <c r="CG5" s="65" t="s">
        <v>5664</v>
      </c>
      <c r="CO5" t="s">
        <v>4995</v>
      </c>
      <c r="CP5" t="s">
        <v>5663</v>
      </c>
      <c r="CQ5" t="s">
        <v>5175</v>
      </c>
      <c r="CR5" t="s">
        <v>4832</v>
      </c>
      <c r="CS5">
        <v>1</v>
      </c>
      <c r="CT5" s="65" t="s">
        <v>5174</v>
      </c>
      <c r="CU5" s="65" t="s">
        <v>4722</v>
      </c>
      <c r="CV5" s="65" t="s">
        <v>4721</v>
      </c>
    </row>
    <row r="6" spans="1:100" x14ac:dyDescent="0.25">
      <c r="A6">
        <v>2020</v>
      </c>
      <c r="B6">
        <v>4</v>
      </c>
      <c r="C6" s="65" t="s">
        <v>5662</v>
      </c>
      <c r="D6" s="65" t="s">
        <v>5662</v>
      </c>
      <c r="E6" s="66">
        <v>43921</v>
      </c>
      <c r="F6" s="65" t="s">
        <v>4756</v>
      </c>
      <c r="G6" s="65" t="s">
        <v>4755</v>
      </c>
      <c r="H6" s="65" t="s">
        <v>4716</v>
      </c>
      <c r="I6" t="s">
        <v>4738</v>
      </c>
      <c r="K6">
        <v>1</v>
      </c>
      <c r="L6" t="s">
        <v>4754</v>
      </c>
      <c r="N6">
        <v>2</v>
      </c>
      <c r="O6" t="s">
        <v>4753</v>
      </c>
      <c r="P6" t="s">
        <v>4752</v>
      </c>
      <c r="Q6" t="s">
        <v>4752</v>
      </c>
      <c r="R6" s="67">
        <v>1049636</v>
      </c>
      <c r="U6">
        <v>1049636</v>
      </c>
      <c r="Y6">
        <v>0</v>
      </c>
      <c r="Z6">
        <v>0</v>
      </c>
      <c r="AA6" s="65" t="s">
        <v>4752</v>
      </c>
      <c r="AB6" s="65" t="s">
        <v>5661</v>
      </c>
      <c r="AD6">
        <v>0</v>
      </c>
      <c r="AE6">
        <v>56273</v>
      </c>
      <c r="AF6">
        <v>0</v>
      </c>
      <c r="AG6">
        <v>56273</v>
      </c>
      <c r="AI6">
        <v>56273</v>
      </c>
      <c r="AJ6">
        <v>10950</v>
      </c>
      <c r="AL6">
        <v>45323</v>
      </c>
      <c r="AQ6" t="s">
        <v>4751</v>
      </c>
      <c r="AR6" t="s">
        <v>5660</v>
      </c>
      <c r="AU6" s="66">
        <v>43933</v>
      </c>
      <c r="AV6" s="66">
        <v>43933</v>
      </c>
      <c r="AW6" s="66">
        <v>43946</v>
      </c>
      <c r="AX6" s="65" t="s">
        <v>5659</v>
      </c>
      <c r="AY6" t="s">
        <v>4775</v>
      </c>
      <c r="AZ6" s="65" t="s">
        <v>5658</v>
      </c>
      <c r="BA6" t="s">
        <v>5657</v>
      </c>
      <c r="BB6" t="s">
        <v>5656</v>
      </c>
      <c r="BC6" t="s">
        <v>5655</v>
      </c>
      <c r="BD6" t="s">
        <v>5654</v>
      </c>
      <c r="BE6" t="s">
        <v>4856</v>
      </c>
      <c r="BF6" s="66">
        <v>32139</v>
      </c>
      <c r="BG6">
        <v>32</v>
      </c>
      <c r="BH6" t="s">
        <v>4741</v>
      </c>
      <c r="BJ6" s="65" t="s">
        <v>5005</v>
      </c>
      <c r="BK6" t="s">
        <v>4995</v>
      </c>
      <c r="BL6" s="65" t="s">
        <v>5005</v>
      </c>
      <c r="BM6" t="s">
        <v>4995</v>
      </c>
      <c r="BN6" s="65" t="s">
        <v>5004</v>
      </c>
      <c r="BO6" t="s">
        <v>5003</v>
      </c>
      <c r="BP6" t="s">
        <v>4901</v>
      </c>
      <c r="BQ6" t="s">
        <v>4900</v>
      </c>
      <c r="BR6">
        <v>2020</v>
      </c>
      <c r="BS6">
        <v>3</v>
      </c>
      <c r="BT6" s="66">
        <v>43920</v>
      </c>
      <c r="BU6" s="66">
        <v>43921</v>
      </c>
      <c r="BV6">
        <v>1</v>
      </c>
      <c r="BW6" t="s">
        <v>4735</v>
      </c>
      <c r="BX6" s="65" t="s">
        <v>5653</v>
      </c>
      <c r="BY6" s="65" t="s">
        <v>5652</v>
      </c>
      <c r="BZ6" t="s">
        <v>4797</v>
      </c>
      <c r="CA6" t="s">
        <v>5651</v>
      </c>
      <c r="CB6" t="s">
        <v>4795</v>
      </c>
      <c r="CF6" s="65" t="s">
        <v>5650</v>
      </c>
      <c r="CG6" s="65" t="s">
        <v>5649</v>
      </c>
      <c r="CO6" t="s">
        <v>4995</v>
      </c>
      <c r="CP6" t="s">
        <v>5648</v>
      </c>
      <c r="CQ6" t="s">
        <v>5030</v>
      </c>
      <c r="CR6" t="s">
        <v>4724</v>
      </c>
      <c r="CS6">
        <v>1</v>
      </c>
      <c r="CT6" s="65" t="s">
        <v>5014</v>
      </c>
      <c r="CU6" s="65" t="s">
        <v>4722</v>
      </c>
      <c r="CV6" s="65" t="s">
        <v>4721</v>
      </c>
    </row>
    <row r="7" spans="1:100" x14ac:dyDescent="0.25">
      <c r="A7">
        <v>2020</v>
      </c>
      <c r="B7">
        <v>4</v>
      </c>
      <c r="C7" s="65" t="s">
        <v>5647</v>
      </c>
      <c r="D7" s="65" t="s">
        <v>5647</v>
      </c>
      <c r="E7" s="66">
        <v>43904</v>
      </c>
      <c r="F7" s="65" t="s">
        <v>4756</v>
      </c>
      <c r="G7" s="65" t="s">
        <v>4755</v>
      </c>
      <c r="H7" s="65" t="s">
        <v>4716</v>
      </c>
      <c r="I7" t="s">
        <v>4738</v>
      </c>
      <c r="K7">
        <v>1</v>
      </c>
      <c r="L7" t="s">
        <v>4754</v>
      </c>
      <c r="N7">
        <v>2</v>
      </c>
      <c r="O7" t="s">
        <v>4753</v>
      </c>
      <c r="P7" t="s">
        <v>4752</v>
      </c>
      <c r="Q7" t="s">
        <v>4752</v>
      </c>
      <c r="R7" s="67">
        <v>750633</v>
      </c>
      <c r="U7">
        <v>750633</v>
      </c>
      <c r="Y7">
        <v>0</v>
      </c>
      <c r="Z7">
        <v>0</v>
      </c>
      <c r="AA7" s="65" t="s">
        <v>4752</v>
      </c>
      <c r="AD7">
        <v>0</v>
      </c>
      <c r="AE7">
        <v>8983</v>
      </c>
      <c r="AF7">
        <v>0</v>
      </c>
      <c r="AG7">
        <v>8983</v>
      </c>
      <c r="AI7">
        <v>8983</v>
      </c>
      <c r="AK7">
        <v>8983</v>
      </c>
      <c r="AQ7" t="s">
        <v>4751</v>
      </c>
      <c r="AR7" t="s">
        <v>5646</v>
      </c>
      <c r="AS7">
        <v>35288</v>
      </c>
      <c r="AT7" t="s">
        <v>5645</v>
      </c>
      <c r="AU7" s="66">
        <v>43929</v>
      </c>
      <c r="AV7" s="66">
        <v>43929</v>
      </c>
      <c r="AW7" s="66">
        <v>43939</v>
      </c>
      <c r="AX7" s="65" t="s">
        <v>5644</v>
      </c>
      <c r="AY7" t="s">
        <v>4775</v>
      </c>
      <c r="AZ7" s="65" t="s">
        <v>5643</v>
      </c>
      <c r="BA7" t="s">
        <v>4843</v>
      </c>
      <c r="BB7" t="s">
        <v>5009</v>
      </c>
      <c r="BC7" t="s">
        <v>5642</v>
      </c>
      <c r="BD7" t="s">
        <v>5641</v>
      </c>
      <c r="BE7" t="s">
        <v>4856</v>
      </c>
      <c r="BF7" s="66">
        <v>36561</v>
      </c>
      <c r="BG7">
        <v>20</v>
      </c>
      <c r="BH7" t="s">
        <v>4741</v>
      </c>
      <c r="BJ7" s="65" t="s">
        <v>5005</v>
      </c>
      <c r="BK7" t="s">
        <v>4995</v>
      </c>
      <c r="BL7" s="65" t="s">
        <v>5005</v>
      </c>
      <c r="BM7" t="s">
        <v>4995</v>
      </c>
      <c r="BN7" s="65" t="s">
        <v>5004</v>
      </c>
      <c r="BO7" t="s">
        <v>5003</v>
      </c>
      <c r="BP7" t="s">
        <v>4901</v>
      </c>
      <c r="BQ7" t="s">
        <v>4900</v>
      </c>
      <c r="BR7">
        <v>2020</v>
      </c>
      <c r="BS7">
        <v>3</v>
      </c>
      <c r="BT7" s="66">
        <v>43902</v>
      </c>
      <c r="BU7" s="66">
        <v>43903</v>
      </c>
      <c r="BV7">
        <v>1</v>
      </c>
      <c r="BW7" t="s">
        <v>4735</v>
      </c>
      <c r="BX7" s="65" t="s">
        <v>5640</v>
      </c>
      <c r="BY7" s="65" t="s">
        <v>5639</v>
      </c>
      <c r="BZ7" t="s">
        <v>4797</v>
      </c>
      <c r="CA7" t="s">
        <v>5380</v>
      </c>
      <c r="CB7" t="s">
        <v>4795</v>
      </c>
      <c r="CF7" s="65" t="s">
        <v>5638</v>
      </c>
      <c r="CG7" s="65" t="s">
        <v>5637</v>
      </c>
      <c r="CO7" t="s">
        <v>4995</v>
      </c>
      <c r="CP7" t="s">
        <v>5636</v>
      </c>
      <c r="CQ7" t="s">
        <v>5175</v>
      </c>
      <c r="CR7" t="s">
        <v>4759</v>
      </c>
      <c r="CS7">
        <v>1</v>
      </c>
      <c r="CT7" s="65" t="s">
        <v>5174</v>
      </c>
      <c r="CU7" s="65" t="s">
        <v>4722</v>
      </c>
      <c r="CV7" s="65" t="s">
        <v>4721</v>
      </c>
    </row>
    <row r="8" spans="1:100" x14ac:dyDescent="0.25">
      <c r="A8">
        <v>2020</v>
      </c>
      <c r="B8">
        <v>4</v>
      </c>
      <c r="C8" s="65" t="s">
        <v>5635</v>
      </c>
      <c r="D8" s="65" t="s">
        <v>5635</v>
      </c>
      <c r="E8" s="66">
        <v>43909</v>
      </c>
      <c r="F8" s="65" t="s">
        <v>4756</v>
      </c>
      <c r="G8" s="65" t="s">
        <v>4755</v>
      </c>
      <c r="H8" s="65" t="s">
        <v>4716</v>
      </c>
      <c r="I8" t="s">
        <v>4738</v>
      </c>
      <c r="K8">
        <v>1</v>
      </c>
      <c r="L8" t="s">
        <v>4754</v>
      </c>
      <c r="N8">
        <v>2</v>
      </c>
      <c r="O8" t="s">
        <v>4753</v>
      </c>
      <c r="P8" t="s">
        <v>4752</v>
      </c>
      <c r="Q8" t="s">
        <v>4752</v>
      </c>
      <c r="R8" s="67">
        <v>1383409</v>
      </c>
      <c r="U8">
        <v>1383409</v>
      </c>
      <c r="Y8">
        <v>0</v>
      </c>
      <c r="Z8">
        <v>0</v>
      </c>
      <c r="AA8" s="65" t="s">
        <v>4752</v>
      </c>
      <c r="AD8">
        <v>0</v>
      </c>
      <c r="AE8">
        <v>100475</v>
      </c>
      <c r="AF8">
        <v>0</v>
      </c>
      <c r="AG8">
        <v>100475</v>
      </c>
      <c r="AI8">
        <v>100475</v>
      </c>
      <c r="AJ8">
        <v>4676</v>
      </c>
      <c r="AK8">
        <v>5153</v>
      </c>
      <c r="AL8">
        <v>90646</v>
      </c>
      <c r="AQ8" t="s">
        <v>4751</v>
      </c>
      <c r="AR8" t="s">
        <v>5634</v>
      </c>
      <c r="AU8" s="66">
        <v>43927</v>
      </c>
      <c r="AV8" s="66">
        <v>43927</v>
      </c>
      <c r="AW8" s="66">
        <v>43934</v>
      </c>
      <c r="AX8" s="65" t="s">
        <v>5633</v>
      </c>
      <c r="AY8" t="s">
        <v>4775</v>
      </c>
      <c r="AZ8" s="65" t="s">
        <v>5632</v>
      </c>
      <c r="BA8" t="s">
        <v>5631</v>
      </c>
      <c r="BB8" t="s">
        <v>5630</v>
      </c>
      <c r="BC8" t="s">
        <v>5629</v>
      </c>
      <c r="BD8" t="s">
        <v>5068</v>
      </c>
      <c r="BE8" t="s">
        <v>4856</v>
      </c>
      <c r="BF8" s="66">
        <v>31539</v>
      </c>
      <c r="BG8">
        <v>33</v>
      </c>
      <c r="BH8" t="s">
        <v>4741</v>
      </c>
      <c r="BJ8" s="65" t="s">
        <v>5005</v>
      </c>
      <c r="BK8" t="s">
        <v>4995</v>
      </c>
      <c r="BL8" s="65" t="s">
        <v>5005</v>
      </c>
      <c r="BM8" t="s">
        <v>4995</v>
      </c>
      <c r="BN8" s="65" t="s">
        <v>5004</v>
      </c>
      <c r="BO8" t="s">
        <v>5003</v>
      </c>
      <c r="BP8" t="s">
        <v>4737</v>
      </c>
      <c r="BQ8" t="s">
        <v>4736</v>
      </c>
      <c r="BR8">
        <v>2020</v>
      </c>
      <c r="BS8">
        <v>3</v>
      </c>
      <c r="BT8" s="66">
        <v>43906</v>
      </c>
      <c r="BU8" s="66">
        <v>43906</v>
      </c>
      <c r="BV8">
        <v>0</v>
      </c>
      <c r="BW8" t="s">
        <v>4735</v>
      </c>
      <c r="BX8" s="65" t="s">
        <v>5628</v>
      </c>
      <c r="BY8" s="65" t="s">
        <v>5627</v>
      </c>
      <c r="BZ8" t="s">
        <v>4797</v>
      </c>
      <c r="CA8" t="s">
        <v>4796</v>
      </c>
      <c r="CB8" t="s">
        <v>4795</v>
      </c>
      <c r="CF8" s="65" t="s">
        <v>5626</v>
      </c>
      <c r="CG8" s="65" t="s">
        <v>5625</v>
      </c>
      <c r="CO8" t="s">
        <v>4995</v>
      </c>
      <c r="CP8" t="s">
        <v>5624</v>
      </c>
      <c r="CQ8" t="s">
        <v>5558</v>
      </c>
      <c r="CR8" t="s">
        <v>4832</v>
      </c>
      <c r="CS8">
        <v>1</v>
      </c>
      <c r="CT8" s="65" t="s">
        <v>5557</v>
      </c>
      <c r="CU8" s="65" t="s">
        <v>4722</v>
      </c>
      <c r="CV8" s="65" t="s">
        <v>4721</v>
      </c>
    </row>
    <row r="9" spans="1:100" x14ac:dyDescent="0.25">
      <c r="A9">
        <v>2020</v>
      </c>
      <c r="B9">
        <v>4</v>
      </c>
      <c r="C9" s="65" t="s">
        <v>5623</v>
      </c>
      <c r="D9" s="65" t="s">
        <v>5623</v>
      </c>
      <c r="E9" s="66">
        <v>43910</v>
      </c>
      <c r="F9" s="65" t="s">
        <v>4756</v>
      </c>
      <c r="G9" s="65" t="s">
        <v>4755</v>
      </c>
      <c r="H9" s="65" t="s">
        <v>4716</v>
      </c>
      <c r="I9" t="s">
        <v>4738</v>
      </c>
      <c r="K9">
        <v>1</v>
      </c>
      <c r="L9" t="s">
        <v>4754</v>
      </c>
      <c r="N9">
        <v>2</v>
      </c>
      <c r="O9" t="s">
        <v>4753</v>
      </c>
      <c r="P9" t="s">
        <v>4752</v>
      </c>
      <c r="Q9" t="s">
        <v>4752</v>
      </c>
      <c r="R9" s="67">
        <v>549053</v>
      </c>
      <c r="U9">
        <v>549053</v>
      </c>
      <c r="Y9">
        <v>0</v>
      </c>
      <c r="Z9">
        <v>0</v>
      </c>
      <c r="AA9" s="65" t="s">
        <v>4752</v>
      </c>
      <c r="AD9">
        <v>0</v>
      </c>
      <c r="AE9">
        <v>0</v>
      </c>
      <c r="AF9">
        <v>0</v>
      </c>
      <c r="AG9">
        <v>0</v>
      </c>
      <c r="AQ9" t="s">
        <v>4751</v>
      </c>
      <c r="AU9" s="66">
        <v>43927</v>
      </c>
      <c r="AV9" s="66">
        <v>43927</v>
      </c>
      <c r="AW9" s="66">
        <v>43934</v>
      </c>
      <c r="AX9" s="65" t="s">
        <v>5622</v>
      </c>
      <c r="AY9" t="s">
        <v>4775</v>
      </c>
      <c r="AZ9" s="65" t="s">
        <v>5621</v>
      </c>
      <c r="BA9" t="s">
        <v>5620</v>
      </c>
      <c r="BB9" t="s">
        <v>5619</v>
      </c>
      <c r="BC9" t="s">
        <v>5607</v>
      </c>
      <c r="BD9" t="s">
        <v>5618</v>
      </c>
      <c r="BE9" t="s">
        <v>4742</v>
      </c>
      <c r="BF9" s="66">
        <v>25063</v>
      </c>
      <c r="BG9">
        <v>51</v>
      </c>
      <c r="BH9" t="s">
        <v>4769</v>
      </c>
      <c r="BJ9" s="65" t="s">
        <v>5005</v>
      </c>
      <c r="BK9" t="s">
        <v>4995</v>
      </c>
      <c r="BL9" s="65" t="s">
        <v>5005</v>
      </c>
      <c r="BM9" t="s">
        <v>4995</v>
      </c>
      <c r="BN9" s="65" t="s">
        <v>5148</v>
      </c>
      <c r="BO9" t="s">
        <v>5147</v>
      </c>
      <c r="BP9" t="s">
        <v>4737</v>
      </c>
      <c r="BQ9" t="s">
        <v>4736</v>
      </c>
      <c r="BR9">
        <v>2020</v>
      </c>
      <c r="BS9">
        <v>3</v>
      </c>
      <c r="BT9" s="66">
        <v>43908</v>
      </c>
      <c r="BU9" s="66">
        <v>43908</v>
      </c>
      <c r="BV9">
        <v>0</v>
      </c>
      <c r="BW9" t="s">
        <v>4735</v>
      </c>
      <c r="BX9" s="65" t="s">
        <v>4946</v>
      </c>
      <c r="BY9" s="65" t="s">
        <v>4945</v>
      </c>
      <c r="BZ9" t="s">
        <v>4766</v>
      </c>
      <c r="CA9" t="s">
        <v>4882</v>
      </c>
      <c r="CB9" t="s">
        <v>4764</v>
      </c>
      <c r="CF9" s="65" t="s">
        <v>4849</v>
      </c>
      <c r="CG9" s="65" t="s">
        <v>4848</v>
      </c>
      <c r="CO9" t="s">
        <v>4995</v>
      </c>
      <c r="CP9" t="s">
        <v>5617</v>
      </c>
      <c r="CQ9" t="s">
        <v>5579</v>
      </c>
      <c r="CR9" t="s">
        <v>4832</v>
      </c>
      <c r="CS9">
        <v>1</v>
      </c>
      <c r="CT9" s="65" t="s">
        <v>5557</v>
      </c>
      <c r="CU9" s="65" t="s">
        <v>4722</v>
      </c>
      <c r="CV9" s="65" t="s">
        <v>4721</v>
      </c>
    </row>
    <row r="10" spans="1:100" x14ac:dyDescent="0.25">
      <c r="A10">
        <v>2020</v>
      </c>
      <c r="B10">
        <v>4</v>
      </c>
      <c r="C10" s="65" t="s">
        <v>5616</v>
      </c>
      <c r="D10" s="65" t="s">
        <v>5616</v>
      </c>
      <c r="E10" s="66">
        <v>43910</v>
      </c>
      <c r="F10" s="65" t="s">
        <v>4756</v>
      </c>
      <c r="G10" s="65" t="s">
        <v>4755</v>
      </c>
      <c r="H10" s="65" t="s">
        <v>4716</v>
      </c>
      <c r="I10" t="s">
        <v>4738</v>
      </c>
      <c r="K10">
        <v>1</v>
      </c>
      <c r="L10" t="s">
        <v>4754</v>
      </c>
      <c r="N10">
        <v>2</v>
      </c>
      <c r="O10" t="s">
        <v>4753</v>
      </c>
      <c r="P10" t="s">
        <v>4752</v>
      </c>
      <c r="Q10" t="s">
        <v>4752</v>
      </c>
      <c r="R10" s="67">
        <v>420930</v>
      </c>
      <c r="U10">
        <v>420930</v>
      </c>
      <c r="Y10">
        <v>0</v>
      </c>
      <c r="Z10">
        <v>0</v>
      </c>
      <c r="AA10" s="65" t="s">
        <v>4752</v>
      </c>
      <c r="AD10">
        <v>0</v>
      </c>
      <c r="AE10">
        <v>0</v>
      </c>
      <c r="AF10">
        <v>0</v>
      </c>
      <c r="AG10">
        <v>0</v>
      </c>
      <c r="AQ10" t="s">
        <v>4751</v>
      </c>
      <c r="AU10" s="66">
        <v>43927</v>
      </c>
      <c r="AV10" s="66">
        <v>43927</v>
      </c>
      <c r="AW10" s="66">
        <v>43934</v>
      </c>
      <c r="AX10" s="65" t="s">
        <v>5615</v>
      </c>
      <c r="AY10" t="s">
        <v>4775</v>
      </c>
      <c r="AZ10" s="65" t="s">
        <v>5614</v>
      </c>
      <c r="BA10" t="s">
        <v>5459</v>
      </c>
      <c r="BB10" t="s">
        <v>5613</v>
      </c>
      <c r="BC10" t="s">
        <v>5612</v>
      </c>
      <c r="BE10" t="s">
        <v>4742</v>
      </c>
      <c r="BF10" s="66">
        <v>23933</v>
      </c>
      <c r="BG10">
        <v>54</v>
      </c>
      <c r="BH10" t="s">
        <v>4769</v>
      </c>
      <c r="BJ10" s="65" t="s">
        <v>5005</v>
      </c>
      <c r="BK10" t="s">
        <v>4995</v>
      </c>
      <c r="BL10" s="65" t="s">
        <v>5005</v>
      </c>
      <c r="BM10" t="s">
        <v>4995</v>
      </c>
      <c r="BN10" s="65" t="s">
        <v>5004</v>
      </c>
      <c r="BO10" t="s">
        <v>5003</v>
      </c>
      <c r="BP10" t="s">
        <v>4737</v>
      </c>
      <c r="BQ10" t="s">
        <v>4736</v>
      </c>
      <c r="BR10">
        <v>2020</v>
      </c>
      <c r="BS10">
        <v>3</v>
      </c>
      <c r="BT10" s="66">
        <v>43908</v>
      </c>
      <c r="BU10" s="66">
        <v>43908</v>
      </c>
      <c r="BV10">
        <v>0</v>
      </c>
      <c r="BW10" t="s">
        <v>4735</v>
      </c>
      <c r="BX10" s="65" t="s">
        <v>4840</v>
      </c>
      <c r="BY10" s="65" t="s">
        <v>4839</v>
      </c>
      <c r="BZ10" t="s">
        <v>4838</v>
      </c>
      <c r="CA10" t="s">
        <v>4837</v>
      </c>
      <c r="CB10" t="s">
        <v>4836</v>
      </c>
      <c r="CF10" s="65" t="s">
        <v>4835</v>
      </c>
      <c r="CG10" s="65" t="s">
        <v>4834</v>
      </c>
      <c r="CO10" t="s">
        <v>4995</v>
      </c>
      <c r="CP10" t="s">
        <v>5611</v>
      </c>
      <c r="CQ10" t="s">
        <v>5579</v>
      </c>
      <c r="CR10" t="s">
        <v>4832</v>
      </c>
      <c r="CS10">
        <v>1</v>
      </c>
      <c r="CT10" s="65" t="s">
        <v>5557</v>
      </c>
      <c r="CU10" s="65" t="s">
        <v>4722</v>
      </c>
      <c r="CV10" s="65" t="s">
        <v>4721</v>
      </c>
    </row>
    <row r="11" spans="1:100" x14ac:dyDescent="0.25">
      <c r="A11">
        <v>2020</v>
      </c>
      <c r="B11">
        <v>4</v>
      </c>
      <c r="C11" s="65" t="s">
        <v>5610</v>
      </c>
      <c r="D11" s="65" t="s">
        <v>5610</v>
      </c>
      <c r="E11" s="66">
        <v>43909</v>
      </c>
      <c r="F11" s="65" t="s">
        <v>4756</v>
      </c>
      <c r="G11" s="65" t="s">
        <v>4755</v>
      </c>
      <c r="H11" s="65" t="s">
        <v>4716</v>
      </c>
      <c r="I11" t="s">
        <v>4738</v>
      </c>
      <c r="K11">
        <v>1</v>
      </c>
      <c r="L11" t="s">
        <v>4754</v>
      </c>
      <c r="N11">
        <v>2</v>
      </c>
      <c r="O11" t="s">
        <v>4790</v>
      </c>
      <c r="P11" t="s">
        <v>4752</v>
      </c>
      <c r="Q11" t="s">
        <v>4752</v>
      </c>
      <c r="R11" s="67">
        <v>2171838</v>
      </c>
      <c r="T11">
        <v>2171838</v>
      </c>
      <c r="Y11">
        <v>0</v>
      </c>
      <c r="Z11">
        <v>0</v>
      </c>
      <c r="AA11" s="65" t="s">
        <v>4752</v>
      </c>
      <c r="AD11">
        <v>0</v>
      </c>
      <c r="AE11">
        <v>0</v>
      </c>
      <c r="AF11">
        <v>0</v>
      </c>
      <c r="AG11">
        <v>0</v>
      </c>
      <c r="AQ11" t="s">
        <v>4751</v>
      </c>
      <c r="AU11" s="66">
        <v>43927</v>
      </c>
      <c r="AV11" s="66">
        <v>43927</v>
      </c>
      <c r="AW11" s="66">
        <v>43939</v>
      </c>
      <c r="AX11" s="65" t="s">
        <v>5609</v>
      </c>
      <c r="AY11" t="s">
        <v>4775</v>
      </c>
      <c r="AZ11" s="65" t="s">
        <v>5608</v>
      </c>
      <c r="BA11" t="s">
        <v>5348</v>
      </c>
      <c r="BB11" t="s">
        <v>5348</v>
      </c>
      <c r="BC11" t="s">
        <v>5607</v>
      </c>
      <c r="BD11" t="s">
        <v>5606</v>
      </c>
      <c r="BE11" t="s">
        <v>4742</v>
      </c>
      <c r="BF11" s="66">
        <v>22241</v>
      </c>
      <c r="BG11">
        <v>59</v>
      </c>
      <c r="BH11" t="s">
        <v>4769</v>
      </c>
      <c r="BJ11" s="65" t="s">
        <v>5005</v>
      </c>
      <c r="BK11" t="s">
        <v>4995</v>
      </c>
      <c r="BL11" s="65" t="s">
        <v>5005</v>
      </c>
      <c r="BM11" t="s">
        <v>4995</v>
      </c>
      <c r="BN11" s="65" t="s">
        <v>5004</v>
      </c>
      <c r="BO11" t="s">
        <v>5003</v>
      </c>
      <c r="BP11" t="s">
        <v>4737</v>
      </c>
      <c r="BQ11" t="s">
        <v>4736</v>
      </c>
      <c r="BR11">
        <v>2020</v>
      </c>
      <c r="BS11">
        <v>3</v>
      </c>
      <c r="BT11" s="66">
        <v>43909</v>
      </c>
      <c r="BU11" s="66">
        <v>43909</v>
      </c>
      <c r="BV11">
        <v>0</v>
      </c>
      <c r="BW11" t="s">
        <v>4735</v>
      </c>
      <c r="BX11" s="65" t="s">
        <v>5605</v>
      </c>
      <c r="BY11" s="65" t="s">
        <v>5604</v>
      </c>
      <c r="BZ11" t="s">
        <v>4869</v>
      </c>
      <c r="CA11" t="s">
        <v>5603</v>
      </c>
      <c r="CB11" t="s">
        <v>4867</v>
      </c>
      <c r="CF11" s="65" t="s">
        <v>5602</v>
      </c>
      <c r="CG11" s="65" t="s">
        <v>5601</v>
      </c>
      <c r="CO11" t="s">
        <v>4995</v>
      </c>
      <c r="CP11" t="s">
        <v>5600</v>
      </c>
      <c r="CQ11" t="s">
        <v>5579</v>
      </c>
      <c r="CR11" t="s">
        <v>4832</v>
      </c>
      <c r="CS11">
        <v>1</v>
      </c>
      <c r="CT11" s="65" t="s">
        <v>5557</v>
      </c>
      <c r="CU11" s="65" t="s">
        <v>4722</v>
      </c>
      <c r="CV11" s="65" t="s">
        <v>4721</v>
      </c>
    </row>
    <row r="12" spans="1:100" x14ac:dyDescent="0.25">
      <c r="A12">
        <v>2020</v>
      </c>
      <c r="B12">
        <v>4</v>
      </c>
      <c r="C12" s="65" t="s">
        <v>5599</v>
      </c>
      <c r="D12" s="65" t="s">
        <v>5599</v>
      </c>
      <c r="E12" s="66">
        <v>43915</v>
      </c>
      <c r="F12" s="65" t="s">
        <v>4756</v>
      </c>
      <c r="G12" s="65" t="s">
        <v>4755</v>
      </c>
      <c r="H12" s="65" t="s">
        <v>4716</v>
      </c>
      <c r="I12" t="s">
        <v>4738</v>
      </c>
      <c r="K12">
        <v>1</v>
      </c>
      <c r="L12" t="s">
        <v>4754</v>
      </c>
      <c r="N12">
        <v>2</v>
      </c>
      <c r="O12" t="s">
        <v>4790</v>
      </c>
      <c r="P12" t="s">
        <v>4752</v>
      </c>
      <c r="Q12" t="s">
        <v>4752</v>
      </c>
      <c r="R12" s="67">
        <v>18638</v>
      </c>
      <c r="T12">
        <v>18638</v>
      </c>
      <c r="Y12">
        <v>0</v>
      </c>
      <c r="Z12">
        <v>0</v>
      </c>
      <c r="AA12" s="65" t="s">
        <v>4752</v>
      </c>
      <c r="AD12">
        <v>0</v>
      </c>
      <c r="AE12">
        <v>0</v>
      </c>
      <c r="AF12">
        <v>0</v>
      </c>
      <c r="AG12">
        <v>0</v>
      </c>
      <c r="AQ12" t="s">
        <v>4751</v>
      </c>
      <c r="AU12" s="66">
        <v>43927</v>
      </c>
      <c r="AV12" s="66">
        <v>43927</v>
      </c>
      <c r="AW12" s="66">
        <v>43939</v>
      </c>
      <c r="AX12" s="65" t="s">
        <v>5598</v>
      </c>
      <c r="AY12" t="s">
        <v>4775</v>
      </c>
      <c r="AZ12" s="65" t="s">
        <v>5597</v>
      </c>
      <c r="BA12" t="s">
        <v>4842</v>
      </c>
      <c r="BB12" t="s">
        <v>4957</v>
      </c>
      <c r="BC12" t="s">
        <v>5596</v>
      </c>
      <c r="BD12" t="s">
        <v>4784</v>
      </c>
      <c r="BE12" t="s">
        <v>4742</v>
      </c>
      <c r="BF12" s="66">
        <v>32442</v>
      </c>
      <c r="BG12">
        <v>31</v>
      </c>
      <c r="BH12" t="s">
        <v>4741</v>
      </c>
      <c r="BJ12" s="65" t="s">
        <v>5005</v>
      </c>
      <c r="BK12" t="s">
        <v>4995</v>
      </c>
      <c r="BL12" s="65" t="s">
        <v>5005</v>
      </c>
      <c r="BM12" t="s">
        <v>4995</v>
      </c>
      <c r="BN12" s="65" t="s">
        <v>5004</v>
      </c>
      <c r="BO12" t="s">
        <v>5003</v>
      </c>
      <c r="BP12" t="s">
        <v>4737</v>
      </c>
      <c r="BQ12" t="s">
        <v>4736</v>
      </c>
      <c r="BR12">
        <v>2020</v>
      </c>
      <c r="BS12">
        <v>3</v>
      </c>
      <c r="BT12" s="66">
        <v>43914</v>
      </c>
      <c r="BU12" s="66">
        <v>43914</v>
      </c>
      <c r="BV12">
        <v>0</v>
      </c>
      <c r="BW12" t="s">
        <v>4735</v>
      </c>
      <c r="BX12" s="65" t="s">
        <v>5595</v>
      </c>
      <c r="BY12" s="65" t="s">
        <v>5594</v>
      </c>
      <c r="BZ12" t="s">
        <v>4966</v>
      </c>
      <c r="CA12" t="s">
        <v>5593</v>
      </c>
      <c r="CB12" t="s">
        <v>5592</v>
      </c>
      <c r="CF12" s="65" t="s">
        <v>5483</v>
      </c>
      <c r="CG12" s="65" t="s">
        <v>5482</v>
      </c>
      <c r="CO12" t="s">
        <v>4995</v>
      </c>
      <c r="CP12" t="s">
        <v>5591</v>
      </c>
      <c r="CQ12" t="s">
        <v>5579</v>
      </c>
      <c r="CR12" t="s">
        <v>4832</v>
      </c>
      <c r="CS12">
        <v>1</v>
      </c>
      <c r="CT12" s="65" t="s">
        <v>5557</v>
      </c>
      <c r="CU12" s="65" t="s">
        <v>4722</v>
      </c>
      <c r="CV12" s="65" t="s">
        <v>4721</v>
      </c>
    </row>
    <row r="13" spans="1:100" x14ac:dyDescent="0.25">
      <c r="A13">
        <v>2020</v>
      </c>
      <c r="B13">
        <v>4</v>
      </c>
      <c r="C13" s="65" t="s">
        <v>5590</v>
      </c>
      <c r="D13" s="65" t="s">
        <v>5590</v>
      </c>
      <c r="E13" s="66">
        <v>43917</v>
      </c>
      <c r="F13" s="65" t="s">
        <v>4756</v>
      </c>
      <c r="G13" s="65" t="s">
        <v>4755</v>
      </c>
      <c r="H13" s="65" t="s">
        <v>4716</v>
      </c>
      <c r="I13" t="s">
        <v>4738</v>
      </c>
      <c r="K13">
        <v>1</v>
      </c>
      <c r="L13" t="s">
        <v>4754</v>
      </c>
      <c r="N13">
        <v>2</v>
      </c>
      <c r="O13" t="s">
        <v>4753</v>
      </c>
      <c r="P13" t="s">
        <v>4752</v>
      </c>
      <c r="Q13" t="s">
        <v>4752</v>
      </c>
      <c r="R13" s="67">
        <v>1098106</v>
      </c>
      <c r="U13">
        <v>1098106</v>
      </c>
      <c r="Y13">
        <v>0</v>
      </c>
      <c r="Z13">
        <v>0</v>
      </c>
      <c r="AA13" s="65" t="s">
        <v>4752</v>
      </c>
      <c r="AD13">
        <v>0</v>
      </c>
      <c r="AE13">
        <v>0</v>
      </c>
      <c r="AF13">
        <v>0</v>
      </c>
      <c r="AG13">
        <v>0</v>
      </c>
      <c r="AQ13" t="s">
        <v>4751</v>
      </c>
      <c r="AU13" s="66">
        <v>43927</v>
      </c>
      <c r="AV13" s="66">
        <v>43927</v>
      </c>
      <c r="AW13" s="66">
        <v>43939</v>
      </c>
      <c r="AX13" s="65" t="s">
        <v>5589</v>
      </c>
      <c r="AY13" t="s">
        <v>4775</v>
      </c>
      <c r="AZ13" s="65" t="s">
        <v>5588</v>
      </c>
      <c r="BA13" t="s">
        <v>5587</v>
      </c>
      <c r="BB13" t="s">
        <v>4772</v>
      </c>
      <c r="BC13" t="s">
        <v>5586</v>
      </c>
      <c r="BD13" t="s">
        <v>5585</v>
      </c>
      <c r="BE13" t="s">
        <v>4856</v>
      </c>
      <c r="BF13" s="66">
        <v>35517</v>
      </c>
      <c r="BG13">
        <v>23</v>
      </c>
      <c r="BH13" t="s">
        <v>4741</v>
      </c>
      <c r="BJ13" s="65" t="s">
        <v>5005</v>
      </c>
      <c r="BK13" t="s">
        <v>4995</v>
      </c>
      <c r="BL13" s="65" t="s">
        <v>5005</v>
      </c>
      <c r="BM13" t="s">
        <v>4995</v>
      </c>
      <c r="BN13" s="65" t="s">
        <v>5020</v>
      </c>
      <c r="BO13" t="s">
        <v>5019</v>
      </c>
      <c r="BP13" t="s">
        <v>4737</v>
      </c>
      <c r="BQ13" t="s">
        <v>4736</v>
      </c>
      <c r="BR13">
        <v>2020</v>
      </c>
      <c r="BS13">
        <v>3</v>
      </c>
      <c r="BT13" s="66">
        <v>43916</v>
      </c>
      <c r="BU13" s="66">
        <v>43916</v>
      </c>
      <c r="BV13">
        <v>0</v>
      </c>
      <c r="BW13" t="s">
        <v>4735</v>
      </c>
      <c r="BX13" s="65" t="s">
        <v>5584</v>
      </c>
      <c r="BY13" s="65" t="s">
        <v>5583</v>
      </c>
      <c r="BZ13" t="s">
        <v>4982</v>
      </c>
      <c r="CA13" t="s">
        <v>5582</v>
      </c>
      <c r="CB13" t="s">
        <v>5581</v>
      </c>
      <c r="CF13" s="65" t="s">
        <v>5104</v>
      </c>
      <c r="CG13" s="65" t="s">
        <v>5103</v>
      </c>
      <c r="CO13" t="s">
        <v>4995</v>
      </c>
      <c r="CP13" t="s">
        <v>5580</v>
      </c>
      <c r="CQ13" t="s">
        <v>5579</v>
      </c>
      <c r="CR13" t="s">
        <v>4832</v>
      </c>
      <c r="CS13">
        <v>1</v>
      </c>
      <c r="CT13" s="65" t="s">
        <v>5557</v>
      </c>
      <c r="CU13" s="65" t="s">
        <v>4722</v>
      </c>
      <c r="CV13" s="65" t="s">
        <v>4721</v>
      </c>
    </row>
    <row r="14" spans="1:100" x14ac:dyDescent="0.25">
      <c r="A14">
        <v>2020</v>
      </c>
      <c r="B14">
        <v>4</v>
      </c>
      <c r="C14" s="65" t="s">
        <v>5578</v>
      </c>
      <c r="D14" s="65" t="s">
        <v>5578</v>
      </c>
      <c r="E14" s="66">
        <v>43914</v>
      </c>
      <c r="F14" s="65" t="s">
        <v>4756</v>
      </c>
      <c r="G14" s="65" t="s">
        <v>4755</v>
      </c>
      <c r="H14" s="65" t="s">
        <v>4716</v>
      </c>
      <c r="I14" t="s">
        <v>4738</v>
      </c>
      <c r="K14">
        <v>1</v>
      </c>
      <c r="L14" t="s">
        <v>4754</v>
      </c>
      <c r="N14">
        <v>2</v>
      </c>
      <c r="O14" t="s">
        <v>4862</v>
      </c>
      <c r="P14" t="s">
        <v>4752</v>
      </c>
      <c r="Q14" t="s">
        <v>4752</v>
      </c>
      <c r="R14" s="67">
        <v>17182480</v>
      </c>
      <c r="V14">
        <v>17182480</v>
      </c>
      <c r="Y14">
        <v>0</v>
      </c>
      <c r="Z14">
        <v>0</v>
      </c>
      <c r="AA14" s="65" t="s">
        <v>4752</v>
      </c>
      <c r="AD14">
        <v>0</v>
      </c>
      <c r="AE14">
        <v>1616558</v>
      </c>
      <c r="AF14">
        <v>0</v>
      </c>
      <c r="AG14">
        <v>1616558</v>
      </c>
      <c r="AI14">
        <v>1616558</v>
      </c>
      <c r="AJ14">
        <v>902037</v>
      </c>
      <c r="AK14">
        <v>264356</v>
      </c>
      <c r="AL14">
        <v>450165</v>
      </c>
      <c r="AQ14" t="s">
        <v>4751</v>
      </c>
      <c r="AR14" t="s">
        <v>5577</v>
      </c>
      <c r="AU14" s="66">
        <v>43927</v>
      </c>
      <c r="AV14" s="66">
        <v>43927</v>
      </c>
      <c r="AW14" s="66">
        <v>43935</v>
      </c>
      <c r="AX14" s="65" t="s">
        <v>5576</v>
      </c>
      <c r="AY14" t="s">
        <v>4775</v>
      </c>
      <c r="AZ14" s="65" t="s">
        <v>5575</v>
      </c>
      <c r="BA14" t="s">
        <v>5574</v>
      </c>
      <c r="BB14" t="s">
        <v>5573</v>
      </c>
      <c r="BC14" t="s">
        <v>5007</v>
      </c>
      <c r="BD14" t="s">
        <v>5109</v>
      </c>
      <c r="BE14" t="s">
        <v>4856</v>
      </c>
      <c r="BF14" s="66">
        <v>13583</v>
      </c>
      <c r="BG14">
        <v>83</v>
      </c>
      <c r="BH14" t="s">
        <v>4855</v>
      </c>
      <c r="BJ14" s="65" t="s">
        <v>5005</v>
      </c>
      <c r="BK14" t="s">
        <v>4995</v>
      </c>
      <c r="BL14" s="65" t="s">
        <v>5005</v>
      </c>
      <c r="BM14" t="s">
        <v>4995</v>
      </c>
      <c r="BN14" s="65" t="s">
        <v>5004</v>
      </c>
      <c r="BO14" t="s">
        <v>5003</v>
      </c>
      <c r="BP14" t="s">
        <v>4737</v>
      </c>
      <c r="BQ14" t="s">
        <v>4736</v>
      </c>
      <c r="BR14">
        <v>2020</v>
      </c>
      <c r="BS14">
        <v>3</v>
      </c>
      <c r="BT14" s="66">
        <v>43901</v>
      </c>
      <c r="BU14" s="66">
        <v>43910</v>
      </c>
      <c r="BV14">
        <v>9</v>
      </c>
      <c r="BW14" t="s">
        <v>4735</v>
      </c>
      <c r="BX14" s="65" t="s">
        <v>5572</v>
      </c>
      <c r="BY14" s="65" t="s">
        <v>5571</v>
      </c>
      <c r="BZ14" t="s">
        <v>4812</v>
      </c>
      <c r="CA14" t="s">
        <v>5570</v>
      </c>
      <c r="CB14" t="s">
        <v>4810</v>
      </c>
      <c r="CC14" t="s">
        <v>5179</v>
      </c>
      <c r="CD14">
        <v>163</v>
      </c>
      <c r="CE14" t="s">
        <v>5179</v>
      </c>
      <c r="CF14" s="65" t="s">
        <v>5178</v>
      </c>
      <c r="CG14" s="65" t="s">
        <v>5177</v>
      </c>
      <c r="CO14" t="s">
        <v>4995</v>
      </c>
      <c r="CP14" t="s">
        <v>5569</v>
      </c>
      <c r="CQ14" t="s">
        <v>5558</v>
      </c>
      <c r="CR14" t="s">
        <v>4724</v>
      </c>
      <c r="CS14">
        <v>1</v>
      </c>
      <c r="CT14" s="65" t="s">
        <v>5557</v>
      </c>
      <c r="CU14" s="65" t="s">
        <v>4722</v>
      </c>
      <c r="CV14" s="65" t="s">
        <v>4721</v>
      </c>
    </row>
    <row r="15" spans="1:100" x14ac:dyDescent="0.25">
      <c r="A15">
        <v>2020</v>
      </c>
      <c r="B15">
        <v>4</v>
      </c>
      <c r="C15" s="65" t="s">
        <v>5568</v>
      </c>
      <c r="D15" s="65" t="s">
        <v>5568</v>
      </c>
      <c r="E15" s="66">
        <v>43916</v>
      </c>
      <c r="F15" s="65" t="s">
        <v>4756</v>
      </c>
      <c r="G15" s="65" t="s">
        <v>4755</v>
      </c>
      <c r="H15" s="65" t="s">
        <v>4716</v>
      </c>
      <c r="I15" t="s">
        <v>4738</v>
      </c>
      <c r="K15">
        <v>1</v>
      </c>
      <c r="L15" t="s">
        <v>4754</v>
      </c>
      <c r="N15">
        <v>2</v>
      </c>
      <c r="O15" t="s">
        <v>4790</v>
      </c>
      <c r="P15" t="s">
        <v>4752</v>
      </c>
      <c r="Q15" t="s">
        <v>4752</v>
      </c>
      <c r="R15" s="67">
        <v>1133696</v>
      </c>
      <c r="T15">
        <v>1133696</v>
      </c>
      <c r="Y15">
        <v>0</v>
      </c>
      <c r="Z15">
        <v>0</v>
      </c>
      <c r="AA15" s="65" t="s">
        <v>4752</v>
      </c>
      <c r="AD15">
        <v>0</v>
      </c>
      <c r="AE15">
        <v>252032</v>
      </c>
      <c r="AF15">
        <v>0</v>
      </c>
      <c r="AG15">
        <v>252032</v>
      </c>
      <c r="AI15">
        <v>252032</v>
      </c>
      <c r="AJ15">
        <v>58508</v>
      </c>
      <c r="AK15">
        <v>13445</v>
      </c>
      <c r="AL15">
        <v>180079</v>
      </c>
      <c r="AQ15" t="s">
        <v>4751</v>
      </c>
      <c r="AR15" t="s">
        <v>5567</v>
      </c>
      <c r="AU15" s="66">
        <v>43927</v>
      </c>
      <c r="AV15" s="66">
        <v>43927</v>
      </c>
      <c r="AW15" s="66">
        <v>43935</v>
      </c>
      <c r="AX15" s="65" t="s">
        <v>5566</v>
      </c>
      <c r="AY15" t="s">
        <v>4775</v>
      </c>
      <c r="AZ15" s="65" t="s">
        <v>5565</v>
      </c>
      <c r="BA15" t="s">
        <v>5564</v>
      </c>
      <c r="BB15" t="s">
        <v>5563</v>
      </c>
      <c r="BC15" t="s">
        <v>5562</v>
      </c>
      <c r="BD15" t="s">
        <v>5561</v>
      </c>
      <c r="BE15" t="s">
        <v>4856</v>
      </c>
      <c r="BF15" s="66">
        <v>31096</v>
      </c>
      <c r="BG15">
        <v>35</v>
      </c>
      <c r="BH15" t="s">
        <v>4741</v>
      </c>
      <c r="BJ15" s="65" t="s">
        <v>5005</v>
      </c>
      <c r="BK15" t="s">
        <v>4995</v>
      </c>
      <c r="BL15" s="65" t="s">
        <v>5005</v>
      </c>
      <c r="BM15" t="s">
        <v>4995</v>
      </c>
      <c r="BN15" s="65" t="s">
        <v>5004</v>
      </c>
      <c r="BO15" t="s">
        <v>5003</v>
      </c>
      <c r="BP15" t="s">
        <v>4737</v>
      </c>
      <c r="BQ15" t="s">
        <v>4736</v>
      </c>
      <c r="BR15">
        <v>2020</v>
      </c>
      <c r="BS15">
        <v>3</v>
      </c>
      <c r="BT15" s="66">
        <v>43914</v>
      </c>
      <c r="BU15" s="66">
        <v>43916</v>
      </c>
      <c r="BV15">
        <v>2</v>
      </c>
      <c r="BW15" t="s">
        <v>4735</v>
      </c>
      <c r="BX15" s="65" t="s">
        <v>5053</v>
      </c>
      <c r="BY15" s="65" t="s">
        <v>5052</v>
      </c>
      <c r="BZ15" t="s">
        <v>4797</v>
      </c>
      <c r="CA15" t="s">
        <v>5051</v>
      </c>
      <c r="CB15" t="s">
        <v>4795</v>
      </c>
      <c r="CF15" s="65" t="s">
        <v>5560</v>
      </c>
      <c r="CO15" t="s">
        <v>4995</v>
      </c>
      <c r="CP15" t="s">
        <v>5559</v>
      </c>
      <c r="CQ15" t="s">
        <v>5558</v>
      </c>
      <c r="CR15" t="s">
        <v>4724</v>
      </c>
      <c r="CS15">
        <v>1</v>
      </c>
      <c r="CT15" s="65" t="s">
        <v>5557</v>
      </c>
      <c r="CU15" s="65" t="s">
        <v>4722</v>
      </c>
      <c r="CV15" s="65" t="s">
        <v>4721</v>
      </c>
    </row>
    <row r="16" spans="1:100" x14ac:dyDescent="0.25">
      <c r="A16">
        <v>2020</v>
      </c>
      <c r="B16">
        <v>4</v>
      </c>
      <c r="C16" s="65" t="s">
        <v>5556</v>
      </c>
      <c r="D16" s="65" t="s">
        <v>5556</v>
      </c>
      <c r="E16" s="66">
        <v>43903</v>
      </c>
      <c r="F16" s="65" t="s">
        <v>4756</v>
      </c>
      <c r="G16" s="65" t="s">
        <v>4755</v>
      </c>
      <c r="H16" s="65" t="s">
        <v>4716</v>
      </c>
      <c r="I16" t="s">
        <v>4738</v>
      </c>
      <c r="K16">
        <v>1</v>
      </c>
      <c r="L16" t="s">
        <v>4754</v>
      </c>
      <c r="N16">
        <v>2</v>
      </c>
      <c r="O16" t="s">
        <v>4862</v>
      </c>
      <c r="P16" t="s">
        <v>4752</v>
      </c>
      <c r="Q16" t="s">
        <v>4752</v>
      </c>
      <c r="R16" s="67">
        <v>357901</v>
      </c>
      <c r="V16">
        <v>357901</v>
      </c>
      <c r="Y16">
        <v>0</v>
      </c>
      <c r="Z16">
        <v>0</v>
      </c>
      <c r="AA16" s="65" t="s">
        <v>4752</v>
      </c>
      <c r="AD16">
        <v>0</v>
      </c>
      <c r="AE16">
        <v>0</v>
      </c>
      <c r="AF16">
        <v>0</v>
      </c>
      <c r="AG16">
        <v>0</v>
      </c>
      <c r="AQ16" t="s">
        <v>4751</v>
      </c>
      <c r="AU16" s="66">
        <v>43929</v>
      </c>
      <c r="AV16" s="66">
        <v>43929</v>
      </c>
      <c r="AW16" s="66">
        <v>43938</v>
      </c>
      <c r="AX16" s="65" t="s">
        <v>5171</v>
      </c>
      <c r="AY16" t="s">
        <v>4775</v>
      </c>
      <c r="AZ16" s="65" t="s">
        <v>5170</v>
      </c>
      <c r="BA16" t="s">
        <v>5169</v>
      </c>
      <c r="BB16" t="s">
        <v>4827</v>
      </c>
      <c r="BC16" t="s">
        <v>5007</v>
      </c>
      <c r="BD16" t="s">
        <v>5168</v>
      </c>
      <c r="BE16" t="s">
        <v>4856</v>
      </c>
      <c r="BF16" s="66">
        <v>15342</v>
      </c>
      <c r="BG16">
        <v>78</v>
      </c>
      <c r="BH16" t="s">
        <v>4855</v>
      </c>
      <c r="BJ16" s="65" t="s">
        <v>5005</v>
      </c>
      <c r="BK16" t="s">
        <v>4995</v>
      </c>
      <c r="BL16" s="65" t="s">
        <v>5005</v>
      </c>
      <c r="BM16" t="s">
        <v>4995</v>
      </c>
      <c r="BN16" s="65" t="s">
        <v>5004</v>
      </c>
      <c r="BO16" t="s">
        <v>5003</v>
      </c>
      <c r="BP16" t="s">
        <v>4737</v>
      </c>
      <c r="BQ16" t="s">
        <v>4736</v>
      </c>
      <c r="BR16">
        <v>2020</v>
      </c>
      <c r="BS16">
        <v>3</v>
      </c>
      <c r="BT16" s="66">
        <v>43902</v>
      </c>
      <c r="BU16" s="66">
        <v>43902</v>
      </c>
      <c r="BV16">
        <v>0</v>
      </c>
      <c r="BW16" t="s">
        <v>4735</v>
      </c>
      <c r="BX16" s="65" t="s">
        <v>5555</v>
      </c>
      <c r="BY16" s="65" t="s">
        <v>5554</v>
      </c>
      <c r="BZ16" t="s">
        <v>5119</v>
      </c>
      <c r="CA16" t="s">
        <v>5118</v>
      </c>
      <c r="CB16" t="s">
        <v>5117</v>
      </c>
      <c r="CC16" t="s">
        <v>5116</v>
      </c>
      <c r="CD16">
        <v>107</v>
      </c>
      <c r="CE16" t="s">
        <v>5553</v>
      </c>
      <c r="CF16" s="65" t="s">
        <v>5552</v>
      </c>
      <c r="CG16" s="65" t="s">
        <v>5551</v>
      </c>
      <c r="CO16" t="s">
        <v>4995</v>
      </c>
      <c r="CP16" t="s">
        <v>5550</v>
      </c>
      <c r="CQ16" t="s">
        <v>5188</v>
      </c>
      <c r="CR16" t="s">
        <v>4832</v>
      </c>
      <c r="CS16">
        <v>1</v>
      </c>
      <c r="CT16" s="65" t="s">
        <v>5174</v>
      </c>
      <c r="CU16" s="65" t="s">
        <v>4722</v>
      </c>
      <c r="CV16" s="65" t="s">
        <v>4721</v>
      </c>
    </row>
    <row r="17" spans="1:100" x14ac:dyDescent="0.25">
      <c r="A17">
        <v>2020</v>
      </c>
      <c r="B17">
        <v>4</v>
      </c>
      <c r="C17" s="65" t="s">
        <v>5549</v>
      </c>
      <c r="D17" s="65" t="s">
        <v>5549</v>
      </c>
      <c r="E17" s="66">
        <v>43903</v>
      </c>
      <c r="F17" s="65" t="s">
        <v>4756</v>
      </c>
      <c r="G17" s="65" t="s">
        <v>4755</v>
      </c>
      <c r="H17" s="65" t="s">
        <v>4716</v>
      </c>
      <c r="I17" t="s">
        <v>4738</v>
      </c>
      <c r="K17">
        <v>1</v>
      </c>
      <c r="L17" t="s">
        <v>4754</v>
      </c>
      <c r="N17">
        <v>2</v>
      </c>
      <c r="O17" t="s">
        <v>4753</v>
      </c>
      <c r="P17" t="s">
        <v>4752</v>
      </c>
      <c r="Q17" t="s">
        <v>4752</v>
      </c>
      <c r="R17" s="67">
        <v>451695</v>
      </c>
      <c r="U17">
        <v>451695</v>
      </c>
      <c r="Y17">
        <v>0</v>
      </c>
      <c r="Z17">
        <v>0</v>
      </c>
      <c r="AA17" s="65" t="s">
        <v>4752</v>
      </c>
      <c r="AD17">
        <v>0</v>
      </c>
      <c r="AE17">
        <v>0</v>
      </c>
      <c r="AF17">
        <v>0</v>
      </c>
      <c r="AG17">
        <v>0</v>
      </c>
      <c r="AQ17" t="s">
        <v>4751</v>
      </c>
      <c r="AU17" s="66">
        <v>43929</v>
      </c>
      <c r="AV17" s="66">
        <v>43929</v>
      </c>
      <c r="AW17" s="66">
        <v>43938</v>
      </c>
      <c r="AX17" s="65" t="s">
        <v>5548</v>
      </c>
      <c r="AY17" t="s">
        <v>4775</v>
      </c>
      <c r="AZ17" s="65" t="s">
        <v>5547</v>
      </c>
      <c r="BA17" t="s">
        <v>5269</v>
      </c>
      <c r="BB17" t="s">
        <v>5546</v>
      </c>
      <c r="BC17" t="s">
        <v>5545</v>
      </c>
      <c r="BD17" t="s">
        <v>5068</v>
      </c>
      <c r="BE17" t="s">
        <v>4856</v>
      </c>
      <c r="BF17" s="66">
        <v>22620</v>
      </c>
      <c r="BG17">
        <v>58</v>
      </c>
      <c r="BH17" t="s">
        <v>4769</v>
      </c>
      <c r="BJ17" s="65" t="s">
        <v>5005</v>
      </c>
      <c r="BK17" t="s">
        <v>4995</v>
      </c>
      <c r="BL17" s="65" t="s">
        <v>5005</v>
      </c>
      <c r="BM17" t="s">
        <v>4995</v>
      </c>
      <c r="BN17" s="65" t="s">
        <v>5004</v>
      </c>
      <c r="BO17" t="s">
        <v>5003</v>
      </c>
      <c r="BP17" t="s">
        <v>4737</v>
      </c>
      <c r="BQ17" t="s">
        <v>4736</v>
      </c>
      <c r="BR17">
        <v>2020</v>
      </c>
      <c r="BS17">
        <v>3</v>
      </c>
      <c r="BT17" s="66">
        <v>43902</v>
      </c>
      <c r="BU17" s="66">
        <v>43902</v>
      </c>
      <c r="BV17">
        <v>0</v>
      </c>
      <c r="BW17" t="s">
        <v>4735</v>
      </c>
      <c r="BX17" s="65" t="s">
        <v>5544</v>
      </c>
      <c r="BY17" s="65" t="s">
        <v>5543</v>
      </c>
      <c r="BZ17" t="s">
        <v>4797</v>
      </c>
      <c r="CA17" t="s">
        <v>4796</v>
      </c>
      <c r="CB17" t="s">
        <v>4795</v>
      </c>
      <c r="CF17" s="65" t="s">
        <v>4794</v>
      </c>
      <c r="CG17" s="65" t="s">
        <v>4793</v>
      </c>
      <c r="CO17" t="s">
        <v>4995</v>
      </c>
      <c r="CP17" t="s">
        <v>5542</v>
      </c>
      <c r="CQ17" t="s">
        <v>5188</v>
      </c>
      <c r="CR17" t="s">
        <v>4832</v>
      </c>
      <c r="CS17">
        <v>1</v>
      </c>
      <c r="CT17" s="65" t="s">
        <v>5174</v>
      </c>
      <c r="CU17" s="65" t="s">
        <v>4722</v>
      </c>
      <c r="CV17" s="65" t="s">
        <v>4721</v>
      </c>
    </row>
    <row r="18" spans="1:100" x14ac:dyDescent="0.25">
      <c r="A18">
        <v>2020</v>
      </c>
      <c r="B18">
        <v>4</v>
      </c>
      <c r="C18" s="65" t="s">
        <v>5541</v>
      </c>
      <c r="D18" s="65" t="s">
        <v>5541</v>
      </c>
      <c r="E18" s="66">
        <v>43903</v>
      </c>
      <c r="F18" s="65" t="s">
        <v>4756</v>
      </c>
      <c r="G18" s="65" t="s">
        <v>4755</v>
      </c>
      <c r="H18" s="65" t="s">
        <v>4716</v>
      </c>
      <c r="I18" t="s">
        <v>4738</v>
      </c>
      <c r="K18">
        <v>1</v>
      </c>
      <c r="L18" t="s">
        <v>4754</v>
      </c>
      <c r="N18">
        <v>2</v>
      </c>
      <c r="O18" t="s">
        <v>4790</v>
      </c>
      <c r="P18" t="s">
        <v>4752</v>
      </c>
      <c r="Q18" t="s">
        <v>4752</v>
      </c>
      <c r="R18" s="67">
        <v>18765</v>
      </c>
      <c r="T18">
        <v>18765</v>
      </c>
      <c r="Y18">
        <v>0</v>
      </c>
      <c r="Z18">
        <v>0</v>
      </c>
      <c r="AA18" s="65" t="s">
        <v>4752</v>
      </c>
      <c r="AD18">
        <v>0</v>
      </c>
      <c r="AE18">
        <v>0</v>
      </c>
      <c r="AF18">
        <v>0</v>
      </c>
      <c r="AG18">
        <v>0</v>
      </c>
      <c r="AQ18" t="s">
        <v>4751</v>
      </c>
      <c r="AU18" s="66">
        <v>43929</v>
      </c>
      <c r="AV18" s="66">
        <v>43929</v>
      </c>
      <c r="AW18" s="66">
        <v>43938</v>
      </c>
      <c r="AX18" s="65" t="s">
        <v>5540</v>
      </c>
      <c r="AY18" t="s">
        <v>4775</v>
      </c>
      <c r="AZ18" s="65" t="s">
        <v>5539</v>
      </c>
      <c r="BA18" t="s">
        <v>5538</v>
      </c>
      <c r="BB18" t="s">
        <v>4842</v>
      </c>
      <c r="BC18" t="s">
        <v>4744</v>
      </c>
      <c r="BD18" t="s">
        <v>5537</v>
      </c>
      <c r="BE18" t="s">
        <v>4742</v>
      </c>
      <c r="BF18" s="66">
        <v>25394</v>
      </c>
      <c r="BG18">
        <v>50</v>
      </c>
      <c r="BH18" t="s">
        <v>4769</v>
      </c>
      <c r="BJ18" s="65" t="s">
        <v>5005</v>
      </c>
      <c r="BK18" t="s">
        <v>4995</v>
      </c>
      <c r="BL18" s="65" t="s">
        <v>5005</v>
      </c>
      <c r="BM18" t="s">
        <v>4995</v>
      </c>
      <c r="BN18" s="65" t="s">
        <v>5004</v>
      </c>
      <c r="BO18" t="s">
        <v>5003</v>
      </c>
      <c r="BP18" t="s">
        <v>4737</v>
      </c>
      <c r="BQ18" t="s">
        <v>4736</v>
      </c>
      <c r="BR18">
        <v>2020</v>
      </c>
      <c r="BS18">
        <v>3</v>
      </c>
      <c r="BT18" s="66">
        <v>43901</v>
      </c>
      <c r="BU18" s="66">
        <v>43901</v>
      </c>
      <c r="BV18">
        <v>0</v>
      </c>
      <c r="BW18" t="s">
        <v>4735</v>
      </c>
      <c r="BX18" s="65" t="s">
        <v>5357</v>
      </c>
      <c r="BY18" s="65" t="s">
        <v>5356</v>
      </c>
      <c r="BZ18" t="s">
        <v>4838</v>
      </c>
      <c r="CA18" t="s">
        <v>5300</v>
      </c>
      <c r="CB18" t="s">
        <v>4836</v>
      </c>
      <c r="CF18" s="65" t="s">
        <v>5536</v>
      </c>
      <c r="CG18" s="65" t="s">
        <v>5535</v>
      </c>
      <c r="CO18" t="s">
        <v>4995</v>
      </c>
      <c r="CP18" t="s">
        <v>5534</v>
      </c>
      <c r="CQ18" t="s">
        <v>5188</v>
      </c>
      <c r="CR18" t="s">
        <v>4832</v>
      </c>
      <c r="CS18">
        <v>1</v>
      </c>
      <c r="CT18" s="65" t="s">
        <v>5174</v>
      </c>
      <c r="CU18" s="65" t="s">
        <v>4722</v>
      </c>
      <c r="CV18" s="65" t="s">
        <v>4721</v>
      </c>
    </row>
    <row r="19" spans="1:100" x14ac:dyDescent="0.25">
      <c r="A19">
        <v>2020</v>
      </c>
      <c r="B19">
        <v>4</v>
      </c>
      <c r="C19" s="65" t="s">
        <v>5533</v>
      </c>
      <c r="D19" s="65" t="s">
        <v>5533</v>
      </c>
      <c r="E19" s="66">
        <v>43903</v>
      </c>
      <c r="F19" s="65" t="s">
        <v>4756</v>
      </c>
      <c r="G19" s="65" t="s">
        <v>4755</v>
      </c>
      <c r="H19" s="65" t="s">
        <v>4716</v>
      </c>
      <c r="I19" t="s">
        <v>4738</v>
      </c>
      <c r="K19">
        <v>1</v>
      </c>
      <c r="L19" t="s">
        <v>4754</v>
      </c>
      <c r="N19">
        <v>2</v>
      </c>
      <c r="O19" t="s">
        <v>4753</v>
      </c>
      <c r="P19" t="s">
        <v>4752</v>
      </c>
      <c r="Q19" t="s">
        <v>4752</v>
      </c>
      <c r="R19" s="67">
        <v>420930</v>
      </c>
      <c r="U19">
        <v>420930</v>
      </c>
      <c r="Y19">
        <v>0</v>
      </c>
      <c r="Z19">
        <v>0</v>
      </c>
      <c r="AA19" s="65" t="s">
        <v>4752</v>
      </c>
      <c r="AD19">
        <v>0</v>
      </c>
      <c r="AE19">
        <v>0</v>
      </c>
      <c r="AF19">
        <v>0</v>
      </c>
      <c r="AG19">
        <v>0</v>
      </c>
      <c r="AQ19" t="s">
        <v>4751</v>
      </c>
      <c r="AU19" s="66">
        <v>43929</v>
      </c>
      <c r="AV19" s="66">
        <v>43929</v>
      </c>
      <c r="AW19" s="66">
        <v>43938</v>
      </c>
      <c r="AX19" s="65" t="s">
        <v>5532</v>
      </c>
      <c r="AY19" t="s">
        <v>4775</v>
      </c>
      <c r="AZ19" s="65" t="s">
        <v>5531</v>
      </c>
      <c r="BA19" t="s">
        <v>5530</v>
      </c>
      <c r="BB19" t="s">
        <v>5348</v>
      </c>
      <c r="BC19" t="s">
        <v>5529</v>
      </c>
      <c r="BE19" t="s">
        <v>4742</v>
      </c>
      <c r="BF19" s="66">
        <v>18505</v>
      </c>
      <c r="BG19">
        <v>69</v>
      </c>
      <c r="BH19" t="s">
        <v>4855</v>
      </c>
      <c r="BJ19" s="65" t="s">
        <v>5005</v>
      </c>
      <c r="BK19" t="s">
        <v>4995</v>
      </c>
      <c r="BL19" s="65" t="s">
        <v>5005</v>
      </c>
      <c r="BM19" t="s">
        <v>4995</v>
      </c>
      <c r="BN19" s="65" t="s">
        <v>5004</v>
      </c>
      <c r="BO19" t="s">
        <v>5003</v>
      </c>
      <c r="BP19" t="s">
        <v>4737</v>
      </c>
      <c r="BQ19" t="s">
        <v>4736</v>
      </c>
      <c r="BR19">
        <v>2020</v>
      </c>
      <c r="BS19">
        <v>3</v>
      </c>
      <c r="BT19" s="66">
        <v>43902</v>
      </c>
      <c r="BU19" s="66">
        <v>43902</v>
      </c>
      <c r="BV19">
        <v>0</v>
      </c>
      <c r="BW19" t="s">
        <v>4735</v>
      </c>
      <c r="BX19" s="65" t="s">
        <v>5528</v>
      </c>
      <c r="BY19" s="65" t="s">
        <v>5527</v>
      </c>
      <c r="BZ19" t="s">
        <v>4838</v>
      </c>
      <c r="CA19" t="s">
        <v>5300</v>
      </c>
      <c r="CB19" t="s">
        <v>4836</v>
      </c>
      <c r="CF19" s="65" t="s">
        <v>5191</v>
      </c>
      <c r="CG19" s="65" t="s">
        <v>5190</v>
      </c>
      <c r="CO19" t="s">
        <v>4995</v>
      </c>
      <c r="CP19" t="s">
        <v>5526</v>
      </c>
      <c r="CQ19" t="s">
        <v>5188</v>
      </c>
      <c r="CR19" t="s">
        <v>4832</v>
      </c>
      <c r="CS19">
        <v>1</v>
      </c>
      <c r="CT19" s="65" t="s">
        <v>5174</v>
      </c>
      <c r="CU19" s="65" t="s">
        <v>4722</v>
      </c>
      <c r="CV19" s="65" t="s">
        <v>4721</v>
      </c>
    </row>
    <row r="20" spans="1:100" x14ac:dyDescent="0.25">
      <c r="A20">
        <v>2020</v>
      </c>
      <c r="B20">
        <v>4</v>
      </c>
      <c r="C20" s="65" t="s">
        <v>5525</v>
      </c>
      <c r="D20" s="65" t="s">
        <v>5525</v>
      </c>
      <c r="E20" s="66">
        <v>43903</v>
      </c>
      <c r="F20" s="65" t="s">
        <v>4756</v>
      </c>
      <c r="G20" s="65" t="s">
        <v>4755</v>
      </c>
      <c r="H20" s="65" t="s">
        <v>4716</v>
      </c>
      <c r="I20" t="s">
        <v>4738</v>
      </c>
      <c r="K20">
        <v>1</v>
      </c>
      <c r="L20" t="s">
        <v>4754</v>
      </c>
      <c r="N20">
        <v>2</v>
      </c>
      <c r="O20" t="s">
        <v>4862</v>
      </c>
      <c r="P20" t="s">
        <v>4752</v>
      </c>
      <c r="Q20" t="s">
        <v>4752</v>
      </c>
      <c r="R20" s="67">
        <v>18765</v>
      </c>
      <c r="V20">
        <v>18765</v>
      </c>
      <c r="Y20">
        <v>0</v>
      </c>
      <c r="Z20">
        <v>0</v>
      </c>
      <c r="AA20" s="65" t="s">
        <v>4752</v>
      </c>
      <c r="AD20">
        <v>0</v>
      </c>
      <c r="AE20">
        <v>0</v>
      </c>
      <c r="AF20">
        <v>0</v>
      </c>
      <c r="AG20">
        <v>0</v>
      </c>
      <c r="AQ20" t="s">
        <v>4751</v>
      </c>
      <c r="AU20" s="66">
        <v>43929</v>
      </c>
      <c r="AV20" s="66">
        <v>43929</v>
      </c>
      <c r="AW20" s="66">
        <v>43938</v>
      </c>
      <c r="AX20" s="65" t="s">
        <v>5524</v>
      </c>
      <c r="AY20" t="s">
        <v>4775</v>
      </c>
      <c r="AZ20" s="65" t="s">
        <v>5523</v>
      </c>
      <c r="BA20" t="s">
        <v>5158</v>
      </c>
      <c r="BB20" t="s">
        <v>4803</v>
      </c>
      <c r="BC20" t="s">
        <v>5279</v>
      </c>
      <c r="BD20" t="s">
        <v>5522</v>
      </c>
      <c r="BE20" t="s">
        <v>4856</v>
      </c>
      <c r="BF20" s="66">
        <v>16937</v>
      </c>
      <c r="BG20">
        <v>73</v>
      </c>
      <c r="BH20" t="s">
        <v>4855</v>
      </c>
      <c r="BJ20" s="65" t="s">
        <v>5005</v>
      </c>
      <c r="BK20" t="s">
        <v>4995</v>
      </c>
      <c r="BL20" s="65" t="s">
        <v>5005</v>
      </c>
      <c r="BM20" t="s">
        <v>4995</v>
      </c>
      <c r="BN20" s="65" t="s">
        <v>5004</v>
      </c>
      <c r="BO20" t="s">
        <v>5003</v>
      </c>
      <c r="BP20" t="s">
        <v>4737</v>
      </c>
      <c r="BQ20" t="s">
        <v>4736</v>
      </c>
      <c r="BR20">
        <v>2020</v>
      </c>
      <c r="BS20">
        <v>3</v>
      </c>
      <c r="BT20" s="66">
        <v>43902</v>
      </c>
      <c r="BU20" s="66">
        <v>43902</v>
      </c>
      <c r="BV20">
        <v>0</v>
      </c>
      <c r="BW20" t="s">
        <v>4735</v>
      </c>
      <c r="BX20" s="65" t="s">
        <v>5038</v>
      </c>
      <c r="BY20" s="65" t="s">
        <v>5037</v>
      </c>
      <c r="BZ20" t="s">
        <v>4812</v>
      </c>
      <c r="CA20" t="s">
        <v>5036</v>
      </c>
      <c r="CB20" t="s">
        <v>4810</v>
      </c>
      <c r="CC20" t="s">
        <v>5035</v>
      </c>
      <c r="CD20">
        <v>145</v>
      </c>
      <c r="CE20" t="s">
        <v>5034</v>
      </c>
      <c r="CF20" s="65" t="s">
        <v>5510</v>
      </c>
      <c r="CG20" s="65" t="s">
        <v>5509</v>
      </c>
      <c r="CO20" t="s">
        <v>4995</v>
      </c>
      <c r="CP20" t="s">
        <v>5521</v>
      </c>
      <c r="CQ20" t="s">
        <v>5188</v>
      </c>
      <c r="CR20" t="s">
        <v>4832</v>
      </c>
      <c r="CS20">
        <v>1</v>
      </c>
      <c r="CT20" s="65" t="s">
        <v>5174</v>
      </c>
      <c r="CU20" s="65" t="s">
        <v>4722</v>
      </c>
      <c r="CV20" s="65" t="s">
        <v>4721</v>
      </c>
    </row>
    <row r="21" spans="1:100" x14ac:dyDescent="0.25">
      <c r="A21">
        <v>2020</v>
      </c>
      <c r="B21">
        <v>4</v>
      </c>
      <c r="C21" s="65" t="s">
        <v>5520</v>
      </c>
      <c r="D21" s="65" t="s">
        <v>5520</v>
      </c>
      <c r="E21" s="66">
        <v>43903</v>
      </c>
      <c r="F21" s="65" t="s">
        <v>4756</v>
      </c>
      <c r="G21" s="65" t="s">
        <v>4755</v>
      </c>
      <c r="H21" s="65" t="s">
        <v>4716</v>
      </c>
      <c r="I21" t="s">
        <v>4738</v>
      </c>
      <c r="K21">
        <v>1</v>
      </c>
      <c r="L21" t="s">
        <v>4754</v>
      </c>
      <c r="N21">
        <v>2</v>
      </c>
      <c r="O21" t="s">
        <v>4862</v>
      </c>
      <c r="P21" t="s">
        <v>4752</v>
      </c>
      <c r="Q21" t="s">
        <v>4752</v>
      </c>
      <c r="R21" s="67">
        <v>18765</v>
      </c>
      <c r="V21">
        <v>18765</v>
      </c>
      <c r="Y21">
        <v>0</v>
      </c>
      <c r="Z21">
        <v>0</v>
      </c>
      <c r="AA21" s="65" t="s">
        <v>4752</v>
      </c>
      <c r="AD21">
        <v>0</v>
      </c>
      <c r="AE21">
        <v>0</v>
      </c>
      <c r="AF21">
        <v>0</v>
      </c>
      <c r="AG21">
        <v>0</v>
      </c>
      <c r="AQ21" t="s">
        <v>4751</v>
      </c>
      <c r="AU21" s="66">
        <v>43929</v>
      </c>
      <c r="AV21" s="66">
        <v>43929</v>
      </c>
      <c r="AW21" s="66">
        <v>43938</v>
      </c>
      <c r="AX21" s="65" t="s">
        <v>5519</v>
      </c>
      <c r="AY21" t="s">
        <v>4775</v>
      </c>
      <c r="AZ21" s="65" t="s">
        <v>5518</v>
      </c>
      <c r="BA21" t="s">
        <v>5517</v>
      </c>
      <c r="BB21" t="s">
        <v>5516</v>
      </c>
      <c r="BC21" t="s">
        <v>5109</v>
      </c>
      <c r="BD21" t="s">
        <v>5515</v>
      </c>
      <c r="BE21" t="s">
        <v>4742</v>
      </c>
      <c r="BF21" s="66">
        <v>13350</v>
      </c>
      <c r="BG21">
        <v>83</v>
      </c>
      <c r="BH21" t="s">
        <v>4855</v>
      </c>
      <c r="BJ21" s="65" t="s">
        <v>5005</v>
      </c>
      <c r="BK21" t="s">
        <v>4995</v>
      </c>
      <c r="BL21" s="65" t="s">
        <v>5005</v>
      </c>
      <c r="BM21" t="s">
        <v>4995</v>
      </c>
      <c r="BN21" s="65" t="s">
        <v>5004</v>
      </c>
      <c r="BO21" t="s">
        <v>5003</v>
      </c>
      <c r="BP21" t="s">
        <v>4737</v>
      </c>
      <c r="BQ21" t="s">
        <v>4736</v>
      </c>
      <c r="BR21">
        <v>2020</v>
      </c>
      <c r="BS21">
        <v>3</v>
      </c>
      <c r="BT21" s="66">
        <v>43901</v>
      </c>
      <c r="BU21" s="66">
        <v>43901</v>
      </c>
      <c r="BV21">
        <v>0</v>
      </c>
      <c r="BW21" t="s">
        <v>4735</v>
      </c>
      <c r="BX21" s="65" t="s">
        <v>5514</v>
      </c>
      <c r="BY21" s="65" t="s">
        <v>5513</v>
      </c>
      <c r="BZ21" t="s">
        <v>4812</v>
      </c>
      <c r="CA21" t="s">
        <v>5512</v>
      </c>
      <c r="CB21" t="s">
        <v>4810</v>
      </c>
      <c r="CC21" t="s">
        <v>5035</v>
      </c>
      <c r="CD21">
        <v>141</v>
      </c>
      <c r="CE21" t="s">
        <v>5511</v>
      </c>
      <c r="CF21" s="65" t="s">
        <v>5510</v>
      </c>
      <c r="CG21" s="65" t="s">
        <v>5509</v>
      </c>
      <c r="CO21" t="s">
        <v>4995</v>
      </c>
      <c r="CP21" t="s">
        <v>5508</v>
      </c>
      <c r="CQ21" t="s">
        <v>5188</v>
      </c>
      <c r="CR21" t="s">
        <v>4832</v>
      </c>
      <c r="CS21">
        <v>1</v>
      </c>
      <c r="CT21" s="65" t="s">
        <v>5174</v>
      </c>
      <c r="CU21" s="65" t="s">
        <v>4722</v>
      </c>
      <c r="CV21" s="65" t="s">
        <v>4721</v>
      </c>
    </row>
    <row r="22" spans="1:100" x14ac:dyDescent="0.25">
      <c r="A22">
        <v>2020</v>
      </c>
      <c r="B22">
        <v>4</v>
      </c>
      <c r="C22" s="65" t="s">
        <v>5507</v>
      </c>
      <c r="D22" s="65" t="s">
        <v>5507</v>
      </c>
      <c r="E22" s="66">
        <v>43903</v>
      </c>
      <c r="F22" s="65" t="s">
        <v>4756</v>
      </c>
      <c r="G22" s="65" t="s">
        <v>4755</v>
      </c>
      <c r="H22" s="65" t="s">
        <v>4716</v>
      </c>
      <c r="I22" t="s">
        <v>4738</v>
      </c>
      <c r="K22">
        <v>1</v>
      </c>
      <c r="L22" t="s">
        <v>4754</v>
      </c>
      <c r="N22">
        <v>2</v>
      </c>
      <c r="O22" t="s">
        <v>4790</v>
      </c>
      <c r="P22" t="s">
        <v>4752</v>
      </c>
      <c r="Q22" t="s">
        <v>4752</v>
      </c>
      <c r="R22" s="67">
        <v>549053</v>
      </c>
      <c r="T22">
        <v>549053</v>
      </c>
      <c r="Y22">
        <v>0</v>
      </c>
      <c r="Z22">
        <v>0</v>
      </c>
      <c r="AA22" s="65" t="s">
        <v>4752</v>
      </c>
      <c r="AD22">
        <v>0</v>
      </c>
      <c r="AE22">
        <v>0</v>
      </c>
      <c r="AF22">
        <v>0</v>
      </c>
      <c r="AG22">
        <v>0</v>
      </c>
      <c r="AQ22" t="s">
        <v>4751</v>
      </c>
      <c r="AU22" s="66">
        <v>43929</v>
      </c>
      <c r="AV22" s="66">
        <v>43929</v>
      </c>
      <c r="AW22" s="66">
        <v>43938</v>
      </c>
      <c r="AX22" s="65" t="s">
        <v>5506</v>
      </c>
      <c r="AY22" t="s">
        <v>4775</v>
      </c>
      <c r="AZ22" s="65" t="s">
        <v>5505</v>
      </c>
      <c r="BA22" t="s">
        <v>5504</v>
      </c>
      <c r="BB22" t="s">
        <v>5503</v>
      </c>
      <c r="BC22" t="s">
        <v>5502</v>
      </c>
      <c r="BD22" t="s">
        <v>5109</v>
      </c>
      <c r="BE22" t="s">
        <v>4742</v>
      </c>
      <c r="BF22" s="66">
        <v>23781</v>
      </c>
      <c r="BG22">
        <v>55</v>
      </c>
      <c r="BH22" t="s">
        <v>4769</v>
      </c>
      <c r="BJ22" s="65" t="s">
        <v>5005</v>
      </c>
      <c r="BK22" t="s">
        <v>4995</v>
      </c>
      <c r="BL22" s="65" t="s">
        <v>5005</v>
      </c>
      <c r="BM22" t="s">
        <v>4995</v>
      </c>
      <c r="BN22" s="65" t="s">
        <v>5004</v>
      </c>
      <c r="BO22" t="s">
        <v>5003</v>
      </c>
      <c r="BP22" t="s">
        <v>4737</v>
      </c>
      <c r="BQ22" t="s">
        <v>4736</v>
      </c>
      <c r="BR22">
        <v>2020</v>
      </c>
      <c r="BS22">
        <v>3</v>
      </c>
      <c r="BT22" s="66">
        <v>43902</v>
      </c>
      <c r="BU22" s="66">
        <v>43902</v>
      </c>
      <c r="BV22">
        <v>0</v>
      </c>
      <c r="BW22" t="s">
        <v>4735</v>
      </c>
      <c r="BX22" s="65" t="s">
        <v>4946</v>
      </c>
      <c r="BY22" s="65" t="s">
        <v>4945</v>
      </c>
      <c r="BZ22" t="s">
        <v>4766</v>
      </c>
      <c r="CA22" t="s">
        <v>4882</v>
      </c>
      <c r="CB22" t="s">
        <v>4764</v>
      </c>
      <c r="CF22" s="65" t="s">
        <v>4849</v>
      </c>
      <c r="CG22" s="65" t="s">
        <v>4848</v>
      </c>
      <c r="CO22" t="s">
        <v>4995</v>
      </c>
      <c r="CP22" t="s">
        <v>5501</v>
      </c>
      <c r="CQ22" t="s">
        <v>5188</v>
      </c>
      <c r="CR22" t="s">
        <v>4832</v>
      </c>
      <c r="CS22">
        <v>1</v>
      </c>
      <c r="CT22" s="65" t="s">
        <v>5174</v>
      </c>
      <c r="CU22" s="65" t="s">
        <v>4722</v>
      </c>
      <c r="CV22" s="65" t="s">
        <v>4721</v>
      </c>
    </row>
    <row r="23" spans="1:100" x14ac:dyDescent="0.25">
      <c r="A23">
        <v>2020</v>
      </c>
      <c r="B23">
        <v>4</v>
      </c>
      <c r="C23" s="65" t="s">
        <v>5500</v>
      </c>
      <c r="D23" s="65" t="s">
        <v>5500</v>
      </c>
      <c r="E23" s="66">
        <v>43906</v>
      </c>
      <c r="F23" s="65" t="s">
        <v>4756</v>
      </c>
      <c r="G23" s="65" t="s">
        <v>4755</v>
      </c>
      <c r="H23" s="65" t="s">
        <v>4716</v>
      </c>
      <c r="I23" t="s">
        <v>4738</v>
      </c>
      <c r="K23">
        <v>1</v>
      </c>
      <c r="L23" t="s">
        <v>4754</v>
      </c>
      <c r="N23">
        <v>2</v>
      </c>
      <c r="O23" t="s">
        <v>4753</v>
      </c>
      <c r="P23" t="s">
        <v>4752</v>
      </c>
      <c r="Q23" t="s">
        <v>4752</v>
      </c>
      <c r="R23" s="67">
        <v>315540</v>
      </c>
      <c r="U23">
        <v>315540</v>
      </c>
      <c r="Y23">
        <v>0</v>
      </c>
      <c r="Z23">
        <v>0</v>
      </c>
      <c r="AA23" s="65" t="s">
        <v>4752</v>
      </c>
      <c r="AD23">
        <v>0</v>
      </c>
      <c r="AE23">
        <v>0</v>
      </c>
      <c r="AF23">
        <v>0</v>
      </c>
      <c r="AG23">
        <v>0</v>
      </c>
      <c r="AQ23" t="s">
        <v>4751</v>
      </c>
      <c r="AU23" s="66">
        <v>43929</v>
      </c>
      <c r="AV23" s="66">
        <v>43929</v>
      </c>
      <c r="AW23" s="66">
        <v>43938</v>
      </c>
      <c r="AX23" s="65" t="s">
        <v>5499</v>
      </c>
      <c r="AY23" t="s">
        <v>4775</v>
      </c>
      <c r="AZ23" s="65" t="s">
        <v>5498</v>
      </c>
      <c r="BA23" t="s">
        <v>5328</v>
      </c>
      <c r="BB23" t="s">
        <v>4803</v>
      </c>
      <c r="BC23" t="s">
        <v>5248</v>
      </c>
      <c r="BD23" t="s">
        <v>5497</v>
      </c>
      <c r="BE23" t="s">
        <v>4742</v>
      </c>
      <c r="BF23" s="66">
        <v>33722</v>
      </c>
      <c r="BG23">
        <v>27</v>
      </c>
      <c r="BH23" t="s">
        <v>4741</v>
      </c>
      <c r="BJ23" s="65" t="s">
        <v>5005</v>
      </c>
      <c r="BK23" t="s">
        <v>4995</v>
      </c>
      <c r="BL23" s="65" t="s">
        <v>5005</v>
      </c>
      <c r="BM23" t="s">
        <v>4995</v>
      </c>
      <c r="BN23" s="65" t="s">
        <v>5004</v>
      </c>
      <c r="BO23" t="s">
        <v>5003</v>
      </c>
      <c r="BP23" t="s">
        <v>4737</v>
      </c>
      <c r="BQ23" t="s">
        <v>4736</v>
      </c>
      <c r="BR23">
        <v>2020</v>
      </c>
      <c r="BS23">
        <v>3</v>
      </c>
      <c r="BT23" s="66">
        <v>43901</v>
      </c>
      <c r="BU23" s="66">
        <v>43901</v>
      </c>
      <c r="BV23">
        <v>0</v>
      </c>
      <c r="BW23" t="s">
        <v>4735</v>
      </c>
      <c r="BX23" s="65" t="s">
        <v>5496</v>
      </c>
      <c r="BY23" s="65" t="s">
        <v>5495</v>
      </c>
      <c r="BZ23" t="s">
        <v>5494</v>
      </c>
      <c r="CA23" t="s">
        <v>5493</v>
      </c>
      <c r="CB23" t="s">
        <v>5492</v>
      </c>
      <c r="CF23" s="65" t="s">
        <v>5491</v>
      </c>
      <c r="CG23" s="65" t="s">
        <v>5490</v>
      </c>
      <c r="CO23" t="s">
        <v>4995</v>
      </c>
      <c r="CP23" t="s">
        <v>5489</v>
      </c>
      <c r="CQ23" t="s">
        <v>5188</v>
      </c>
      <c r="CR23" t="s">
        <v>4832</v>
      </c>
      <c r="CS23">
        <v>1</v>
      </c>
      <c r="CT23" s="65" t="s">
        <v>5174</v>
      </c>
      <c r="CU23" s="65" t="s">
        <v>4722</v>
      </c>
      <c r="CV23" s="65" t="s">
        <v>4721</v>
      </c>
    </row>
    <row r="24" spans="1:100" x14ac:dyDescent="0.25">
      <c r="A24">
        <v>2020</v>
      </c>
      <c r="B24">
        <v>4</v>
      </c>
      <c r="C24" s="65" t="s">
        <v>5488</v>
      </c>
      <c r="D24" s="65" t="s">
        <v>5488</v>
      </c>
      <c r="E24" s="66">
        <v>43907</v>
      </c>
      <c r="F24" s="65" t="s">
        <v>4756</v>
      </c>
      <c r="G24" s="65" t="s">
        <v>4755</v>
      </c>
      <c r="H24" s="65" t="s">
        <v>4716</v>
      </c>
      <c r="I24" t="s">
        <v>4738</v>
      </c>
      <c r="K24">
        <v>1</v>
      </c>
      <c r="L24" t="s">
        <v>4754</v>
      </c>
      <c r="N24">
        <v>2</v>
      </c>
      <c r="O24" t="s">
        <v>4790</v>
      </c>
      <c r="P24" t="s">
        <v>4752</v>
      </c>
      <c r="Q24" t="s">
        <v>4752</v>
      </c>
      <c r="R24" s="67">
        <v>18765</v>
      </c>
      <c r="T24">
        <v>18765</v>
      </c>
      <c r="Y24">
        <v>0</v>
      </c>
      <c r="Z24">
        <v>0</v>
      </c>
      <c r="AA24" s="65" t="s">
        <v>4752</v>
      </c>
      <c r="AD24">
        <v>0</v>
      </c>
      <c r="AE24">
        <v>0</v>
      </c>
      <c r="AF24">
        <v>0</v>
      </c>
      <c r="AG24">
        <v>0</v>
      </c>
      <c r="AQ24" t="s">
        <v>4751</v>
      </c>
      <c r="AU24" s="66">
        <v>43929</v>
      </c>
      <c r="AV24" s="66">
        <v>43929</v>
      </c>
      <c r="AW24" s="66">
        <v>43938</v>
      </c>
      <c r="AX24" s="65" t="s">
        <v>5487</v>
      </c>
      <c r="AY24" t="s">
        <v>4775</v>
      </c>
      <c r="AZ24" s="65" t="s">
        <v>5486</v>
      </c>
      <c r="BA24" t="s">
        <v>4827</v>
      </c>
      <c r="BB24" t="s">
        <v>5485</v>
      </c>
      <c r="BC24" t="s">
        <v>5484</v>
      </c>
      <c r="BD24" t="s">
        <v>4801</v>
      </c>
      <c r="BE24" t="s">
        <v>4742</v>
      </c>
      <c r="BF24" s="66">
        <v>29311</v>
      </c>
      <c r="BG24">
        <v>39</v>
      </c>
      <c r="BH24" t="s">
        <v>4741</v>
      </c>
      <c r="BJ24" s="65" t="s">
        <v>5005</v>
      </c>
      <c r="BK24" t="s">
        <v>4995</v>
      </c>
      <c r="BL24" s="65" t="s">
        <v>5005</v>
      </c>
      <c r="BM24" t="s">
        <v>4995</v>
      </c>
      <c r="BN24" s="65" t="s">
        <v>5004</v>
      </c>
      <c r="BO24" t="s">
        <v>5003</v>
      </c>
      <c r="BP24" t="s">
        <v>4737</v>
      </c>
      <c r="BQ24" t="s">
        <v>4736</v>
      </c>
      <c r="BR24">
        <v>2020</v>
      </c>
      <c r="BS24">
        <v>3</v>
      </c>
      <c r="BT24" s="66">
        <v>43895</v>
      </c>
      <c r="BU24" s="66">
        <v>43895</v>
      </c>
      <c r="BV24">
        <v>0</v>
      </c>
      <c r="BW24" t="s">
        <v>4735</v>
      </c>
      <c r="BX24" s="65" t="s">
        <v>5247</v>
      </c>
      <c r="BY24" s="65" t="s">
        <v>5246</v>
      </c>
      <c r="BZ24" t="s">
        <v>5119</v>
      </c>
      <c r="CA24" t="s">
        <v>5245</v>
      </c>
      <c r="CB24" t="s">
        <v>5135</v>
      </c>
      <c r="CF24" s="65" t="s">
        <v>5483</v>
      </c>
      <c r="CG24" s="65" t="s">
        <v>5482</v>
      </c>
      <c r="CO24" t="s">
        <v>4995</v>
      </c>
      <c r="CP24" t="s">
        <v>5481</v>
      </c>
      <c r="CQ24" t="s">
        <v>5188</v>
      </c>
      <c r="CR24" t="s">
        <v>4832</v>
      </c>
      <c r="CS24">
        <v>1</v>
      </c>
      <c r="CT24" s="65" t="s">
        <v>5174</v>
      </c>
      <c r="CU24" s="65" t="s">
        <v>4722</v>
      </c>
      <c r="CV24" s="65" t="s">
        <v>4721</v>
      </c>
    </row>
    <row r="25" spans="1:100" x14ac:dyDescent="0.25">
      <c r="A25">
        <v>2020</v>
      </c>
      <c r="B25">
        <v>4</v>
      </c>
      <c r="C25" s="65" t="s">
        <v>5480</v>
      </c>
      <c r="D25" s="65" t="s">
        <v>5480</v>
      </c>
      <c r="E25" s="66">
        <v>43907</v>
      </c>
      <c r="F25" s="65" t="s">
        <v>4756</v>
      </c>
      <c r="G25" s="65" t="s">
        <v>4755</v>
      </c>
      <c r="H25" s="65" t="s">
        <v>4716</v>
      </c>
      <c r="I25" t="s">
        <v>4738</v>
      </c>
      <c r="K25">
        <v>1</v>
      </c>
      <c r="L25" t="s">
        <v>4754</v>
      </c>
      <c r="N25">
        <v>2</v>
      </c>
      <c r="O25" t="s">
        <v>4790</v>
      </c>
      <c r="P25" t="s">
        <v>4752</v>
      </c>
      <c r="Q25" t="s">
        <v>4752</v>
      </c>
      <c r="R25" s="67">
        <v>75000</v>
      </c>
      <c r="T25">
        <v>75000</v>
      </c>
      <c r="Y25">
        <v>0</v>
      </c>
      <c r="Z25">
        <v>0</v>
      </c>
      <c r="AA25" s="65" t="s">
        <v>4752</v>
      </c>
      <c r="AD25">
        <v>0</v>
      </c>
      <c r="AE25">
        <v>0</v>
      </c>
      <c r="AF25">
        <v>0</v>
      </c>
      <c r="AG25">
        <v>0</v>
      </c>
      <c r="AQ25" t="s">
        <v>4751</v>
      </c>
      <c r="AU25" s="66">
        <v>43929</v>
      </c>
      <c r="AV25" s="66">
        <v>43929</v>
      </c>
      <c r="AW25" s="66">
        <v>43938</v>
      </c>
      <c r="AX25" s="65" t="s">
        <v>5479</v>
      </c>
      <c r="AY25" t="s">
        <v>4775</v>
      </c>
      <c r="AZ25" s="65" t="s">
        <v>5478</v>
      </c>
      <c r="BA25" t="s">
        <v>5477</v>
      </c>
      <c r="BC25" t="s">
        <v>5476</v>
      </c>
      <c r="BD25" t="s">
        <v>5475</v>
      </c>
      <c r="BE25" t="s">
        <v>4742</v>
      </c>
      <c r="BF25" s="66">
        <v>25137</v>
      </c>
      <c r="BG25">
        <v>51</v>
      </c>
      <c r="BH25" t="s">
        <v>4769</v>
      </c>
      <c r="BJ25" s="65" t="s">
        <v>5005</v>
      </c>
      <c r="BK25" t="s">
        <v>4995</v>
      </c>
      <c r="BL25" s="65" t="s">
        <v>5005</v>
      </c>
      <c r="BM25" t="s">
        <v>4995</v>
      </c>
      <c r="BN25" s="65" t="s">
        <v>5004</v>
      </c>
      <c r="BO25" t="s">
        <v>5003</v>
      </c>
      <c r="BP25" t="s">
        <v>4737</v>
      </c>
      <c r="BQ25" t="s">
        <v>4736</v>
      </c>
      <c r="BR25">
        <v>2020</v>
      </c>
      <c r="BS25">
        <v>3</v>
      </c>
      <c r="BT25" s="66">
        <v>43906</v>
      </c>
      <c r="BU25" s="66">
        <v>43906</v>
      </c>
      <c r="BV25">
        <v>0</v>
      </c>
      <c r="BW25" t="s">
        <v>4735</v>
      </c>
      <c r="BX25" s="65" t="s">
        <v>5474</v>
      </c>
      <c r="BY25" s="65" t="s">
        <v>5473</v>
      </c>
      <c r="BZ25" t="s">
        <v>5276</v>
      </c>
      <c r="CA25" t="s">
        <v>5472</v>
      </c>
      <c r="CB25" t="s">
        <v>5274</v>
      </c>
      <c r="CF25" s="65" t="s">
        <v>5471</v>
      </c>
      <c r="CG25" s="65" t="s">
        <v>5470</v>
      </c>
      <c r="CO25" t="s">
        <v>4995</v>
      </c>
      <c r="CP25" t="s">
        <v>5469</v>
      </c>
      <c r="CQ25" t="s">
        <v>5188</v>
      </c>
      <c r="CR25" t="s">
        <v>4832</v>
      </c>
      <c r="CS25">
        <v>1</v>
      </c>
      <c r="CT25" s="65" t="s">
        <v>5174</v>
      </c>
      <c r="CU25" s="65" t="s">
        <v>4722</v>
      </c>
      <c r="CV25" s="65" t="s">
        <v>4721</v>
      </c>
    </row>
    <row r="26" spans="1:100" x14ac:dyDescent="0.25">
      <c r="A26">
        <v>2020</v>
      </c>
      <c r="B26">
        <v>4</v>
      </c>
      <c r="C26" s="65" t="s">
        <v>5468</v>
      </c>
      <c r="D26" s="65" t="s">
        <v>5468</v>
      </c>
      <c r="E26" s="66">
        <v>43907</v>
      </c>
      <c r="F26" s="65" t="s">
        <v>4756</v>
      </c>
      <c r="G26" s="65" t="s">
        <v>4755</v>
      </c>
      <c r="H26" s="65" t="s">
        <v>4716</v>
      </c>
      <c r="I26" t="s">
        <v>4738</v>
      </c>
      <c r="K26">
        <v>1</v>
      </c>
      <c r="L26" t="s">
        <v>4754</v>
      </c>
      <c r="N26">
        <v>2</v>
      </c>
      <c r="O26" t="s">
        <v>4753</v>
      </c>
      <c r="P26" t="s">
        <v>4752</v>
      </c>
      <c r="Q26" t="s">
        <v>4752</v>
      </c>
      <c r="R26" s="67">
        <v>549053</v>
      </c>
      <c r="U26">
        <v>549053</v>
      </c>
      <c r="Y26">
        <v>0</v>
      </c>
      <c r="Z26">
        <v>0</v>
      </c>
      <c r="AA26" s="65" t="s">
        <v>4752</v>
      </c>
      <c r="AD26">
        <v>0</v>
      </c>
      <c r="AE26">
        <v>0</v>
      </c>
      <c r="AF26">
        <v>0</v>
      </c>
      <c r="AG26">
        <v>0</v>
      </c>
      <c r="AQ26" t="s">
        <v>4751</v>
      </c>
      <c r="AU26" s="66">
        <v>43929</v>
      </c>
      <c r="AV26" s="66">
        <v>43929</v>
      </c>
      <c r="AW26" s="66">
        <v>43938</v>
      </c>
      <c r="AX26" s="65" t="s">
        <v>5467</v>
      </c>
      <c r="AY26" t="s">
        <v>4775</v>
      </c>
      <c r="AZ26" s="65" t="s">
        <v>5466</v>
      </c>
      <c r="BA26" t="s">
        <v>5465</v>
      </c>
      <c r="BB26" t="s">
        <v>5269</v>
      </c>
      <c r="BC26" t="s">
        <v>5464</v>
      </c>
      <c r="BE26" t="s">
        <v>4856</v>
      </c>
      <c r="BF26" s="66">
        <v>15463</v>
      </c>
      <c r="BG26">
        <v>77</v>
      </c>
      <c r="BH26" t="s">
        <v>4855</v>
      </c>
      <c r="BJ26" s="65" t="s">
        <v>5005</v>
      </c>
      <c r="BK26" t="s">
        <v>4995</v>
      </c>
      <c r="BL26" s="65" t="s">
        <v>5005</v>
      </c>
      <c r="BM26" t="s">
        <v>4995</v>
      </c>
      <c r="BN26" s="65" t="s">
        <v>5004</v>
      </c>
      <c r="BO26" t="s">
        <v>5003</v>
      </c>
      <c r="BP26" t="s">
        <v>4737</v>
      </c>
      <c r="BQ26" t="s">
        <v>4736</v>
      </c>
      <c r="BR26">
        <v>2020</v>
      </c>
      <c r="BS26">
        <v>3</v>
      </c>
      <c r="BT26" s="66">
        <v>43904</v>
      </c>
      <c r="BU26" s="66">
        <v>43904</v>
      </c>
      <c r="BV26">
        <v>0</v>
      </c>
      <c r="BW26" t="s">
        <v>4735</v>
      </c>
      <c r="BX26" s="65" t="s">
        <v>5457</v>
      </c>
      <c r="BY26" s="65" t="s">
        <v>5456</v>
      </c>
      <c r="BZ26" t="s">
        <v>4838</v>
      </c>
      <c r="CA26" t="s">
        <v>5205</v>
      </c>
      <c r="CB26" t="s">
        <v>4836</v>
      </c>
      <c r="CF26" s="65" t="s">
        <v>5233</v>
      </c>
      <c r="CG26" s="65" t="s">
        <v>5232</v>
      </c>
      <c r="CO26" t="s">
        <v>4995</v>
      </c>
      <c r="CP26" t="s">
        <v>5463</v>
      </c>
      <c r="CQ26" t="s">
        <v>5188</v>
      </c>
      <c r="CR26" t="s">
        <v>4832</v>
      </c>
      <c r="CS26">
        <v>1</v>
      </c>
      <c r="CT26" s="65" t="s">
        <v>5174</v>
      </c>
      <c r="CU26" s="65" t="s">
        <v>4722</v>
      </c>
      <c r="CV26" s="65" t="s">
        <v>4721</v>
      </c>
    </row>
    <row r="27" spans="1:100" x14ac:dyDescent="0.25">
      <c r="A27">
        <v>2020</v>
      </c>
      <c r="B27">
        <v>4</v>
      </c>
      <c r="C27" s="65" t="s">
        <v>5462</v>
      </c>
      <c r="D27" s="65" t="s">
        <v>5462</v>
      </c>
      <c r="E27" s="66">
        <v>43908</v>
      </c>
      <c r="F27" s="65" t="s">
        <v>4756</v>
      </c>
      <c r="G27" s="65" t="s">
        <v>4755</v>
      </c>
      <c r="H27" s="65" t="s">
        <v>4716</v>
      </c>
      <c r="I27" t="s">
        <v>4738</v>
      </c>
      <c r="K27">
        <v>1</v>
      </c>
      <c r="L27" t="s">
        <v>4754</v>
      </c>
      <c r="N27">
        <v>2</v>
      </c>
      <c r="O27" t="s">
        <v>4753</v>
      </c>
      <c r="P27" t="s">
        <v>4752</v>
      </c>
      <c r="Q27" t="s">
        <v>4752</v>
      </c>
      <c r="R27" s="67">
        <v>549053</v>
      </c>
      <c r="U27">
        <v>549053</v>
      </c>
      <c r="Y27">
        <v>0</v>
      </c>
      <c r="Z27">
        <v>0</v>
      </c>
      <c r="AA27" s="65" t="s">
        <v>4752</v>
      </c>
      <c r="AD27">
        <v>0</v>
      </c>
      <c r="AE27">
        <v>0</v>
      </c>
      <c r="AF27">
        <v>0</v>
      </c>
      <c r="AG27">
        <v>0</v>
      </c>
      <c r="AQ27" t="s">
        <v>4751</v>
      </c>
      <c r="AU27" s="66">
        <v>43929</v>
      </c>
      <c r="AV27" s="66">
        <v>43929</v>
      </c>
      <c r="AW27" s="66">
        <v>43938</v>
      </c>
      <c r="AX27" s="65" t="s">
        <v>5461</v>
      </c>
      <c r="AY27" t="s">
        <v>4775</v>
      </c>
      <c r="AZ27" s="65" t="s">
        <v>5460</v>
      </c>
      <c r="BA27" t="s">
        <v>5459</v>
      </c>
      <c r="BC27" t="s">
        <v>5109</v>
      </c>
      <c r="BD27" t="s">
        <v>5458</v>
      </c>
      <c r="BE27" t="s">
        <v>4742</v>
      </c>
      <c r="BF27" s="66">
        <v>26024</v>
      </c>
      <c r="BG27">
        <v>48</v>
      </c>
      <c r="BH27" t="s">
        <v>4769</v>
      </c>
      <c r="BJ27" s="65" t="s">
        <v>5005</v>
      </c>
      <c r="BK27" t="s">
        <v>4995</v>
      </c>
      <c r="BL27" s="65" t="s">
        <v>5005</v>
      </c>
      <c r="BM27" t="s">
        <v>4995</v>
      </c>
      <c r="BN27" s="65" t="s">
        <v>5004</v>
      </c>
      <c r="BO27" t="s">
        <v>5003</v>
      </c>
      <c r="BP27" t="s">
        <v>4737</v>
      </c>
      <c r="BQ27" t="s">
        <v>4736</v>
      </c>
      <c r="BR27">
        <v>2020</v>
      </c>
      <c r="BS27">
        <v>3</v>
      </c>
      <c r="BT27" s="66">
        <v>43907</v>
      </c>
      <c r="BU27" s="66">
        <v>43907</v>
      </c>
      <c r="BV27">
        <v>0</v>
      </c>
      <c r="BW27" t="s">
        <v>4735</v>
      </c>
      <c r="BX27" s="65" t="s">
        <v>5457</v>
      </c>
      <c r="BY27" s="65" t="s">
        <v>5456</v>
      </c>
      <c r="BZ27" t="s">
        <v>4838</v>
      </c>
      <c r="CA27" t="s">
        <v>5205</v>
      </c>
      <c r="CB27" t="s">
        <v>4836</v>
      </c>
      <c r="CF27" s="65" t="s">
        <v>5233</v>
      </c>
      <c r="CG27" s="65" t="s">
        <v>5232</v>
      </c>
      <c r="CO27" t="s">
        <v>4995</v>
      </c>
      <c r="CP27" t="s">
        <v>5455</v>
      </c>
      <c r="CQ27" t="s">
        <v>5188</v>
      </c>
      <c r="CR27" t="s">
        <v>4832</v>
      </c>
      <c r="CS27">
        <v>1</v>
      </c>
      <c r="CT27" s="65" t="s">
        <v>5174</v>
      </c>
      <c r="CU27" s="65" t="s">
        <v>4722</v>
      </c>
      <c r="CV27" s="65" t="s">
        <v>4721</v>
      </c>
    </row>
    <row r="28" spans="1:100" x14ac:dyDescent="0.25">
      <c r="A28">
        <v>2020</v>
      </c>
      <c r="B28">
        <v>4</v>
      </c>
      <c r="C28" s="65" t="s">
        <v>5454</v>
      </c>
      <c r="D28" s="65" t="s">
        <v>5454</v>
      </c>
      <c r="E28" s="66">
        <v>43908</v>
      </c>
      <c r="F28" s="65" t="s">
        <v>4756</v>
      </c>
      <c r="G28" s="65" t="s">
        <v>4755</v>
      </c>
      <c r="H28" s="65" t="s">
        <v>4716</v>
      </c>
      <c r="I28" t="s">
        <v>4738</v>
      </c>
      <c r="K28">
        <v>1</v>
      </c>
      <c r="L28" t="s">
        <v>4754</v>
      </c>
      <c r="N28">
        <v>2</v>
      </c>
      <c r="O28" t="s">
        <v>4753</v>
      </c>
      <c r="P28" t="s">
        <v>4752</v>
      </c>
      <c r="Q28" t="s">
        <v>4752</v>
      </c>
      <c r="R28" s="67">
        <v>1748902</v>
      </c>
      <c r="U28">
        <v>1748902</v>
      </c>
      <c r="Y28">
        <v>0</v>
      </c>
      <c r="Z28">
        <v>0</v>
      </c>
      <c r="AA28" s="65" t="s">
        <v>4752</v>
      </c>
      <c r="AD28">
        <v>0</v>
      </c>
      <c r="AE28">
        <v>0</v>
      </c>
      <c r="AF28">
        <v>0</v>
      </c>
      <c r="AG28">
        <v>0</v>
      </c>
      <c r="AQ28" t="s">
        <v>4751</v>
      </c>
      <c r="AU28" s="66">
        <v>43929</v>
      </c>
      <c r="AV28" s="66">
        <v>43929</v>
      </c>
      <c r="AW28" s="66">
        <v>43938</v>
      </c>
      <c r="AX28" s="65" t="s">
        <v>5453</v>
      </c>
      <c r="AY28" t="s">
        <v>4775</v>
      </c>
      <c r="AZ28" s="65" t="s">
        <v>5452</v>
      </c>
      <c r="BA28" t="s">
        <v>5435</v>
      </c>
      <c r="BB28" t="s">
        <v>5451</v>
      </c>
      <c r="BC28" t="s">
        <v>5450</v>
      </c>
      <c r="BE28" t="s">
        <v>4742</v>
      </c>
      <c r="BF28" s="66">
        <v>16064</v>
      </c>
      <c r="BG28">
        <v>76</v>
      </c>
      <c r="BH28" t="s">
        <v>4855</v>
      </c>
      <c r="BJ28" s="65" t="s">
        <v>5005</v>
      </c>
      <c r="BK28" t="s">
        <v>4995</v>
      </c>
      <c r="BL28" s="65" t="s">
        <v>5005</v>
      </c>
      <c r="BM28" t="s">
        <v>4995</v>
      </c>
      <c r="BN28" s="65" t="s">
        <v>5004</v>
      </c>
      <c r="BO28" t="s">
        <v>5003</v>
      </c>
      <c r="BP28" t="s">
        <v>4737</v>
      </c>
      <c r="BQ28" t="s">
        <v>4736</v>
      </c>
      <c r="BR28">
        <v>2020</v>
      </c>
      <c r="BS28">
        <v>3</v>
      </c>
      <c r="BT28" s="66">
        <v>43906</v>
      </c>
      <c r="BU28" s="66">
        <v>43906</v>
      </c>
      <c r="BV28">
        <v>0</v>
      </c>
      <c r="BW28" t="s">
        <v>4735</v>
      </c>
      <c r="BX28" s="65" t="s">
        <v>5449</v>
      </c>
      <c r="BY28" s="65" t="s">
        <v>5448</v>
      </c>
      <c r="BZ28" t="s">
        <v>4766</v>
      </c>
      <c r="CA28" t="s">
        <v>4882</v>
      </c>
      <c r="CB28" t="s">
        <v>4764</v>
      </c>
      <c r="CF28" s="65" t="s">
        <v>5447</v>
      </c>
      <c r="CG28" s="65" t="s">
        <v>5446</v>
      </c>
      <c r="CO28" t="s">
        <v>4995</v>
      </c>
      <c r="CP28" t="s">
        <v>5445</v>
      </c>
      <c r="CQ28" t="s">
        <v>5188</v>
      </c>
      <c r="CR28" t="s">
        <v>4832</v>
      </c>
      <c r="CS28">
        <v>1</v>
      </c>
      <c r="CT28" s="65" t="s">
        <v>5174</v>
      </c>
      <c r="CU28" s="65" t="s">
        <v>4722</v>
      </c>
      <c r="CV28" s="65" t="s">
        <v>4721</v>
      </c>
    </row>
    <row r="29" spans="1:100" x14ac:dyDescent="0.25">
      <c r="A29">
        <v>2020</v>
      </c>
      <c r="B29">
        <v>4</v>
      </c>
      <c r="C29" s="65" t="s">
        <v>5444</v>
      </c>
      <c r="D29" s="65" t="s">
        <v>5444</v>
      </c>
      <c r="E29" s="66">
        <v>43909</v>
      </c>
      <c r="F29" s="65" t="s">
        <v>4756</v>
      </c>
      <c r="G29" s="65" t="s">
        <v>4755</v>
      </c>
      <c r="H29" s="65" t="s">
        <v>4716</v>
      </c>
      <c r="I29" t="s">
        <v>4738</v>
      </c>
      <c r="K29">
        <v>1</v>
      </c>
      <c r="L29" t="s">
        <v>4754</v>
      </c>
      <c r="N29">
        <v>2</v>
      </c>
      <c r="O29" t="s">
        <v>4753</v>
      </c>
      <c r="P29" t="s">
        <v>4752</v>
      </c>
      <c r="Q29" t="s">
        <v>4752</v>
      </c>
      <c r="R29" s="67">
        <v>420930</v>
      </c>
      <c r="U29">
        <v>420930</v>
      </c>
      <c r="Y29">
        <v>0</v>
      </c>
      <c r="Z29">
        <v>0</v>
      </c>
      <c r="AA29" s="65" t="s">
        <v>4752</v>
      </c>
      <c r="AD29">
        <v>0</v>
      </c>
      <c r="AE29">
        <v>0</v>
      </c>
      <c r="AF29">
        <v>0</v>
      </c>
      <c r="AG29">
        <v>0</v>
      </c>
      <c r="AQ29" t="s">
        <v>4751</v>
      </c>
      <c r="AU29" s="66">
        <v>43929</v>
      </c>
      <c r="AV29" s="66">
        <v>43929</v>
      </c>
      <c r="AW29" s="66">
        <v>43938</v>
      </c>
      <c r="AX29" s="65" t="s">
        <v>5443</v>
      </c>
      <c r="AY29" t="s">
        <v>4775</v>
      </c>
      <c r="AZ29" s="65" t="s">
        <v>5442</v>
      </c>
      <c r="BA29" t="s">
        <v>5441</v>
      </c>
      <c r="BB29" t="s">
        <v>5435</v>
      </c>
      <c r="BC29" t="s">
        <v>5109</v>
      </c>
      <c r="BD29" t="s">
        <v>5440</v>
      </c>
      <c r="BE29" t="s">
        <v>4742</v>
      </c>
      <c r="BF29" s="66">
        <v>22118</v>
      </c>
      <c r="BG29">
        <v>59</v>
      </c>
      <c r="BH29" t="s">
        <v>4769</v>
      </c>
      <c r="BJ29" s="65" t="s">
        <v>5005</v>
      </c>
      <c r="BK29" t="s">
        <v>4995</v>
      </c>
      <c r="BL29" s="65" t="s">
        <v>5005</v>
      </c>
      <c r="BM29" t="s">
        <v>4995</v>
      </c>
      <c r="BN29" s="65" t="s">
        <v>5004</v>
      </c>
      <c r="BO29" t="s">
        <v>5003</v>
      </c>
      <c r="BP29" t="s">
        <v>4737</v>
      </c>
      <c r="BQ29" t="s">
        <v>4736</v>
      </c>
      <c r="BR29">
        <v>2020</v>
      </c>
      <c r="BS29">
        <v>3</v>
      </c>
      <c r="BT29" s="66">
        <v>43908</v>
      </c>
      <c r="BU29" s="66">
        <v>43908</v>
      </c>
      <c r="BV29">
        <v>0</v>
      </c>
      <c r="BW29" t="s">
        <v>4735</v>
      </c>
      <c r="BX29" s="65" t="s">
        <v>4840</v>
      </c>
      <c r="BY29" s="65" t="s">
        <v>4839</v>
      </c>
      <c r="BZ29" t="s">
        <v>4838</v>
      </c>
      <c r="CA29" t="s">
        <v>4837</v>
      </c>
      <c r="CB29" t="s">
        <v>4836</v>
      </c>
      <c r="CF29" s="65" t="s">
        <v>4835</v>
      </c>
      <c r="CG29" s="65" t="s">
        <v>4834</v>
      </c>
      <c r="CO29" t="s">
        <v>4995</v>
      </c>
      <c r="CP29" t="s">
        <v>5439</v>
      </c>
      <c r="CQ29" t="s">
        <v>5188</v>
      </c>
      <c r="CR29" t="s">
        <v>4832</v>
      </c>
      <c r="CS29">
        <v>1</v>
      </c>
      <c r="CT29" s="65" t="s">
        <v>5174</v>
      </c>
      <c r="CU29" s="65" t="s">
        <v>4722</v>
      </c>
      <c r="CV29" s="65" t="s">
        <v>4721</v>
      </c>
    </row>
    <row r="30" spans="1:100" x14ac:dyDescent="0.25">
      <c r="A30">
        <v>2020</v>
      </c>
      <c r="B30">
        <v>4</v>
      </c>
      <c r="C30" s="65" t="s">
        <v>5438</v>
      </c>
      <c r="D30" s="65" t="s">
        <v>5438</v>
      </c>
      <c r="E30" s="66">
        <v>43909</v>
      </c>
      <c r="F30" s="65" t="s">
        <v>4756</v>
      </c>
      <c r="G30" s="65" t="s">
        <v>4755</v>
      </c>
      <c r="H30" s="65" t="s">
        <v>4716</v>
      </c>
      <c r="I30" t="s">
        <v>4738</v>
      </c>
      <c r="K30">
        <v>1</v>
      </c>
      <c r="L30" t="s">
        <v>4754</v>
      </c>
      <c r="N30">
        <v>2</v>
      </c>
      <c r="O30" t="s">
        <v>4753</v>
      </c>
      <c r="P30" t="s">
        <v>4752</v>
      </c>
      <c r="Q30" t="s">
        <v>4752</v>
      </c>
      <c r="R30" s="67">
        <v>549053</v>
      </c>
      <c r="U30">
        <v>549053</v>
      </c>
      <c r="Y30">
        <v>0</v>
      </c>
      <c r="Z30">
        <v>0</v>
      </c>
      <c r="AA30" s="65" t="s">
        <v>4752</v>
      </c>
      <c r="AD30">
        <v>0</v>
      </c>
      <c r="AE30">
        <v>0</v>
      </c>
      <c r="AF30">
        <v>0</v>
      </c>
      <c r="AG30">
        <v>0</v>
      </c>
      <c r="AQ30" t="s">
        <v>4751</v>
      </c>
      <c r="AU30" s="66">
        <v>43929</v>
      </c>
      <c r="AV30" s="66">
        <v>43929</v>
      </c>
      <c r="AW30" s="66">
        <v>43938</v>
      </c>
      <c r="AX30" s="65" t="s">
        <v>5437</v>
      </c>
      <c r="AY30" t="s">
        <v>4775</v>
      </c>
      <c r="AZ30" s="65" t="s">
        <v>5436</v>
      </c>
      <c r="BA30" t="s">
        <v>5435</v>
      </c>
      <c r="BB30" t="s">
        <v>5434</v>
      </c>
      <c r="BC30" t="s">
        <v>5433</v>
      </c>
      <c r="BD30" t="s">
        <v>5109</v>
      </c>
      <c r="BE30" t="s">
        <v>4742</v>
      </c>
      <c r="BF30" s="66">
        <v>17807</v>
      </c>
      <c r="BG30">
        <v>71</v>
      </c>
      <c r="BH30" t="s">
        <v>4855</v>
      </c>
      <c r="BJ30" s="65" t="s">
        <v>5005</v>
      </c>
      <c r="BK30" t="s">
        <v>4995</v>
      </c>
      <c r="BL30" s="65" t="s">
        <v>5005</v>
      </c>
      <c r="BM30" t="s">
        <v>4995</v>
      </c>
      <c r="BN30" s="65" t="s">
        <v>5004</v>
      </c>
      <c r="BO30" t="s">
        <v>5003</v>
      </c>
      <c r="BP30" t="s">
        <v>4737</v>
      </c>
      <c r="BQ30" t="s">
        <v>4736</v>
      </c>
      <c r="BR30">
        <v>2020</v>
      </c>
      <c r="BS30">
        <v>3</v>
      </c>
      <c r="BT30" s="66">
        <v>43908</v>
      </c>
      <c r="BU30" s="66">
        <v>43908</v>
      </c>
      <c r="BV30">
        <v>0</v>
      </c>
      <c r="BW30" t="s">
        <v>4735</v>
      </c>
      <c r="BX30" s="65" t="s">
        <v>5432</v>
      </c>
      <c r="BY30" s="65" t="s">
        <v>5431</v>
      </c>
      <c r="BZ30" t="s">
        <v>4838</v>
      </c>
      <c r="CA30" t="s">
        <v>5205</v>
      </c>
      <c r="CB30" t="s">
        <v>4836</v>
      </c>
      <c r="CF30" s="65" t="s">
        <v>5233</v>
      </c>
      <c r="CG30" s="65" t="s">
        <v>5232</v>
      </c>
      <c r="CO30" t="s">
        <v>4995</v>
      </c>
      <c r="CP30" t="s">
        <v>5430</v>
      </c>
      <c r="CQ30" t="s">
        <v>5188</v>
      </c>
      <c r="CR30" t="s">
        <v>4832</v>
      </c>
      <c r="CS30">
        <v>1</v>
      </c>
      <c r="CT30" s="65" t="s">
        <v>5174</v>
      </c>
      <c r="CU30" s="65" t="s">
        <v>4722</v>
      </c>
      <c r="CV30" s="65" t="s">
        <v>4721</v>
      </c>
    </row>
    <row r="31" spans="1:100" x14ac:dyDescent="0.25">
      <c r="A31">
        <v>2020</v>
      </c>
      <c r="B31">
        <v>4</v>
      </c>
      <c r="C31" s="65" t="s">
        <v>5429</v>
      </c>
      <c r="D31" s="65" t="s">
        <v>5429</v>
      </c>
      <c r="E31" s="66">
        <v>43909</v>
      </c>
      <c r="F31" s="65" t="s">
        <v>4756</v>
      </c>
      <c r="G31" s="65" t="s">
        <v>4755</v>
      </c>
      <c r="H31" s="65" t="s">
        <v>4716</v>
      </c>
      <c r="I31" t="s">
        <v>4738</v>
      </c>
      <c r="K31">
        <v>1</v>
      </c>
      <c r="L31" t="s">
        <v>4754</v>
      </c>
      <c r="N31">
        <v>2</v>
      </c>
      <c r="O31" t="s">
        <v>4753</v>
      </c>
      <c r="P31" t="s">
        <v>4752</v>
      </c>
      <c r="Q31" t="s">
        <v>4752</v>
      </c>
      <c r="R31" s="67">
        <v>549053</v>
      </c>
      <c r="U31">
        <v>549053</v>
      </c>
      <c r="Y31">
        <v>0</v>
      </c>
      <c r="Z31">
        <v>0</v>
      </c>
      <c r="AA31" s="65" t="s">
        <v>4752</v>
      </c>
      <c r="AD31">
        <v>0</v>
      </c>
      <c r="AE31">
        <v>0</v>
      </c>
      <c r="AF31">
        <v>0</v>
      </c>
      <c r="AG31">
        <v>0</v>
      </c>
      <c r="AQ31" t="s">
        <v>4751</v>
      </c>
      <c r="AU31" s="66">
        <v>43929</v>
      </c>
      <c r="AV31" s="66">
        <v>43929</v>
      </c>
      <c r="AW31" s="66">
        <v>43938</v>
      </c>
      <c r="AX31" s="65" t="s">
        <v>5428</v>
      </c>
      <c r="AY31" t="s">
        <v>4775</v>
      </c>
      <c r="AZ31" s="65" t="s">
        <v>5427</v>
      </c>
      <c r="BA31" t="s">
        <v>4957</v>
      </c>
      <c r="BB31" t="s">
        <v>5328</v>
      </c>
      <c r="BC31" t="s">
        <v>5426</v>
      </c>
      <c r="BD31" t="s">
        <v>5425</v>
      </c>
      <c r="BE31" t="s">
        <v>4856</v>
      </c>
      <c r="BF31" s="66">
        <v>21941</v>
      </c>
      <c r="BG31">
        <v>60</v>
      </c>
      <c r="BH31" t="s">
        <v>4855</v>
      </c>
      <c r="BJ31" s="65" t="s">
        <v>5005</v>
      </c>
      <c r="BK31" t="s">
        <v>4995</v>
      </c>
      <c r="BL31" s="65" t="s">
        <v>5005</v>
      </c>
      <c r="BM31" t="s">
        <v>4995</v>
      </c>
      <c r="BN31" s="65" t="s">
        <v>5004</v>
      </c>
      <c r="BO31" t="s">
        <v>5003</v>
      </c>
      <c r="BP31" t="s">
        <v>4737</v>
      </c>
      <c r="BQ31" t="s">
        <v>4736</v>
      </c>
      <c r="BR31">
        <v>2020</v>
      </c>
      <c r="BS31">
        <v>3</v>
      </c>
      <c r="BT31" s="66">
        <v>43908</v>
      </c>
      <c r="BU31" s="66">
        <v>43908</v>
      </c>
      <c r="BV31">
        <v>0</v>
      </c>
      <c r="BW31" t="s">
        <v>4735</v>
      </c>
      <c r="BX31" s="65" t="s">
        <v>5424</v>
      </c>
      <c r="BY31" s="65" t="s">
        <v>5423</v>
      </c>
      <c r="BZ31" t="s">
        <v>4838</v>
      </c>
      <c r="CA31" t="s">
        <v>4837</v>
      </c>
      <c r="CB31" t="s">
        <v>4836</v>
      </c>
      <c r="CF31" s="65" t="s">
        <v>5422</v>
      </c>
      <c r="CG31" s="65" t="s">
        <v>5421</v>
      </c>
      <c r="CO31" t="s">
        <v>4995</v>
      </c>
      <c r="CP31" t="s">
        <v>5420</v>
      </c>
      <c r="CQ31" t="s">
        <v>5188</v>
      </c>
      <c r="CR31" t="s">
        <v>4832</v>
      </c>
      <c r="CS31">
        <v>1</v>
      </c>
      <c r="CT31" s="65" t="s">
        <v>5174</v>
      </c>
      <c r="CU31" s="65" t="s">
        <v>4722</v>
      </c>
      <c r="CV31" s="65" t="s">
        <v>4721</v>
      </c>
    </row>
    <row r="32" spans="1:100" x14ac:dyDescent="0.25">
      <c r="A32">
        <v>2020</v>
      </c>
      <c r="B32">
        <v>4</v>
      </c>
      <c r="C32" s="65" t="s">
        <v>5419</v>
      </c>
      <c r="D32" s="65" t="s">
        <v>5419</v>
      </c>
      <c r="E32" s="66">
        <v>43911</v>
      </c>
      <c r="F32" s="65" t="s">
        <v>4756</v>
      </c>
      <c r="G32" s="65" t="s">
        <v>4755</v>
      </c>
      <c r="H32" s="65" t="s">
        <v>4716</v>
      </c>
      <c r="I32" t="s">
        <v>4738</v>
      </c>
      <c r="K32">
        <v>1</v>
      </c>
      <c r="L32" t="s">
        <v>4754</v>
      </c>
      <c r="N32">
        <v>2</v>
      </c>
      <c r="O32" t="s">
        <v>4790</v>
      </c>
      <c r="P32" t="s">
        <v>4752</v>
      </c>
      <c r="Q32" t="s">
        <v>4752</v>
      </c>
      <c r="R32" s="67">
        <v>50000</v>
      </c>
      <c r="T32">
        <v>50000</v>
      </c>
      <c r="Y32">
        <v>0</v>
      </c>
      <c r="Z32">
        <v>0</v>
      </c>
      <c r="AA32" s="65" t="s">
        <v>4752</v>
      </c>
      <c r="AD32">
        <v>0</v>
      </c>
      <c r="AE32">
        <v>0</v>
      </c>
      <c r="AF32">
        <v>0</v>
      </c>
      <c r="AG32">
        <v>0</v>
      </c>
      <c r="AQ32" t="s">
        <v>4751</v>
      </c>
      <c r="AU32" s="66">
        <v>43929</v>
      </c>
      <c r="AV32" s="66">
        <v>43929</v>
      </c>
      <c r="AW32" s="66">
        <v>43938</v>
      </c>
      <c r="AX32" s="65" t="s">
        <v>5418</v>
      </c>
      <c r="AY32" t="s">
        <v>4775</v>
      </c>
      <c r="AZ32" s="65" t="s">
        <v>5417</v>
      </c>
      <c r="BA32" t="s">
        <v>4842</v>
      </c>
      <c r="BB32" t="s">
        <v>5009</v>
      </c>
      <c r="BC32" t="s">
        <v>5416</v>
      </c>
      <c r="BE32" t="s">
        <v>4742</v>
      </c>
      <c r="BF32" s="66">
        <v>22888</v>
      </c>
      <c r="BG32">
        <v>57</v>
      </c>
      <c r="BH32" t="s">
        <v>4769</v>
      </c>
      <c r="BJ32" s="65" t="s">
        <v>5005</v>
      </c>
      <c r="BK32" t="s">
        <v>4995</v>
      </c>
      <c r="BL32" s="65" t="s">
        <v>5005</v>
      </c>
      <c r="BM32" t="s">
        <v>4995</v>
      </c>
      <c r="BN32" s="65" t="s">
        <v>5004</v>
      </c>
      <c r="BO32" t="s">
        <v>5003</v>
      </c>
      <c r="BP32" t="s">
        <v>4737</v>
      </c>
      <c r="BQ32" t="s">
        <v>4736</v>
      </c>
      <c r="BR32">
        <v>2020</v>
      </c>
      <c r="BS32">
        <v>3</v>
      </c>
      <c r="BT32" s="66">
        <v>43908</v>
      </c>
      <c r="BU32" s="66">
        <v>43908</v>
      </c>
      <c r="BV32">
        <v>0</v>
      </c>
      <c r="BW32" t="s">
        <v>4735</v>
      </c>
      <c r="BX32" s="65" t="s">
        <v>5415</v>
      </c>
      <c r="BY32" s="65" t="s">
        <v>5414</v>
      </c>
      <c r="BZ32" t="s">
        <v>4838</v>
      </c>
      <c r="CA32" t="s">
        <v>5300</v>
      </c>
      <c r="CB32" t="s">
        <v>4836</v>
      </c>
      <c r="CF32" s="65" t="s">
        <v>5203</v>
      </c>
      <c r="CG32" s="65" t="s">
        <v>5202</v>
      </c>
      <c r="CO32" t="s">
        <v>4995</v>
      </c>
      <c r="CP32" t="s">
        <v>5413</v>
      </c>
      <c r="CQ32" t="s">
        <v>5188</v>
      </c>
      <c r="CR32" t="s">
        <v>4832</v>
      </c>
      <c r="CS32">
        <v>1</v>
      </c>
      <c r="CT32" s="65" t="s">
        <v>5174</v>
      </c>
      <c r="CU32" s="65" t="s">
        <v>4722</v>
      </c>
      <c r="CV32" s="65" t="s">
        <v>4721</v>
      </c>
    </row>
    <row r="33" spans="1:100" x14ac:dyDescent="0.25">
      <c r="A33">
        <v>2020</v>
      </c>
      <c r="B33">
        <v>4</v>
      </c>
      <c r="C33" s="65" t="s">
        <v>5412</v>
      </c>
      <c r="D33" s="65" t="s">
        <v>5412</v>
      </c>
      <c r="E33" s="66">
        <v>43911</v>
      </c>
      <c r="F33" s="65" t="s">
        <v>4756</v>
      </c>
      <c r="G33" s="65" t="s">
        <v>4755</v>
      </c>
      <c r="H33" s="65" t="s">
        <v>4716</v>
      </c>
      <c r="I33" t="s">
        <v>4738</v>
      </c>
      <c r="K33">
        <v>1</v>
      </c>
      <c r="L33" t="s">
        <v>4754</v>
      </c>
      <c r="N33">
        <v>2</v>
      </c>
      <c r="O33" t="s">
        <v>4753</v>
      </c>
      <c r="P33" t="s">
        <v>4752</v>
      </c>
      <c r="Q33" t="s">
        <v>4752</v>
      </c>
      <c r="R33" s="67">
        <v>420930</v>
      </c>
      <c r="U33">
        <v>420930</v>
      </c>
      <c r="Y33">
        <v>0</v>
      </c>
      <c r="Z33">
        <v>0</v>
      </c>
      <c r="AA33" s="65" t="s">
        <v>4752</v>
      </c>
      <c r="AD33">
        <v>0</v>
      </c>
      <c r="AE33">
        <v>0</v>
      </c>
      <c r="AF33">
        <v>0</v>
      </c>
      <c r="AG33">
        <v>0</v>
      </c>
      <c r="AQ33" t="s">
        <v>4751</v>
      </c>
      <c r="AU33" s="66">
        <v>43929</v>
      </c>
      <c r="AV33" s="66">
        <v>43929</v>
      </c>
      <c r="AW33" s="66">
        <v>43938</v>
      </c>
      <c r="AX33" s="65" t="s">
        <v>5411</v>
      </c>
      <c r="AY33" t="s">
        <v>4775</v>
      </c>
      <c r="AZ33" s="65" t="s">
        <v>5410</v>
      </c>
      <c r="BA33" t="s">
        <v>5159</v>
      </c>
      <c r="BB33" t="s">
        <v>4803</v>
      </c>
      <c r="BC33" t="s">
        <v>5409</v>
      </c>
      <c r="BD33" t="s">
        <v>5316</v>
      </c>
      <c r="BE33" t="s">
        <v>4742</v>
      </c>
      <c r="BF33" s="66">
        <v>22368</v>
      </c>
      <c r="BG33">
        <v>59</v>
      </c>
      <c r="BH33" t="s">
        <v>4769</v>
      </c>
      <c r="BJ33" s="65" t="s">
        <v>5005</v>
      </c>
      <c r="BK33" t="s">
        <v>4995</v>
      </c>
      <c r="BL33" s="65" t="s">
        <v>5005</v>
      </c>
      <c r="BM33" t="s">
        <v>4995</v>
      </c>
      <c r="BN33" s="65" t="s">
        <v>5004</v>
      </c>
      <c r="BO33" t="s">
        <v>5003</v>
      </c>
      <c r="BP33" t="s">
        <v>4737</v>
      </c>
      <c r="BQ33" t="s">
        <v>4736</v>
      </c>
      <c r="BR33">
        <v>2020</v>
      </c>
      <c r="BS33">
        <v>3</v>
      </c>
      <c r="BT33" s="66">
        <v>43909</v>
      </c>
      <c r="BU33" s="66">
        <v>43909</v>
      </c>
      <c r="BV33">
        <v>0</v>
      </c>
      <c r="BW33" t="s">
        <v>4735</v>
      </c>
      <c r="BX33" s="65" t="s">
        <v>4840</v>
      </c>
      <c r="BY33" s="65" t="s">
        <v>4839</v>
      </c>
      <c r="BZ33" t="s">
        <v>4838</v>
      </c>
      <c r="CA33" t="s">
        <v>4837</v>
      </c>
      <c r="CB33" t="s">
        <v>4836</v>
      </c>
      <c r="CF33" s="65" t="s">
        <v>4835</v>
      </c>
      <c r="CG33" s="65" t="s">
        <v>4834</v>
      </c>
      <c r="CO33" t="s">
        <v>4995</v>
      </c>
      <c r="CP33" t="s">
        <v>5408</v>
      </c>
      <c r="CQ33" t="s">
        <v>5188</v>
      </c>
      <c r="CR33" t="s">
        <v>4832</v>
      </c>
      <c r="CS33">
        <v>1</v>
      </c>
      <c r="CT33" s="65" t="s">
        <v>5174</v>
      </c>
      <c r="CU33" s="65" t="s">
        <v>4722</v>
      </c>
      <c r="CV33" s="65" t="s">
        <v>4721</v>
      </c>
    </row>
    <row r="34" spans="1:100" x14ac:dyDescent="0.25">
      <c r="A34">
        <v>2020</v>
      </c>
      <c r="B34">
        <v>4</v>
      </c>
      <c r="C34" s="65" t="s">
        <v>5407</v>
      </c>
      <c r="D34" s="65" t="s">
        <v>5407</v>
      </c>
      <c r="E34" s="66">
        <v>43911</v>
      </c>
      <c r="F34" s="65" t="s">
        <v>4756</v>
      </c>
      <c r="G34" s="65" t="s">
        <v>4755</v>
      </c>
      <c r="H34" s="65" t="s">
        <v>4716</v>
      </c>
      <c r="I34" t="s">
        <v>4738</v>
      </c>
      <c r="K34">
        <v>1</v>
      </c>
      <c r="L34" t="s">
        <v>4754</v>
      </c>
      <c r="N34">
        <v>2</v>
      </c>
      <c r="O34" t="s">
        <v>4790</v>
      </c>
      <c r="P34" t="s">
        <v>4752</v>
      </c>
      <c r="Q34" t="s">
        <v>4752</v>
      </c>
      <c r="R34" s="67">
        <v>18765</v>
      </c>
      <c r="T34">
        <v>18765</v>
      </c>
      <c r="Y34">
        <v>0</v>
      </c>
      <c r="Z34">
        <v>0</v>
      </c>
      <c r="AA34" s="65" t="s">
        <v>4752</v>
      </c>
      <c r="AD34">
        <v>0</v>
      </c>
      <c r="AE34">
        <v>0</v>
      </c>
      <c r="AF34">
        <v>0</v>
      </c>
      <c r="AG34">
        <v>0</v>
      </c>
      <c r="AQ34" t="s">
        <v>4751</v>
      </c>
      <c r="AU34" s="66">
        <v>43929</v>
      </c>
      <c r="AV34" s="66">
        <v>43929</v>
      </c>
      <c r="AW34" s="66">
        <v>43938</v>
      </c>
      <c r="AX34" s="65" t="s">
        <v>5406</v>
      </c>
      <c r="AY34" t="s">
        <v>4775</v>
      </c>
      <c r="AZ34" s="65" t="s">
        <v>5405</v>
      </c>
      <c r="BA34" t="s">
        <v>5404</v>
      </c>
      <c r="BC34" t="s">
        <v>5007</v>
      </c>
      <c r="BD34" t="s">
        <v>5403</v>
      </c>
      <c r="BE34" t="s">
        <v>4856</v>
      </c>
      <c r="BF34" s="66">
        <v>15135</v>
      </c>
      <c r="BG34">
        <v>78</v>
      </c>
      <c r="BH34" t="s">
        <v>4855</v>
      </c>
      <c r="BJ34" s="65" t="s">
        <v>5005</v>
      </c>
      <c r="BK34" t="s">
        <v>4995</v>
      </c>
      <c r="BL34" s="65" t="s">
        <v>5005</v>
      </c>
      <c r="BM34" t="s">
        <v>4995</v>
      </c>
      <c r="BN34" s="65" t="s">
        <v>5004</v>
      </c>
      <c r="BO34" t="s">
        <v>5003</v>
      </c>
      <c r="BP34" t="s">
        <v>4737</v>
      </c>
      <c r="BQ34" t="s">
        <v>4736</v>
      </c>
      <c r="BR34">
        <v>2020</v>
      </c>
      <c r="BS34">
        <v>3</v>
      </c>
      <c r="BT34" s="66">
        <v>43910</v>
      </c>
      <c r="BU34" s="66">
        <v>43910</v>
      </c>
      <c r="BV34">
        <v>0</v>
      </c>
      <c r="BW34" t="s">
        <v>4735</v>
      </c>
      <c r="BX34" s="65" t="s">
        <v>5402</v>
      </c>
      <c r="BY34" s="65" t="s">
        <v>5401</v>
      </c>
      <c r="BZ34" t="s">
        <v>4982</v>
      </c>
      <c r="CA34" t="s">
        <v>5400</v>
      </c>
      <c r="CB34" t="s">
        <v>5399</v>
      </c>
      <c r="CF34" s="65" t="s">
        <v>5398</v>
      </c>
      <c r="CG34" s="65" t="s">
        <v>5397</v>
      </c>
      <c r="CO34" t="s">
        <v>4995</v>
      </c>
      <c r="CP34" t="s">
        <v>5396</v>
      </c>
      <c r="CQ34" t="s">
        <v>5188</v>
      </c>
      <c r="CR34" t="s">
        <v>4832</v>
      </c>
      <c r="CS34">
        <v>1</v>
      </c>
      <c r="CT34" s="65" t="s">
        <v>5174</v>
      </c>
      <c r="CU34" s="65" t="s">
        <v>4722</v>
      </c>
      <c r="CV34" s="65" t="s">
        <v>4721</v>
      </c>
    </row>
    <row r="35" spans="1:100" x14ac:dyDescent="0.25">
      <c r="A35">
        <v>2020</v>
      </c>
      <c r="B35">
        <v>4</v>
      </c>
      <c r="C35" s="65" t="s">
        <v>5395</v>
      </c>
      <c r="D35" s="65" t="s">
        <v>5395</v>
      </c>
      <c r="E35" s="66">
        <v>43903</v>
      </c>
      <c r="F35" s="65" t="s">
        <v>4756</v>
      </c>
      <c r="G35" s="65" t="s">
        <v>4755</v>
      </c>
      <c r="H35" s="65" t="s">
        <v>4716</v>
      </c>
      <c r="I35" t="s">
        <v>4738</v>
      </c>
      <c r="K35">
        <v>1</v>
      </c>
      <c r="L35" t="s">
        <v>4754</v>
      </c>
      <c r="N35">
        <v>2</v>
      </c>
      <c r="O35" t="s">
        <v>4753</v>
      </c>
      <c r="P35" t="s">
        <v>4752</v>
      </c>
      <c r="Q35" t="s">
        <v>4752</v>
      </c>
      <c r="R35" s="67">
        <v>4115944</v>
      </c>
      <c r="U35">
        <v>4115944</v>
      </c>
      <c r="Y35">
        <v>0</v>
      </c>
      <c r="Z35">
        <v>0</v>
      </c>
      <c r="AA35" s="65" t="s">
        <v>4752</v>
      </c>
      <c r="AD35">
        <v>0</v>
      </c>
      <c r="AE35">
        <v>66248</v>
      </c>
      <c r="AF35">
        <v>0</v>
      </c>
      <c r="AG35">
        <v>66248</v>
      </c>
      <c r="AI35">
        <v>66248</v>
      </c>
      <c r="AK35">
        <v>20925</v>
      </c>
      <c r="AL35">
        <v>45323</v>
      </c>
      <c r="AQ35" t="s">
        <v>4751</v>
      </c>
      <c r="AR35" t="s">
        <v>5394</v>
      </c>
      <c r="AU35" s="66">
        <v>43929</v>
      </c>
      <c r="AV35" s="66">
        <v>43929</v>
      </c>
      <c r="AW35" s="66">
        <v>43939</v>
      </c>
      <c r="AX35" s="65" t="s">
        <v>5393</v>
      </c>
      <c r="AY35" t="s">
        <v>4775</v>
      </c>
      <c r="AZ35" s="65" t="s">
        <v>5392</v>
      </c>
      <c r="BA35" t="s">
        <v>4986</v>
      </c>
      <c r="BC35" t="s">
        <v>5391</v>
      </c>
      <c r="BE35" t="s">
        <v>4742</v>
      </c>
      <c r="BF35" s="66">
        <v>15462</v>
      </c>
      <c r="BG35">
        <v>77</v>
      </c>
      <c r="BH35" t="s">
        <v>4855</v>
      </c>
      <c r="BJ35" s="65" t="s">
        <v>5005</v>
      </c>
      <c r="BK35" t="s">
        <v>4995</v>
      </c>
      <c r="BL35" s="65" t="s">
        <v>5005</v>
      </c>
      <c r="BM35" t="s">
        <v>4995</v>
      </c>
      <c r="BN35" s="65" t="s">
        <v>5020</v>
      </c>
      <c r="BO35" t="s">
        <v>5019</v>
      </c>
      <c r="BP35" t="s">
        <v>4737</v>
      </c>
      <c r="BQ35" t="s">
        <v>4736</v>
      </c>
      <c r="BR35">
        <v>2020</v>
      </c>
      <c r="BS35">
        <v>3</v>
      </c>
      <c r="BT35" s="66">
        <v>43898</v>
      </c>
      <c r="BU35" s="66">
        <v>43902</v>
      </c>
      <c r="BV35">
        <v>4</v>
      </c>
      <c r="BW35" t="s">
        <v>4735</v>
      </c>
      <c r="BX35" s="65" t="s">
        <v>5390</v>
      </c>
      <c r="BY35" s="65" t="s">
        <v>5389</v>
      </c>
      <c r="BZ35" t="s">
        <v>4797</v>
      </c>
      <c r="CA35" t="s">
        <v>5380</v>
      </c>
      <c r="CB35" t="s">
        <v>4795</v>
      </c>
      <c r="CF35" s="65" t="s">
        <v>5379</v>
      </c>
      <c r="CG35" s="65" t="s">
        <v>5378</v>
      </c>
      <c r="CO35" t="s">
        <v>4995</v>
      </c>
      <c r="CP35" t="s">
        <v>5388</v>
      </c>
      <c r="CQ35" t="s">
        <v>5175</v>
      </c>
      <c r="CR35" t="s">
        <v>4724</v>
      </c>
      <c r="CS35">
        <v>1</v>
      </c>
      <c r="CT35" s="65" t="s">
        <v>5174</v>
      </c>
      <c r="CU35" s="65" t="s">
        <v>4722</v>
      </c>
      <c r="CV35" s="65" t="s">
        <v>4721</v>
      </c>
    </row>
    <row r="36" spans="1:100" x14ac:dyDescent="0.25">
      <c r="A36">
        <v>2020</v>
      </c>
      <c r="B36">
        <v>4</v>
      </c>
      <c r="C36" s="65" t="s">
        <v>5387</v>
      </c>
      <c r="D36" s="65" t="s">
        <v>5387</v>
      </c>
      <c r="E36" s="66">
        <v>43906</v>
      </c>
      <c r="F36" s="65" t="s">
        <v>4756</v>
      </c>
      <c r="G36" s="65" t="s">
        <v>4755</v>
      </c>
      <c r="H36" s="65" t="s">
        <v>4716</v>
      </c>
      <c r="I36" t="s">
        <v>4738</v>
      </c>
      <c r="K36">
        <v>1</v>
      </c>
      <c r="L36" t="s">
        <v>4754</v>
      </c>
      <c r="N36">
        <v>2</v>
      </c>
      <c r="O36" t="s">
        <v>4753</v>
      </c>
      <c r="P36" t="s">
        <v>4752</v>
      </c>
      <c r="Q36" t="s">
        <v>4752</v>
      </c>
      <c r="R36" s="67">
        <v>2969020</v>
      </c>
      <c r="U36">
        <v>2969020</v>
      </c>
      <c r="Y36">
        <v>0</v>
      </c>
      <c r="Z36">
        <v>0</v>
      </c>
      <c r="AA36" s="65" t="s">
        <v>4752</v>
      </c>
      <c r="AD36">
        <v>0</v>
      </c>
      <c r="AE36">
        <v>61458</v>
      </c>
      <c r="AF36">
        <v>0</v>
      </c>
      <c r="AG36">
        <v>61458</v>
      </c>
      <c r="AI36">
        <v>61458</v>
      </c>
      <c r="AK36">
        <v>16135</v>
      </c>
      <c r="AL36">
        <v>45323</v>
      </c>
      <c r="AQ36" t="s">
        <v>4751</v>
      </c>
      <c r="AR36" t="s">
        <v>5386</v>
      </c>
      <c r="AU36" s="66">
        <v>43929</v>
      </c>
      <c r="AV36" s="66">
        <v>43929</v>
      </c>
      <c r="AW36" s="66">
        <v>43939</v>
      </c>
      <c r="AX36" s="65" t="s">
        <v>5385</v>
      </c>
      <c r="AY36" t="s">
        <v>4775</v>
      </c>
      <c r="AZ36" s="65" t="s">
        <v>5384</v>
      </c>
      <c r="BA36" t="s">
        <v>5328</v>
      </c>
      <c r="BB36" t="s">
        <v>5082</v>
      </c>
      <c r="BC36" t="s">
        <v>5383</v>
      </c>
      <c r="BE36" t="s">
        <v>4856</v>
      </c>
      <c r="BF36" s="66">
        <v>21864</v>
      </c>
      <c r="BG36">
        <v>60</v>
      </c>
      <c r="BH36" t="s">
        <v>4855</v>
      </c>
      <c r="BJ36" s="65" t="s">
        <v>5005</v>
      </c>
      <c r="BK36" t="s">
        <v>4995</v>
      </c>
      <c r="BL36" s="65" t="s">
        <v>5005</v>
      </c>
      <c r="BM36" t="s">
        <v>4995</v>
      </c>
      <c r="BN36" s="65" t="s">
        <v>5004</v>
      </c>
      <c r="BO36" t="s">
        <v>5003</v>
      </c>
      <c r="BP36" t="s">
        <v>4737</v>
      </c>
      <c r="BQ36" t="s">
        <v>4736</v>
      </c>
      <c r="BR36">
        <v>2020</v>
      </c>
      <c r="BS36">
        <v>3</v>
      </c>
      <c r="BT36" s="66">
        <v>43899</v>
      </c>
      <c r="BU36" s="66">
        <v>43906</v>
      </c>
      <c r="BV36">
        <v>7</v>
      </c>
      <c r="BW36" t="s">
        <v>4735</v>
      </c>
      <c r="BX36" s="65" t="s">
        <v>5382</v>
      </c>
      <c r="BY36" s="65" t="s">
        <v>5381</v>
      </c>
      <c r="BZ36" t="s">
        <v>4797</v>
      </c>
      <c r="CA36" t="s">
        <v>5380</v>
      </c>
      <c r="CB36" t="s">
        <v>4795</v>
      </c>
      <c r="CF36" s="65" t="s">
        <v>5379</v>
      </c>
      <c r="CG36" s="65" t="s">
        <v>5378</v>
      </c>
      <c r="CO36" t="s">
        <v>4995</v>
      </c>
      <c r="CP36" t="s">
        <v>5377</v>
      </c>
      <c r="CQ36" t="s">
        <v>5175</v>
      </c>
      <c r="CR36" t="s">
        <v>4724</v>
      </c>
      <c r="CS36">
        <v>1</v>
      </c>
      <c r="CT36" s="65" t="s">
        <v>5174</v>
      </c>
      <c r="CU36" s="65" t="s">
        <v>4722</v>
      </c>
      <c r="CV36" s="65" t="s">
        <v>4721</v>
      </c>
    </row>
    <row r="37" spans="1:100" x14ac:dyDescent="0.25">
      <c r="A37">
        <v>2020</v>
      </c>
      <c r="B37">
        <v>4</v>
      </c>
      <c r="C37" s="65" t="s">
        <v>5376</v>
      </c>
      <c r="D37" s="65" t="s">
        <v>5376</v>
      </c>
      <c r="E37" s="66">
        <v>43907</v>
      </c>
      <c r="F37" s="65" t="s">
        <v>4756</v>
      </c>
      <c r="G37" s="65" t="s">
        <v>4755</v>
      </c>
      <c r="H37" s="65" t="s">
        <v>4716</v>
      </c>
      <c r="I37" t="s">
        <v>4738</v>
      </c>
      <c r="K37">
        <v>1</v>
      </c>
      <c r="L37" t="s">
        <v>4754</v>
      </c>
      <c r="N37">
        <v>2</v>
      </c>
      <c r="O37" t="s">
        <v>4753</v>
      </c>
      <c r="P37" t="s">
        <v>4752</v>
      </c>
      <c r="Q37" t="s">
        <v>4752</v>
      </c>
      <c r="R37" s="67">
        <v>774628</v>
      </c>
      <c r="U37">
        <v>774628</v>
      </c>
      <c r="Y37">
        <v>0</v>
      </c>
      <c r="Z37">
        <v>0</v>
      </c>
      <c r="AA37" s="65" t="s">
        <v>4752</v>
      </c>
      <c r="AD37">
        <v>0</v>
      </c>
      <c r="AE37">
        <v>30990</v>
      </c>
      <c r="AF37">
        <v>0</v>
      </c>
      <c r="AG37">
        <v>30990</v>
      </c>
      <c r="AI37">
        <v>30990</v>
      </c>
      <c r="AL37">
        <v>30990</v>
      </c>
      <c r="AQ37" t="s">
        <v>4751</v>
      </c>
      <c r="AR37" t="s">
        <v>5375</v>
      </c>
      <c r="AU37" s="66">
        <v>43929</v>
      </c>
      <c r="AV37" s="66">
        <v>43929</v>
      </c>
      <c r="AW37" s="66">
        <v>43939</v>
      </c>
      <c r="AX37" s="65" t="s">
        <v>5374</v>
      </c>
      <c r="AY37" t="s">
        <v>4775</v>
      </c>
      <c r="AZ37" s="65" t="s">
        <v>5373</v>
      </c>
      <c r="BA37" t="s">
        <v>5372</v>
      </c>
      <c r="BB37" t="s">
        <v>5240</v>
      </c>
      <c r="BC37" t="s">
        <v>5371</v>
      </c>
      <c r="BE37" t="s">
        <v>4856</v>
      </c>
      <c r="BF37" s="66">
        <v>19750</v>
      </c>
      <c r="BG37">
        <v>66</v>
      </c>
      <c r="BH37" t="s">
        <v>4855</v>
      </c>
      <c r="BJ37" s="65" t="s">
        <v>5005</v>
      </c>
      <c r="BK37" t="s">
        <v>4995</v>
      </c>
      <c r="BL37" s="65" t="s">
        <v>5005</v>
      </c>
      <c r="BM37" t="s">
        <v>4995</v>
      </c>
      <c r="BN37" s="65" t="s">
        <v>5004</v>
      </c>
      <c r="BO37" t="s">
        <v>5003</v>
      </c>
      <c r="BP37" t="s">
        <v>4737</v>
      </c>
      <c r="BQ37" t="s">
        <v>4736</v>
      </c>
      <c r="BR37">
        <v>2020</v>
      </c>
      <c r="BS37">
        <v>3</v>
      </c>
      <c r="BT37" s="66">
        <v>43901</v>
      </c>
      <c r="BU37" s="66">
        <v>43903</v>
      </c>
      <c r="BV37">
        <v>2</v>
      </c>
      <c r="BW37" t="s">
        <v>4735</v>
      </c>
      <c r="BX37" s="65" t="s">
        <v>5357</v>
      </c>
      <c r="BY37" s="65" t="s">
        <v>5356</v>
      </c>
      <c r="BZ37" t="s">
        <v>4838</v>
      </c>
      <c r="CA37" t="s">
        <v>5300</v>
      </c>
      <c r="CB37" t="s">
        <v>4836</v>
      </c>
      <c r="CF37" s="65" t="s">
        <v>5355</v>
      </c>
      <c r="CO37" t="s">
        <v>4995</v>
      </c>
      <c r="CP37" t="s">
        <v>5370</v>
      </c>
      <c r="CQ37" t="s">
        <v>5175</v>
      </c>
      <c r="CR37" t="s">
        <v>4724</v>
      </c>
      <c r="CS37">
        <v>1</v>
      </c>
      <c r="CT37" s="65" t="s">
        <v>5174</v>
      </c>
      <c r="CU37" s="65" t="s">
        <v>4722</v>
      </c>
      <c r="CV37" s="65" t="s">
        <v>4721</v>
      </c>
    </row>
    <row r="38" spans="1:100" x14ac:dyDescent="0.25">
      <c r="A38">
        <v>2020</v>
      </c>
      <c r="B38">
        <v>4</v>
      </c>
      <c r="C38" s="65" t="s">
        <v>5369</v>
      </c>
      <c r="D38" s="65" t="s">
        <v>5369</v>
      </c>
      <c r="E38" s="66">
        <v>43895</v>
      </c>
      <c r="F38" s="65" t="s">
        <v>4756</v>
      </c>
      <c r="G38" s="65" t="s">
        <v>4755</v>
      </c>
      <c r="H38" s="65" t="s">
        <v>4716</v>
      </c>
      <c r="I38" t="s">
        <v>4738</v>
      </c>
      <c r="K38">
        <v>1</v>
      </c>
      <c r="L38" t="s">
        <v>4754</v>
      </c>
      <c r="N38">
        <v>2</v>
      </c>
      <c r="O38" t="s">
        <v>4753</v>
      </c>
      <c r="P38" t="s">
        <v>4752</v>
      </c>
      <c r="Q38" t="s">
        <v>4752</v>
      </c>
      <c r="R38" s="67">
        <v>420930</v>
      </c>
      <c r="U38">
        <v>420930</v>
      </c>
      <c r="Y38">
        <v>0</v>
      </c>
      <c r="Z38">
        <v>0</v>
      </c>
      <c r="AA38" s="65" t="s">
        <v>4752</v>
      </c>
      <c r="AD38">
        <v>0</v>
      </c>
      <c r="AE38">
        <v>0</v>
      </c>
      <c r="AF38">
        <v>0</v>
      </c>
      <c r="AG38">
        <v>0</v>
      </c>
      <c r="AQ38" t="s">
        <v>4751</v>
      </c>
      <c r="AU38" s="66">
        <v>43929</v>
      </c>
      <c r="AV38" s="66">
        <v>43929</v>
      </c>
      <c r="AW38" s="66">
        <v>43937</v>
      </c>
      <c r="AX38" s="65" t="s">
        <v>5368</v>
      </c>
      <c r="AY38" t="s">
        <v>4775</v>
      </c>
      <c r="AZ38" s="65" t="s">
        <v>5367</v>
      </c>
      <c r="BA38" t="s">
        <v>4827</v>
      </c>
      <c r="BB38" t="s">
        <v>4816</v>
      </c>
      <c r="BC38" t="s">
        <v>5366</v>
      </c>
      <c r="BE38" t="s">
        <v>4742</v>
      </c>
      <c r="BF38" s="66">
        <v>19341</v>
      </c>
      <c r="BG38">
        <v>67</v>
      </c>
      <c r="BH38" t="s">
        <v>4855</v>
      </c>
      <c r="BJ38" s="65" t="s">
        <v>5005</v>
      </c>
      <c r="BK38" t="s">
        <v>4995</v>
      </c>
      <c r="BL38" s="65" t="s">
        <v>5005</v>
      </c>
      <c r="BM38" t="s">
        <v>4995</v>
      </c>
      <c r="BN38" s="65" t="s">
        <v>5004</v>
      </c>
      <c r="BO38" t="s">
        <v>5003</v>
      </c>
      <c r="BP38" t="s">
        <v>4737</v>
      </c>
      <c r="BQ38" t="s">
        <v>4736</v>
      </c>
      <c r="BR38">
        <v>2020</v>
      </c>
      <c r="BS38">
        <v>3</v>
      </c>
      <c r="BT38" s="66">
        <v>43894</v>
      </c>
      <c r="BU38" s="66">
        <v>43894</v>
      </c>
      <c r="BV38">
        <v>0</v>
      </c>
      <c r="BW38" t="s">
        <v>4735</v>
      </c>
      <c r="BX38" s="65" t="s">
        <v>4840</v>
      </c>
      <c r="BY38" s="65" t="s">
        <v>4839</v>
      </c>
      <c r="BZ38" t="s">
        <v>4838</v>
      </c>
      <c r="CA38" t="s">
        <v>4837</v>
      </c>
      <c r="CB38" t="s">
        <v>4836</v>
      </c>
      <c r="CF38" s="65" t="s">
        <v>4835</v>
      </c>
      <c r="CG38" s="65" t="s">
        <v>4834</v>
      </c>
      <c r="CO38" t="s">
        <v>4995</v>
      </c>
      <c r="CP38" t="s">
        <v>5365</v>
      </c>
      <c r="CQ38" t="s">
        <v>5188</v>
      </c>
      <c r="CR38" t="s">
        <v>4832</v>
      </c>
      <c r="CS38">
        <v>1</v>
      </c>
      <c r="CT38" s="65" t="s">
        <v>5174</v>
      </c>
      <c r="CU38" s="65" t="s">
        <v>4722</v>
      </c>
      <c r="CV38" s="65" t="s">
        <v>4721</v>
      </c>
    </row>
    <row r="39" spans="1:100" x14ac:dyDescent="0.25">
      <c r="A39">
        <v>2020</v>
      </c>
      <c r="B39">
        <v>4</v>
      </c>
      <c r="C39" s="65" t="s">
        <v>5364</v>
      </c>
      <c r="D39" s="65" t="s">
        <v>5364</v>
      </c>
      <c r="E39" s="66">
        <v>43896</v>
      </c>
      <c r="F39" s="65" t="s">
        <v>4756</v>
      </c>
      <c r="G39" s="65" t="s">
        <v>4755</v>
      </c>
      <c r="H39" s="65" t="s">
        <v>4716</v>
      </c>
      <c r="I39" t="s">
        <v>4738</v>
      </c>
      <c r="K39">
        <v>1</v>
      </c>
      <c r="L39" t="s">
        <v>4754</v>
      </c>
      <c r="N39">
        <v>2</v>
      </c>
      <c r="O39" t="s">
        <v>4790</v>
      </c>
      <c r="P39" t="s">
        <v>4752</v>
      </c>
      <c r="Q39" t="s">
        <v>4752</v>
      </c>
      <c r="R39" s="67">
        <v>88211</v>
      </c>
      <c r="T39">
        <v>88211</v>
      </c>
      <c r="Y39">
        <v>0</v>
      </c>
      <c r="Z39">
        <v>0</v>
      </c>
      <c r="AA39" s="65" t="s">
        <v>4752</v>
      </c>
      <c r="AD39">
        <v>0</v>
      </c>
      <c r="AE39">
        <v>55625</v>
      </c>
      <c r="AF39">
        <v>0</v>
      </c>
      <c r="AG39">
        <v>55625</v>
      </c>
      <c r="AI39">
        <v>55625</v>
      </c>
      <c r="AL39">
        <v>55625</v>
      </c>
      <c r="AQ39" t="s">
        <v>4751</v>
      </c>
      <c r="AR39" t="s">
        <v>5363</v>
      </c>
      <c r="AU39" s="66">
        <v>43929</v>
      </c>
      <c r="AV39" s="66">
        <v>43929</v>
      </c>
      <c r="AW39" s="66">
        <v>43937</v>
      </c>
      <c r="AX39" s="65" t="s">
        <v>5362</v>
      </c>
      <c r="AY39" t="s">
        <v>4775</v>
      </c>
      <c r="AZ39" s="65" t="s">
        <v>5361</v>
      </c>
      <c r="BA39" t="s">
        <v>5360</v>
      </c>
      <c r="BB39" t="s">
        <v>5359</v>
      </c>
      <c r="BC39" t="s">
        <v>5317</v>
      </c>
      <c r="BD39" t="s">
        <v>5358</v>
      </c>
      <c r="BE39" t="s">
        <v>4742</v>
      </c>
      <c r="BF39" s="66">
        <v>23033</v>
      </c>
      <c r="BG39">
        <v>57</v>
      </c>
      <c r="BH39" t="s">
        <v>4769</v>
      </c>
      <c r="BJ39" s="65" t="s">
        <v>5005</v>
      </c>
      <c r="BK39" t="s">
        <v>4995</v>
      </c>
      <c r="BL39" s="65" t="s">
        <v>5005</v>
      </c>
      <c r="BM39" t="s">
        <v>4995</v>
      </c>
      <c r="BN39" s="65" t="s">
        <v>5004</v>
      </c>
      <c r="BO39" t="s">
        <v>5003</v>
      </c>
      <c r="BP39" t="s">
        <v>4737</v>
      </c>
      <c r="BQ39" t="s">
        <v>4736</v>
      </c>
      <c r="BR39">
        <v>2020</v>
      </c>
      <c r="BS39">
        <v>3</v>
      </c>
      <c r="BT39" s="66">
        <v>43894</v>
      </c>
      <c r="BU39" s="66">
        <v>43894</v>
      </c>
      <c r="BV39">
        <v>0</v>
      </c>
      <c r="BW39" t="s">
        <v>4735</v>
      </c>
      <c r="BX39" s="65" t="s">
        <v>5357</v>
      </c>
      <c r="BY39" s="65" t="s">
        <v>5356</v>
      </c>
      <c r="BZ39" t="s">
        <v>4838</v>
      </c>
      <c r="CA39" t="s">
        <v>5300</v>
      </c>
      <c r="CB39" t="s">
        <v>4836</v>
      </c>
      <c r="CF39" s="65" t="s">
        <v>5355</v>
      </c>
      <c r="CO39" t="s">
        <v>4995</v>
      </c>
      <c r="CP39" t="s">
        <v>5354</v>
      </c>
      <c r="CQ39" t="s">
        <v>5175</v>
      </c>
      <c r="CR39" t="s">
        <v>4832</v>
      </c>
      <c r="CS39">
        <v>1</v>
      </c>
      <c r="CT39" s="65" t="s">
        <v>5174</v>
      </c>
      <c r="CU39" s="65" t="s">
        <v>4722</v>
      </c>
      <c r="CV39" s="65" t="s">
        <v>4721</v>
      </c>
    </row>
    <row r="40" spans="1:100" x14ac:dyDescent="0.25">
      <c r="A40">
        <v>2020</v>
      </c>
      <c r="B40">
        <v>4</v>
      </c>
      <c r="C40" s="65" t="s">
        <v>5353</v>
      </c>
      <c r="D40" s="65" t="s">
        <v>5353</v>
      </c>
      <c r="E40" s="66">
        <v>43897</v>
      </c>
      <c r="F40" s="65" t="s">
        <v>4756</v>
      </c>
      <c r="G40" s="65" t="s">
        <v>4755</v>
      </c>
      <c r="H40" s="65" t="s">
        <v>4716</v>
      </c>
      <c r="I40" t="s">
        <v>4738</v>
      </c>
      <c r="K40">
        <v>1</v>
      </c>
      <c r="L40" t="s">
        <v>4754</v>
      </c>
      <c r="N40">
        <v>2</v>
      </c>
      <c r="O40" t="s">
        <v>4862</v>
      </c>
      <c r="P40" t="s">
        <v>4752</v>
      </c>
      <c r="Q40" t="s">
        <v>4752</v>
      </c>
      <c r="R40" s="67">
        <v>900509</v>
      </c>
      <c r="V40">
        <v>900509</v>
      </c>
      <c r="Y40">
        <v>0</v>
      </c>
      <c r="Z40">
        <v>0</v>
      </c>
      <c r="AA40" s="65" t="s">
        <v>4752</v>
      </c>
      <c r="AD40">
        <v>0</v>
      </c>
      <c r="AE40">
        <v>340732</v>
      </c>
      <c r="AF40">
        <v>0</v>
      </c>
      <c r="AG40">
        <v>340732</v>
      </c>
      <c r="AI40">
        <v>340732</v>
      </c>
      <c r="AK40">
        <v>340732</v>
      </c>
      <c r="AQ40" t="s">
        <v>4751</v>
      </c>
      <c r="AR40" t="s">
        <v>5352</v>
      </c>
      <c r="AU40" s="66">
        <v>43929</v>
      </c>
      <c r="AV40" s="66">
        <v>43929</v>
      </c>
      <c r="AW40" s="66">
        <v>43937</v>
      </c>
      <c r="AX40" s="65" t="s">
        <v>5351</v>
      </c>
      <c r="AY40" t="s">
        <v>4775</v>
      </c>
      <c r="AZ40" s="65" t="s">
        <v>5350</v>
      </c>
      <c r="BA40" t="s">
        <v>5349</v>
      </c>
      <c r="BB40" t="s">
        <v>5348</v>
      </c>
      <c r="BC40" t="s">
        <v>5347</v>
      </c>
      <c r="BE40" t="s">
        <v>4856</v>
      </c>
      <c r="BF40" s="66">
        <v>27639</v>
      </c>
      <c r="BG40">
        <v>44</v>
      </c>
      <c r="BH40" t="s">
        <v>4741</v>
      </c>
      <c r="BJ40" s="65" t="s">
        <v>5005</v>
      </c>
      <c r="BK40" t="s">
        <v>4995</v>
      </c>
      <c r="BL40" s="65" t="s">
        <v>5005</v>
      </c>
      <c r="BM40" t="s">
        <v>4995</v>
      </c>
      <c r="BN40" s="65" t="s">
        <v>5004</v>
      </c>
      <c r="BO40" t="s">
        <v>5003</v>
      </c>
      <c r="BP40" t="s">
        <v>4737</v>
      </c>
      <c r="BQ40" t="s">
        <v>4736</v>
      </c>
      <c r="BR40">
        <v>2020</v>
      </c>
      <c r="BS40">
        <v>3</v>
      </c>
      <c r="BT40" s="66">
        <v>43895</v>
      </c>
      <c r="BU40" s="66">
        <v>43895</v>
      </c>
      <c r="BV40">
        <v>0</v>
      </c>
      <c r="BW40" t="s">
        <v>4735</v>
      </c>
      <c r="BX40" s="65" t="s">
        <v>5346</v>
      </c>
      <c r="BY40" s="65" t="s">
        <v>5345</v>
      </c>
      <c r="BZ40" t="s">
        <v>5119</v>
      </c>
      <c r="CA40" t="s">
        <v>5118</v>
      </c>
      <c r="CB40" t="s">
        <v>5117</v>
      </c>
      <c r="CC40" t="s">
        <v>5116</v>
      </c>
      <c r="CD40">
        <v>128</v>
      </c>
      <c r="CE40" t="s">
        <v>5344</v>
      </c>
      <c r="CF40" s="65" t="s">
        <v>4849</v>
      </c>
      <c r="CG40" s="65" t="s">
        <v>4848</v>
      </c>
      <c r="CO40" t="s">
        <v>4995</v>
      </c>
      <c r="CP40" t="s">
        <v>5343</v>
      </c>
      <c r="CQ40" t="s">
        <v>5175</v>
      </c>
      <c r="CR40" t="s">
        <v>4832</v>
      </c>
      <c r="CS40">
        <v>1</v>
      </c>
      <c r="CT40" s="65" t="s">
        <v>5174</v>
      </c>
      <c r="CU40" s="65" t="s">
        <v>4722</v>
      </c>
      <c r="CV40" s="65" t="s">
        <v>4721</v>
      </c>
    </row>
    <row r="41" spans="1:100" x14ac:dyDescent="0.25">
      <c r="A41">
        <v>2020</v>
      </c>
      <c r="B41">
        <v>4</v>
      </c>
      <c r="C41" s="65" t="s">
        <v>5342</v>
      </c>
      <c r="D41" s="65" t="s">
        <v>5342</v>
      </c>
      <c r="E41" s="66">
        <v>43897</v>
      </c>
      <c r="F41" s="65" t="s">
        <v>4756</v>
      </c>
      <c r="G41" s="65" t="s">
        <v>4755</v>
      </c>
      <c r="H41" s="65" t="s">
        <v>4716</v>
      </c>
      <c r="I41" t="s">
        <v>4738</v>
      </c>
      <c r="K41">
        <v>1</v>
      </c>
      <c r="L41" t="s">
        <v>4754</v>
      </c>
      <c r="N41">
        <v>2</v>
      </c>
      <c r="O41" t="s">
        <v>4753</v>
      </c>
      <c r="P41" t="s">
        <v>4752</v>
      </c>
      <c r="Q41" t="s">
        <v>4752</v>
      </c>
      <c r="R41" s="67">
        <v>549053</v>
      </c>
      <c r="U41">
        <v>549053</v>
      </c>
      <c r="Y41">
        <v>0</v>
      </c>
      <c r="Z41">
        <v>0</v>
      </c>
      <c r="AA41" s="65" t="s">
        <v>4752</v>
      </c>
      <c r="AD41">
        <v>0</v>
      </c>
      <c r="AE41">
        <v>0</v>
      </c>
      <c r="AF41">
        <v>0</v>
      </c>
      <c r="AG41">
        <v>0</v>
      </c>
      <c r="AQ41" t="s">
        <v>4751</v>
      </c>
      <c r="AU41" s="66">
        <v>43929</v>
      </c>
      <c r="AV41" s="66">
        <v>43929</v>
      </c>
      <c r="AW41" s="66">
        <v>43937</v>
      </c>
      <c r="AX41" s="65" t="s">
        <v>5341</v>
      </c>
      <c r="AY41" t="s">
        <v>4775</v>
      </c>
      <c r="AZ41" s="65" t="s">
        <v>5340</v>
      </c>
      <c r="BA41" t="s">
        <v>5339</v>
      </c>
      <c r="BB41" t="s">
        <v>5338</v>
      </c>
      <c r="BC41" t="s">
        <v>4744</v>
      </c>
      <c r="BD41" t="s">
        <v>5337</v>
      </c>
      <c r="BE41" t="s">
        <v>4742</v>
      </c>
      <c r="BF41" s="66">
        <v>25547</v>
      </c>
      <c r="BG41">
        <v>50</v>
      </c>
      <c r="BH41" t="s">
        <v>4769</v>
      </c>
      <c r="BJ41" s="65" t="s">
        <v>5005</v>
      </c>
      <c r="BK41" t="s">
        <v>4995</v>
      </c>
      <c r="BL41" s="65" t="s">
        <v>5005</v>
      </c>
      <c r="BM41" t="s">
        <v>4995</v>
      </c>
      <c r="BN41" s="65" t="s">
        <v>5004</v>
      </c>
      <c r="BO41" t="s">
        <v>5003</v>
      </c>
      <c r="BP41" t="s">
        <v>4737</v>
      </c>
      <c r="BQ41" t="s">
        <v>4736</v>
      </c>
      <c r="BR41">
        <v>2020</v>
      </c>
      <c r="BS41">
        <v>3</v>
      </c>
      <c r="BT41" s="66">
        <v>43895</v>
      </c>
      <c r="BU41" s="66">
        <v>43895</v>
      </c>
      <c r="BV41">
        <v>0</v>
      </c>
      <c r="BW41" t="s">
        <v>4735</v>
      </c>
      <c r="BX41" s="65" t="s">
        <v>5336</v>
      </c>
      <c r="BY41" s="65" t="s">
        <v>5335</v>
      </c>
      <c r="BZ41" t="s">
        <v>4869</v>
      </c>
      <c r="CA41" t="s">
        <v>5334</v>
      </c>
      <c r="CB41" t="s">
        <v>4867</v>
      </c>
      <c r="CF41" s="65" t="s">
        <v>4849</v>
      </c>
      <c r="CG41" s="65" t="s">
        <v>4848</v>
      </c>
      <c r="CO41" t="s">
        <v>4995</v>
      </c>
      <c r="CP41" t="s">
        <v>5333</v>
      </c>
      <c r="CQ41" t="s">
        <v>5188</v>
      </c>
      <c r="CR41" t="s">
        <v>4832</v>
      </c>
      <c r="CS41">
        <v>1</v>
      </c>
      <c r="CT41" s="65" t="s">
        <v>5174</v>
      </c>
      <c r="CU41" s="65" t="s">
        <v>4722</v>
      </c>
      <c r="CV41" s="65" t="s">
        <v>4721</v>
      </c>
    </row>
    <row r="42" spans="1:100" x14ac:dyDescent="0.25">
      <c r="A42">
        <v>2020</v>
      </c>
      <c r="B42">
        <v>4</v>
      </c>
      <c r="C42" s="65" t="s">
        <v>5332</v>
      </c>
      <c r="D42" s="65" t="s">
        <v>5332</v>
      </c>
      <c r="E42" s="66">
        <v>43899</v>
      </c>
      <c r="F42" s="65" t="s">
        <v>4756</v>
      </c>
      <c r="G42" s="65" t="s">
        <v>4755</v>
      </c>
      <c r="H42" s="65" t="s">
        <v>4716</v>
      </c>
      <c r="I42" t="s">
        <v>4738</v>
      </c>
      <c r="K42">
        <v>1</v>
      </c>
      <c r="L42" t="s">
        <v>4754</v>
      </c>
      <c r="N42">
        <v>2</v>
      </c>
      <c r="O42" t="s">
        <v>4862</v>
      </c>
      <c r="P42" t="s">
        <v>4752</v>
      </c>
      <c r="Q42" t="s">
        <v>4752</v>
      </c>
      <c r="R42" s="67">
        <v>487972</v>
      </c>
      <c r="V42">
        <v>487972</v>
      </c>
      <c r="Y42">
        <v>0</v>
      </c>
      <c r="Z42">
        <v>0</v>
      </c>
      <c r="AA42" s="65" t="s">
        <v>4752</v>
      </c>
      <c r="AD42">
        <v>0</v>
      </c>
      <c r="AE42">
        <v>255425</v>
      </c>
      <c r="AF42">
        <v>0</v>
      </c>
      <c r="AG42">
        <v>255425</v>
      </c>
      <c r="AI42">
        <v>255425</v>
      </c>
      <c r="AL42">
        <v>255425</v>
      </c>
      <c r="AQ42" t="s">
        <v>4751</v>
      </c>
      <c r="AR42" t="s">
        <v>5331</v>
      </c>
      <c r="AU42" s="66">
        <v>43929</v>
      </c>
      <c r="AV42" s="66">
        <v>43929</v>
      </c>
      <c r="AW42" s="66">
        <v>43937</v>
      </c>
      <c r="AX42" s="65" t="s">
        <v>5330</v>
      </c>
      <c r="AY42" t="s">
        <v>4775</v>
      </c>
      <c r="AZ42" s="65" t="s">
        <v>5329</v>
      </c>
      <c r="BA42" t="s">
        <v>5328</v>
      </c>
      <c r="BB42" t="s">
        <v>5240</v>
      </c>
      <c r="BC42" t="s">
        <v>5109</v>
      </c>
      <c r="BD42" t="s">
        <v>4954</v>
      </c>
      <c r="BE42" t="s">
        <v>4742</v>
      </c>
      <c r="BF42" s="66">
        <v>20139</v>
      </c>
      <c r="BG42">
        <v>65</v>
      </c>
      <c r="BH42" t="s">
        <v>4855</v>
      </c>
      <c r="BJ42" s="65" t="s">
        <v>5005</v>
      </c>
      <c r="BK42" t="s">
        <v>4995</v>
      </c>
      <c r="BL42" s="65" t="s">
        <v>5005</v>
      </c>
      <c r="BM42" t="s">
        <v>4995</v>
      </c>
      <c r="BN42" s="65" t="s">
        <v>5004</v>
      </c>
      <c r="BO42" t="s">
        <v>5003</v>
      </c>
      <c r="BP42" t="s">
        <v>4737</v>
      </c>
      <c r="BQ42" t="s">
        <v>4736</v>
      </c>
      <c r="BR42">
        <v>2020</v>
      </c>
      <c r="BS42">
        <v>3</v>
      </c>
      <c r="BT42" s="66">
        <v>43892</v>
      </c>
      <c r="BU42" s="66">
        <v>43892</v>
      </c>
      <c r="BV42">
        <v>0</v>
      </c>
      <c r="BW42" t="s">
        <v>4735</v>
      </c>
      <c r="BX42" s="65" t="s">
        <v>5327</v>
      </c>
      <c r="BY42" s="65" t="s">
        <v>5326</v>
      </c>
      <c r="BZ42" t="s">
        <v>5119</v>
      </c>
      <c r="CA42" t="s">
        <v>5118</v>
      </c>
      <c r="CB42" t="s">
        <v>5117</v>
      </c>
      <c r="CC42" t="s">
        <v>5116</v>
      </c>
      <c r="CD42">
        <v>120</v>
      </c>
      <c r="CE42" t="s">
        <v>5325</v>
      </c>
      <c r="CF42" s="65" t="s">
        <v>5324</v>
      </c>
      <c r="CO42" t="s">
        <v>4995</v>
      </c>
      <c r="CP42" t="s">
        <v>5323</v>
      </c>
      <c r="CQ42" t="s">
        <v>5175</v>
      </c>
      <c r="CR42" t="s">
        <v>4832</v>
      </c>
      <c r="CS42">
        <v>1</v>
      </c>
      <c r="CT42" s="65" t="s">
        <v>5174</v>
      </c>
      <c r="CU42" s="65" t="s">
        <v>4722</v>
      </c>
      <c r="CV42" s="65" t="s">
        <v>4721</v>
      </c>
    </row>
    <row r="43" spans="1:100" x14ac:dyDescent="0.25">
      <c r="A43">
        <v>2020</v>
      </c>
      <c r="B43">
        <v>4</v>
      </c>
      <c r="C43" s="65" t="s">
        <v>5322</v>
      </c>
      <c r="D43" s="65" t="s">
        <v>5322</v>
      </c>
      <c r="E43" s="66">
        <v>43899</v>
      </c>
      <c r="F43" s="65" t="s">
        <v>4756</v>
      </c>
      <c r="G43" s="65" t="s">
        <v>4755</v>
      </c>
      <c r="H43" s="65" t="s">
        <v>4716</v>
      </c>
      <c r="I43" t="s">
        <v>4738</v>
      </c>
      <c r="K43">
        <v>1</v>
      </c>
      <c r="L43" t="s">
        <v>4754</v>
      </c>
      <c r="N43">
        <v>2</v>
      </c>
      <c r="O43" t="s">
        <v>4790</v>
      </c>
      <c r="P43" t="s">
        <v>4752</v>
      </c>
      <c r="Q43" t="s">
        <v>4752</v>
      </c>
      <c r="R43" s="67">
        <v>18765</v>
      </c>
      <c r="T43">
        <v>18765</v>
      </c>
      <c r="Y43">
        <v>0</v>
      </c>
      <c r="Z43">
        <v>0</v>
      </c>
      <c r="AA43" s="65" t="s">
        <v>4752</v>
      </c>
      <c r="AD43">
        <v>0</v>
      </c>
      <c r="AE43">
        <v>0</v>
      </c>
      <c r="AF43">
        <v>0</v>
      </c>
      <c r="AG43">
        <v>0</v>
      </c>
      <c r="AQ43" t="s">
        <v>4751</v>
      </c>
      <c r="AU43" s="66">
        <v>43929</v>
      </c>
      <c r="AV43" s="66">
        <v>43929</v>
      </c>
      <c r="AW43" s="66">
        <v>43937</v>
      </c>
      <c r="AX43" s="65" t="s">
        <v>5321</v>
      </c>
      <c r="AY43" t="s">
        <v>4775</v>
      </c>
      <c r="AZ43" s="65" t="s">
        <v>5320</v>
      </c>
      <c r="BA43" t="s">
        <v>5319</v>
      </c>
      <c r="BB43" t="s">
        <v>5318</v>
      </c>
      <c r="BC43" t="s">
        <v>5317</v>
      </c>
      <c r="BD43" t="s">
        <v>5316</v>
      </c>
      <c r="BE43" t="s">
        <v>4742</v>
      </c>
      <c r="BF43" s="66">
        <v>12784</v>
      </c>
      <c r="BG43">
        <v>85</v>
      </c>
      <c r="BH43" t="s">
        <v>4855</v>
      </c>
      <c r="BJ43" s="65" t="s">
        <v>5005</v>
      </c>
      <c r="BK43" t="s">
        <v>4995</v>
      </c>
      <c r="BL43" s="65" t="s">
        <v>5005</v>
      </c>
      <c r="BM43" t="s">
        <v>4995</v>
      </c>
      <c r="BN43" s="65" t="s">
        <v>5055</v>
      </c>
      <c r="BO43" t="s">
        <v>5054</v>
      </c>
      <c r="BP43" t="s">
        <v>4737</v>
      </c>
      <c r="BQ43" t="s">
        <v>4736</v>
      </c>
      <c r="BR43">
        <v>2020</v>
      </c>
      <c r="BS43">
        <v>3</v>
      </c>
      <c r="BT43" s="66">
        <v>43896</v>
      </c>
      <c r="BU43" s="66">
        <v>43896</v>
      </c>
      <c r="BV43">
        <v>0</v>
      </c>
      <c r="BW43" t="s">
        <v>4735</v>
      </c>
      <c r="BX43" s="65" t="s">
        <v>5315</v>
      </c>
      <c r="BY43" s="65" t="s">
        <v>5314</v>
      </c>
      <c r="BZ43" t="s">
        <v>5313</v>
      </c>
      <c r="CA43" t="s">
        <v>5312</v>
      </c>
      <c r="CB43" t="s">
        <v>4810</v>
      </c>
      <c r="CF43" s="65" t="s">
        <v>5311</v>
      </c>
      <c r="CG43" s="65" t="s">
        <v>5310</v>
      </c>
      <c r="CO43" t="s">
        <v>4995</v>
      </c>
      <c r="CP43" t="s">
        <v>5309</v>
      </c>
      <c r="CQ43" t="s">
        <v>5188</v>
      </c>
      <c r="CR43" t="s">
        <v>4832</v>
      </c>
      <c r="CS43">
        <v>1</v>
      </c>
      <c r="CT43" s="65" t="s">
        <v>5174</v>
      </c>
      <c r="CU43" s="65" t="s">
        <v>4722</v>
      </c>
      <c r="CV43" s="65" t="s">
        <v>4721</v>
      </c>
    </row>
    <row r="44" spans="1:100" x14ac:dyDescent="0.25">
      <c r="A44">
        <v>2020</v>
      </c>
      <c r="B44">
        <v>4</v>
      </c>
      <c r="C44" s="65" t="s">
        <v>5308</v>
      </c>
      <c r="D44" s="65" t="s">
        <v>5308</v>
      </c>
      <c r="E44" s="66">
        <v>43900</v>
      </c>
      <c r="F44" s="65" t="s">
        <v>4756</v>
      </c>
      <c r="G44" s="65" t="s">
        <v>4755</v>
      </c>
      <c r="H44" s="65" t="s">
        <v>4716</v>
      </c>
      <c r="I44" t="s">
        <v>4738</v>
      </c>
      <c r="K44">
        <v>1</v>
      </c>
      <c r="L44" t="s">
        <v>4754</v>
      </c>
      <c r="N44">
        <v>2</v>
      </c>
      <c r="O44" t="s">
        <v>4790</v>
      </c>
      <c r="P44" t="s">
        <v>4752</v>
      </c>
      <c r="Q44" t="s">
        <v>4752</v>
      </c>
      <c r="R44" s="67">
        <v>18765</v>
      </c>
      <c r="T44">
        <v>18765</v>
      </c>
      <c r="Y44">
        <v>0</v>
      </c>
      <c r="Z44">
        <v>0</v>
      </c>
      <c r="AA44" s="65" t="s">
        <v>4752</v>
      </c>
      <c r="AD44">
        <v>0</v>
      </c>
      <c r="AE44">
        <v>0</v>
      </c>
      <c r="AF44">
        <v>0</v>
      </c>
      <c r="AG44">
        <v>0</v>
      </c>
      <c r="AQ44" t="s">
        <v>4751</v>
      </c>
      <c r="AU44" s="66">
        <v>43929</v>
      </c>
      <c r="AV44" s="66">
        <v>43929</v>
      </c>
      <c r="AW44" s="66">
        <v>43937</v>
      </c>
      <c r="AX44" s="65" t="s">
        <v>5307</v>
      </c>
      <c r="AY44" t="s">
        <v>4775</v>
      </c>
      <c r="AZ44" s="65" t="s">
        <v>5306</v>
      </c>
      <c r="BA44" t="s">
        <v>5305</v>
      </c>
      <c r="BB44" t="s">
        <v>5304</v>
      </c>
      <c r="BC44" t="s">
        <v>5303</v>
      </c>
      <c r="BE44" t="s">
        <v>4742</v>
      </c>
      <c r="BF44" s="66">
        <v>16569</v>
      </c>
      <c r="BG44">
        <v>74</v>
      </c>
      <c r="BH44" t="s">
        <v>4855</v>
      </c>
      <c r="BJ44" s="65" t="s">
        <v>5005</v>
      </c>
      <c r="BK44" t="s">
        <v>4995</v>
      </c>
      <c r="BL44" s="65" t="s">
        <v>5005</v>
      </c>
      <c r="BM44" t="s">
        <v>4995</v>
      </c>
      <c r="BN44" s="65" t="s">
        <v>5004</v>
      </c>
      <c r="BO44" t="s">
        <v>5003</v>
      </c>
      <c r="BP44" t="s">
        <v>4737</v>
      </c>
      <c r="BQ44" t="s">
        <v>4736</v>
      </c>
      <c r="BR44">
        <v>2020</v>
      </c>
      <c r="BS44">
        <v>3</v>
      </c>
      <c r="BT44" s="66">
        <v>43899</v>
      </c>
      <c r="BU44" s="66">
        <v>43899</v>
      </c>
      <c r="BV44">
        <v>0</v>
      </c>
      <c r="BW44" t="s">
        <v>4735</v>
      </c>
      <c r="BX44" s="65" t="s">
        <v>5302</v>
      </c>
      <c r="BY44" s="65" t="s">
        <v>5301</v>
      </c>
      <c r="BZ44" t="s">
        <v>4838</v>
      </c>
      <c r="CA44" t="s">
        <v>5300</v>
      </c>
      <c r="CB44" t="s">
        <v>4836</v>
      </c>
      <c r="CF44" s="65" t="s">
        <v>5299</v>
      </c>
      <c r="CG44" s="65" t="s">
        <v>5298</v>
      </c>
      <c r="CO44" t="s">
        <v>4995</v>
      </c>
      <c r="CP44" t="s">
        <v>5297</v>
      </c>
      <c r="CQ44" t="s">
        <v>5188</v>
      </c>
      <c r="CR44" t="s">
        <v>4832</v>
      </c>
      <c r="CS44">
        <v>1</v>
      </c>
      <c r="CT44" s="65" t="s">
        <v>5174</v>
      </c>
      <c r="CU44" s="65" t="s">
        <v>4722</v>
      </c>
      <c r="CV44" s="65" t="s">
        <v>4721</v>
      </c>
    </row>
    <row r="45" spans="1:100" x14ac:dyDescent="0.25">
      <c r="A45">
        <v>2020</v>
      </c>
      <c r="B45">
        <v>4</v>
      </c>
      <c r="C45" s="65" t="s">
        <v>5296</v>
      </c>
      <c r="D45" s="65" t="s">
        <v>5296</v>
      </c>
      <c r="E45" s="66">
        <v>43901</v>
      </c>
      <c r="F45" s="65" t="s">
        <v>4756</v>
      </c>
      <c r="G45" s="65" t="s">
        <v>4755</v>
      </c>
      <c r="H45" s="65" t="s">
        <v>4716</v>
      </c>
      <c r="I45" t="s">
        <v>4738</v>
      </c>
      <c r="K45">
        <v>1</v>
      </c>
      <c r="L45" t="s">
        <v>4754</v>
      </c>
      <c r="N45">
        <v>2</v>
      </c>
      <c r="O45" t="s">
        <v>4862</v>
      </c>
      <c r="P45" t="s">
        <v>4752</v>
      </c>
      <c r="Q45" t="s">
        <v>4752</v>
      </c>
      <c r="R45" s="67">
        <v>18765</v>
      </c>
      <c r="V45">
        <v>18765</v>
      </c>
      <c r="Y45">
        <v>0</v>
      </c>
      <c r="Z45">
        <v>0</v>
      </c>
      <c r="AA45" s="65" t="s">
        <v>4752</v>
      </c>
      <c r="AD45">
        <v>0</v>
      </c>
      <c r="AE45">
        <v>0</v>
      </c>
      <c r="AF45">
        <v>0</v>
      </c>
      <c r="AG45">
        <v>0</v>
      </c>
      <c r="AQ45" t="s">
        <v>4751</v>
      </c>
      <c r="AU45" s="66">
        <v>43929</v>
      </c>
      <c r="AV45" s="66">
        <v>43929</v>
      </c>
      <c r="AW45" s="66">
        <v>43937</v>
      </c>
      <c r="AX45" s="65" t="s">
        <v>5295</v>
      </c>
      <c r="AY45" t="s">
        <v>4775</v>
      </c>
      <c r="AZ45" s="65" t="s">
        <v>5294</v>
      </c>
      <c r="BA45" t="s">
        <v>4827</v>
      </c>
      <c r="BB45" t="s">
        <v>4827</v>
      </c>
      <c r="BC45" t="s">
        <v>5219</v>
      </c>
      <c r="BE45" t="s">
        <v>4742</v>
      </c>
      <c r="BF45" s="66">
        <v>21207</v>
      </c>
      <c r="BG45">
        <v>62</v>
      </c>
      <c r="BH45" t="s">
        <v>4855</v>
      </c>
      <c r="BJ45" s="65" t="s">
        <v>5005</v>
      </c>
      <c r="BK45" t="s">
        <v>4995</v>
      </c>
      <c r="BL45" s="65" t="s">
        <v>5005</v>
      </c>
      <c r="BM45" t="s">
        <v>4995</v>
      </c>
      <c r="BN45" s="65" t="s">
        <v>5004</v>
      </c>
      <c r="BO45" t="s">
        <v>5003</v>
      </c>
      <c r="BP45" t="s">
        <v>4737</v>
      </c>
      <c r="BQ45" t="s">
        <v>4736</v>
      </c>
      <c r="BR45">
        <v>2020</v>
      </c>
      <c r="BS45">
        <v>3</v>
      </c>
      <c r="BT45" s="66">
        <v>43900</v>
      </c>
      <c r="BU45" s="66">
        <v>43900</v>
      </c>
      <c r="BV45">
        <v>0</v>
      </c>
      <c r="BW45" t="s">
        <v>4735</v>
      </c>
      <c r="BX45" s="65" t="s">
        <v>5293</v>
      </c>
      <c r="BY45" s="65" t="s">
        <v>5292</v>
      </c>
      <c r="BZ45" t="s">
        <v>5119</v>
      </c>
      <c r="CA45" t="s">
        <v>5118</v>
      </c>
      <c r="CB45" t="s">
        <v>5117</v>
      </c>
      <c r="CC45" t="s">
        <v>5116</v>
      </c>
      <c r="CD45">
        <v>104</v>
      </c>
      <c r="CE45" t="s">
        <v>5291</v>
      </c>
      <c r="CF45" s="65" t="s">
        <v>5257</v>
      </c>
      <c r="CG45" s="65" t="s">
        <v>5256</v>
      </c>
      <c r="CO45" t="s">
        <v>4995</v>
      </c>
      <c r="CP45" t="s">
        <v>5290</v>
      </c>
      <c r="CQ45" t="s">
        <v>5188</v>
      </c>
      <c r="CR45" t="s">
        <v>4832</v>
      </c>
      <c r="CS45">
        <v>1</v>
      </c>
      <c r="CT45" s="65" t="s">
        <v>5174</v>
      </c>
      <c r="CU45" s="65" t="s">
        <v>4722</v>
      </c>
      <c r="CV45" s="65" t="s">
        <v>4721</v>
      </c>
    </row>
    <row r="46" spans="1:100" x14ac:dyDescent="0.25">
      <c r="A46">
        <v>2020</v>
      </c>
      <c r="B46">
        <v>4</v>
      </c>
      <c r="C46" s="65" t="s">
        <v>5289</v>
      </c>
      <c r="D46" s="65" t="s">
        <v>5289</v>
      </c>
      <c r="E46" s="66">
        <v>43901</v>
      </c>
      <c r="F46" s="65" t="s">
        <v>4756</v>
      </c>
      <c r="G46" s="65" t="s">
        <v>4755</v>
      </c>
      <c r="H46" s="65" t="s">
        <v>4716</v>
      </c>
      <c r="I46" t="s">
        <v>4738</v>
      </c>
      <c r="K46">
        <v>1</v>
      </c>
      <c r="L46" t="s">
        <v>4754</v>
      </c>
      <c r="N46">
        <v>2</v>
      </c>
      <c r="O46" t="s">
        <v>4753</v>
      </c>
      <c r="P46" t="s">
        <v>4752</v>
      </c>
      <c r="Q46" t="s">
        <v>4752</v>
      </c>
      <c r="R46" s="67">
        <v>841860</v>
      </c>
      <c r="U46">
        <v>841860</v>
      </c>
      <c r="Y46">
        <v>0</v>
      </c>
      <c r="Z46">
        <v>0</v>
      </c>
      <c r="AA46" s="65" t="s">
        <v>4752</v>
      </c>
      <c r="AD46">
        <v>0</v>
      </c>
      <c r="AE46">
        <v>0</v>
      </c>
      <c r="AF46">
        <v>0</v>
      </c>
      <c r="AG46">
        <v>0</v>
      </c>
      <c r="AQ46" t="s">
        <v>4751</v>
      </c>
      <c r="AU46" s="66">
        <v>43929</v>
      </c>
      <c r="AV46" s="66">
        <v>43929</v>
      </c>
      <c r="AW46" s="66">
        <v>43937</v>
      </c>
      <c r="AX46" s="65" t="s">
        <v>5288</v>
      </c>
      <c r="AY46" t="s">
        <v>4775</v>
      </c>
      <c r="AZ46" s="65" t="s">
        <v>5287</v>
      </c>
      <c r="BA46" t="s">
        <v>5169</v>
      </c>
      <c r="BB46" t="s">
        <v>5286</v>
      </c>
      <c r="BC46" t="s">
        <v>5109</v>
      </c>
      <c r="BD46" t="s">
        <v>5285</v>
      </c>
      <c r="BE46" t="s">
        <v>4742</v>
      </c>
      <c r="BF46" s="66">
        <v>21232</v>
      </c>
      <c r="BG46">
        <v>62</v>
      </c>
      <c r="BH46" t="s">
        <v>4855</v>
      </c>
      <c r="BJ46" s="65" t="s">
        <v>5005</v>
      </c>
      <c r="BK46" t="s">
        <v>4995</v>
      </c>
      <c r="BL46" s="65" t="s">
        <v>5005</v>
      </c>
      <c r="BM46" t="s">
        <v>4995</v>
      </c>
      <c r="BN46" s="65" t="s">
        <v>5004</v>
      </c>
      <c r="BO46" t="s">
        <v>5003</v>
      </c>
      <c r="BP46" t="s">
        <v>4737</v>
      </c>
      <c r="BQ46" t="s">
        <v>4736</v>
      </c>
      <c r="BR46">
        <v>2020</v>
      </c>
      <c r="BS46">
        <v>3</v>
      </c>
      <c r="BT46" s="66">
        <v>43900</v>
      </c>
      <c r="BU46" s="66">
        <v>43900</v>
      </c>
      <c r="BV46">
        <v>0</v>
      </c>
      <c r="BW46" t="s">
        <v>4735</v>
      </c>
      <c r="BX46" s="65" t="s">
        <v>4840</v>
      </c>
      <c r="BY46" s="65" t="s">
        <v>4839</v>
      </c>
      <c r="BZ46" t="s">
        <v>4838</v>
      </c>
      <c r="CA46" t="s">
        <v>4837</v>
      </c>
      <c r="CB46" t="s">
        <v>4836</v>
      </c>
      <c r="CF46" s="65" t="s">
        <v>4835</v>
      </c>
      <c r="CG46" s="65" t="s">
        <v>4834</v>
      </c>
      <c r="CO46" t="s">
        <v>4995</v>
      </c>
      <c r="CP46" t="s">
        <v>5284</v>
      </c>
      <c r="CQ46" t="s">
        <v>5188</v>
      </c>
      <c r="CR46" t="s">
        <v>4832</v>
      </c>
      <c r="CS46">
        <v>1</v>
      </c>
      <c r="CT46" s="65" t="s">
        <v>5174</v>
      </c>
      <c r="CU46" s="65" t="s">
        <v>4722</v>
      </c>
      <c r="CV46" s="65" t="s">
        <v>4721</v>
      </c>
    </row>
    <row r="47" spans="1:100" x14ac:dyDescent="0.25">
      <c r="A47">
        <v>2020</v>
      </c>
      <c r="B47">
        <v>4</v>
      </c>
      <c r="C47" s="65" t="s">
        <v>5283</v>
      </c>
      <c r="D47" s="65" t="s">
        <v>5283</v>
      </c>
      <c r="E47" s="66">
        <v>43901</v>
      </c>
      <c r="F47" s="65" t="s">
        <v>4756</v>
      </c>
      <c r="G47" s="65" t="s">
        <v>4755</v>
      </c>
      <c r="H47" s="65" t="s">
        <v>4716</v>
      </c>
      <c r="I47" t="s">
        <v>4738</v>
      </c>
      <c r="K47">
        <v>1</v>
      </c>
      <c r="L47" t="s">
        <v>4754</v>
      </c>
      <c r="N47">
        <v>2</v>
      </c>
      <c r="O47" t="s">
        <v>4753</v>
      </c>
      <c r="P47" t="s">
        <v>4752</v>
      </c>
      <c r="Q47" t="s">
        <v>4752</v>
      </c>
      <c r="R47" s="67">
        <v>549053</v>
      </c>
      <c r="U47">
        <v>549053</v>
      </c>
      <c r="Y47">
        <v>0</v>
      </c>
      <c r="Z47">
        <v>0</v>
      </c>
      <c r="AA47" s="65" t="s">
        <v>4752</v>
      </c>
      <c r="AD47">
        <v>0</v>
      </c>
      <c r="AE47">
        <v>0</v>
      </c>
      <c r="AF47">
        <v>0</v>
      </c>
      <c r="AG47">
        <v>0</v>
      </c>
      <c r="AQ47" t="s">
        <v>4751</v>
      </c>
      <c r="AU47" s="66">
        <v>43929</v>
      </c>
      <c r="AV47" s="66">
        <v>43929</v>
      </c>
      <c r="AW47" s="66">
        <v>43937</v>
      </c>
      <c r="AX47" s="65" t="s">
        <v>5282</v>
      </c>
      <c r="AY47" t="s">
        <v>4775</v>
      </c>
      <c r="AZ47" s="65" t="s">
        <v>5281</v>
      </c>
      <c r="BA47" t="s">
        <v>5024</v>
      </c>
      <c r="BB47" t="s">
        <v>5280</v>
      </c>
      <c r="BC47" t="s">
        <v>5279</v>
      </c>
      <c r="BD47" t="s">
        <v>5139</v>
      </c>
      <c r="BE47" t="s">
        <v>4856</v>
      </c>
      <c r="BF47" s="66">
        <v>18005</v>
      </c>
      <c r="BG47">
        <v>70</v>
      </c>
      <c r="BH47" t="s">
        <v>4855</v>
      </c>
      <c r="BJ47" s="65" t="s">
        <v>5005</v>
      </c>
      <c r="BK47" t="s">
        <v>4995</v>
      </c>
      <c r="BL47" s="65" t="s">
        <v>5005</v>
      </c>
      <c r="BM47" t="s">
        <v>4995</v>
      </c>
      <c r="BN47" s="65" t="s">
        <v>5004</v>
      </c>
      <c r="BO47" t="s">
        <v>5003</v>
      </c>
      <c r="BP47" t="s">
        <v>4737</v>
      </c>
      <c r="BQ47" t="s">
        <v>4736</v>
      </c>
      <c r="BR47">
        <v>2020</v>
      </c>
      <c r="BS47">
        <v>3</v>
      </c>
      <c r="BT47" s="66">
        <v>43900</v>
      </c>
      <c r="BU47" s="66">
        <v>43900</v>
      </c>
      <c r="BV47">
        <v>0</v>
      </c>
      <c r="BW47" t="s">
        <v>4735</v>
      </c>
      <c r="BX47" s="65" t="s">
        <v>5278</v>
      </c>
      <c r="BY47" s="65" t="s">
        <v>5277</v>
      </c>
      <c r="BZ47" t="s">
        <v>5276</v>
      </c>
      <c r="CA47" t="s">
        <v>5275</v>
      </c>
      <c r="CB47" t="s">
        <v>5274</v>
      </c>
      <c r="CF47" s="65" t="s">
        <v>4849</v>
      </c>
      <c r="CG47" s="65" t="s">
        <v>4848</v>
      </c>
      <c r="CO47" t="s">
        <v>4995</v>
      </c>
      <c r="CP47" t="s">
        <v>5273</v>
      </c>
      <c r="CQ47" t="s">
        <v>5188</v>
      </c>
      <c r="CR47" t="s">
        <v>4832</v>
      </c>
      <c r="CS47">
        <v>1</v>
      </c>
      <c r="CT47" s="65" t="s">
        <v>5174</v>
      </c>
      <c r="CU47" s="65" t="s">
        <v>4722</v>
      </c>
      <c r="CV47" s="65" t="s">
        <v>4721</v>
      </c>
    </row>
    <row r="48" spans="1:100" x14ac:dyDescent="0.25">
      <c r="A48">
        <v>2020</v>
      </c>
      <c r="B48">
        <v>4</v>
      </c>
      <c r="C48" s="65" t="s">
        <v>5272</v>
      </c>
      <c r="D48" s="65" t="s">
        <v>5272</v>
      </c>
      <c r="E48" s="66">
        <v>43902</v>
      </c>
      <c r="F48" s="65" t="s">
        <v>4756</v>
      </c>
      <c r="G48" s="65" t="s">
        <v>4755</v>
      </c>
      <c r="H48" s="65" t="s">
        <v>4716</v>
      </c>
      <c r="I48" t="s">
        <v>4738</v>
      </c>
      <c r="K48">
        <v>1</v>
      </c>
      <c r="L48" t="s">
        <v>4754</v>
      </c>
      <c r="N48">
        <v>2</v>
      </c>
      <c r="O48" t="s">
        <v>4753</v>
      </c>
      <c r="P48" t="s">
        <v>4752</v>
      </c>
      <c r="Q48" t="s">
        <v>4752</v>
      </c>
      <c r="R48" s="67">
        <v>549053</v>
      </c>
      <c r="U48">
        <v>549053</v>
      </c>
      <c r="Y48">
        <v>0</v>
      </c>
      <c r="Z48">
        <v>0</v>
      </c>
      <c r="AA48" s="65" t="s">
        <v>4752</v>
      </c>
      <c r="AD48">
        <v>0</v>
      </c>
      <c r="AE48">
        <v>0</v>
      </c>
      <c r="AF48">
        <v>0</v>
      </c>
      <c r="AG48">
        <v>0</v>
      </c>
      <c r="AQ48" t="s">
        <v>4751</v>
      </c>
      <c r="AU48" s="66">
        <v>43929</v>
      </c>
      <c r="AV48" s="66">
        <v>43929</v>
      </c>
      <c r="AW48" s="66">
        <v>43937</v>
      </c>
      <c r="AX48" s="65" t="s">
        <v>5271</v>
      </c>
      <c r="AY48" t="s">
        <v>4775</v>
      </c>
      <c r="AZ48" s="65" t="s">
        <v>5270</v>
      </c>
      <c r="BA48" t="s">
        <v>5269</v>
      </c>
      <c r="BB48" t="s">
        <v>5268</v>
      </c>
      <c r="BC48" t="s">
        <v>5267</v>
      </c>
      <c r="BE48" t="s">
        <v>4742</v>
      </c>
      <c r="BF48" s="66">
        <v>18591</v>
      </c>
      <c r="BG48">
        <v>69</v>
      </c>
      <c r="BH48" t="s">
        <v>4855</v>
      </c>
      <c r="BJ48" s="65" t="s">
        <v>5005</v>
      </c>
      <c r="BK48" t="s">
        <v>4995</v>
      </c>
      <c r="BL48" s="65" t="s">
        <v>5005</v>
      </c>
      <c r="BM48" t="s">
        <v>4995</v>
      </c>
      <c r="BN48" s="65" t="s">
        <v>5004</v>
      </c>
      <c r="BO48" t="s">
        <v>5003</v>
      </c>
      <c r="BP48" t="s">
        <v>4737</v>
      </c>
      <c r="BQ48" t="s">
        <v>4736</v>
      </c>
      <c r="BR48">
        <v>2020</v>
      </c>
      <c r="BS48">
        <v>3</v>
      </c>
      <c r="BT48" s="66">
        <v>43896</v>
      </c>
      <c r="BU48" s="66">
        <v>43896</v>
      </c>
      <c r="BV48">
        <v>0</v>
      </c>
      <c r="BW48" t="s">
        <v>4735</v>
      </c>
      <c r="BX48" s="65" t="s">
        <v>5266</v>
      </c>
      <c r="BY48" s="65" t="s">
        <v>5265</v>
      </c>
      <c r="BZ48" t="s">
        <v>4838</v>
      </c>
      <c r="CA48" t="s">
        <v>5205</v>
      </c>
      <c r="CB48" t="s">
        <v>4836</v>
      </c>
      <c r="CF48" s="65" t="s">
        <v>5233</v>
      </c>
      <c r="CG48" s="65" t="s">
        <v>5232</v>
      </c>
      <c r="CO48" t="s">
        <v>4995</v>
      </c>
      <c r="CP48" t="s">
        <v>5264</v>
      </c>
      <c r="CQ48" t="s">
        <v>5188</v>
      </c>
      <c r="CR48" t="s">
        <v>4832</v>
      </c>
      <c r="CS48">
        <v>1</v>
      </c>
      <c r="CT48" s="65" t="s">
        <v>5174</v>
      </c>
      <c r="CU48" s="65" t="s">
        <v>4722</v>
      </c>
      <c r="CV48" s="65" t="s">
        <v>4721</v>
      </c>
    </row>
    <row r="49" spans="1:100" x14ac:dyDescent="0.25">
      <c r="A49">
        <v>2020</v>
      </c>
      <c r="B49">
        <v>4</v>
      </c>
      <c r="C49" s="65" t="s">
        <v>5263</v>
      </c>
      <c r="D49" s="65" t="s">
        <v>5263</v>
      </c>
      <c r="E49" s="66">
        <v>43902</v>
      </c>
      <c r="F49" s="65" t="s">
        <v>4756</v>
      </c>
      <c r="G49" s="65" t="s">
        <v>4755</v>
      </c>
      <c r="H49" s="65" t="s">
        <v>4716</v>
      </c>
      <c r="I49" t="s">
        <v>4738</v>
      </c>
      <c r="K49">
        <v>1</v>
      </c>
      <c r="L49" t="s">
        <v>4754</v>
      </c>
      <c r="N49">
        <v>2</v>
      </c>
      <c r="O49" t="s">
        <v>4790</v>
      </c>
      <c r="P49" t="s">
        <v>4752</v>
      </c>
      <c r="Q49" t="s">
        <v>4752</v>
      </c>
      <c r="R49" s="67">
        <v>18765</v>
      </c>
      <c r="T49">
        <v>18765</v>
      </c>
      <c r="Y49">
        <v>0</v>
      </c>
      <c r="Z49">
        <v>0</v>
      </c>
      <c r="AA49" s="65" t="s">
        <v>4752</v>
      </c>
      <c r="AD49">
        <v>0</v>
      </c>
      <c r="AE49">
        <v>0</v>
      </c>
      <c r="AF49">
        <v>0</v>
      </c>
      <c r="AG49">
        <v>0</v>
      </c>
      <c r="AQ49" t="s">
        <v>4751</v>
      </c>
      <c r="AU49" s="66">
        <v>43929</v>
      </c>
      <c r="AV49" s="66">
        <v>43929</v>
      </c>
      <c r="AW49" s="66">
        <v>43937</v>
      </c>
      <c r="AX49" s="65" t="s">
        <v>5262</v>
      </c>
      <c r="AY49" t="s">
        <v>4775</v>
      </c>
      <c r="AZ49" s="65" t="s">
        <v>5261</v>
      </c>
      <c r="BA49" t="s">
        <v>5260</v>
      </c>
      <c r="BB49" t="s">
        <v>5259</v>
      </c>
      <c r="BC49" t="s">
        <v>5258</v>
      </c>
      <c r="BE49" t="s">
        <v>4742</v>
      </c>
      <c r="BF49" s="66">
        <v>28048</v>
      </c>
      <c r="BG49">
        <v>43</v>
      </c>
      <c r="BH49" t="s">
        <v>4741</v>
      </c>
      <c r="BJ49" s="65" t="s">
        <v>5005</v>
      </c>
      <c r="BK49" t="s">
        <v>4995</v>
      </c>
      <c r="BL49" s="65" t="s">
        <v>5005</v>
      </c>
      <c r="BM49" t="s">
        <v>4995</v>
      </c>
      <c r="BN49" s="65" t="s">
        <v>5020</v>
      </c>
      <c r="BO49" t="s">
        <v>5019</v>
      </c>
      <c r="BP49" t="s">
        <v>4737</v>
      </c>
      <c r="BQ49" t="s">
        <v>4736</v>
      </c>
      <c r="BR49">
        <v>2020</v>
      </c>
      <c r="BS49">
        <v>3</v>
      </c>
      <c r="BT49" s="66">
        <v>43900</v>
      </c>
      <c r="BU49" s="66">
        <v>43900</v>
      </c>
      <c r="BV49">
        <v>0</v>
      </c>
      <c r="BW49" t="s">
        <v>4735</v>
      </c>
      <c r="BX49" s="65" t="s">
        <v>4984</v>
      </c>
      <c r="BY49" s="65" t="s">
        <v>4983</v>
      </c>
      <c r="BZ49" t="s">
        <v>4982</v>
      </c>
      <c r="CA49" t="s">
        <v>4981</v>
      </c>
      <c r="CB49" t="s">
        <v>4980</v>
      </c>
      <c r="CF49" s="65" t="s">
        <v>5257</v>
      </c>
      <c r="CG49" s="65" t="s">
        <v>5256</v>
      </c>
      <c r="CO49" t="s">
        <v>4995</v>
      </c>
      <c r="CP49" t="s">
        <v>5255</v>
      </c>
      <c r="CQ49" t="s">
        <v>5188</v>
      </c>
      <c r="CR49" t="s">
        <v>4832</v>
      </c>
      <c r="CS49">
        <v>1</v>
      </c>
      <c r="CT49" s="65" t="s">
        <v>5174</v>
      </c>
      <c r="CU49" s="65" t="s">
        <v>4722</v>
      </c>
      <c r="CV49" s="65" t="s">
        <v>4721</v>
      </c>
    </row>
    <row r="50" spans="1:100" x14ac:dyDescent="0.25">
      <c r="A50">
        <v>2020</v>
      </c>
      <c r="B50">
        <v>4</v>
      </c>
      <c r="C50" s="65" t="s">
        <v>5254</v>
      </c>
      <c r="D50" s="65" t="s">
        <v>5254</v>
      </c>
      <c r="E50" s="66">
        <v>43902</v>
      </c>
      <c r="F50" s="65" t="s">
        <v>4756</v>
      </c>
      <c r="G50" s="65" t="s">
        <v>4755</v>
      </c>
      <c r="H50" s="65" t="s">
        <v>4716</v>
      </c>
      <c r="I50" t="s">
        <v>4738</v>
      </c>
      <c r="K50">
        <v>1</v>
      </c>
      <c r="L50" t="s">
        <v>4754</v>
      </c>
      <c r="N50">
        <v>2</v>
      </c>
      <c r="O50" t="s">
        <v>4753</v>
      </c>
      <c r="P50" t="s">
        <v>4752</v>
      </c>
      <c r="Q50" t="s">
        <v>4752</v>
      </c>
      <c r="R50" s="67">
        <v>444305</v>
      </c>
      <c r="U50">
        <v>444305</v>
      </c>
      <c r="Y50">
        <v>0</v>
      </c>
      <c r="Z50">
        <v>0</v>
      </c>
      <c r="AA50" s="65" t="s">
        <v>4752</v>
      </c>
      <c r="AD50">
        <v>0</v>
      </c>
      <c r="AE50">
        <v>0</v>
      </c>
      <c r="AF50">
        <v>0</v>
      </c>
      <c r="AG50">
        <v>0</v>
      </c>
      <c r="AQ50" t="s">
        <v>4751</v>
      </c>
      <c r="AU50" s="66">
        <v>43929</v>
      </c>
      <c r="AV50" s="66">
        <v>43929</v>
      </c>
      <c r="AW50" s="66">
        <v>43937</v>
      </c>
      <c r="AX50" s="65" t="s">
        <v>5253</v>
      </c>
      <c r="AY50" t="s">
        <v>4775</v>
      </c>
      <c r="AZ50" s="65" t="s">
        <v>5252</v>
      </c>
      <c r="BA50" t="s">
        <v>5251</v>
      </c>
      <c r="BB50" t="s">
        <v>5250</v>
      </c>
      <c r="BC50" t="s">
        <v>5249</v>
      </c>
      <c r="BD50" t="s">
        <v>5248</v>
      </c>
      <c r="BE50" t="s">
        <v>4742</v>
      </c>
      <c r="BF50" s="66">
        <v>35621</v>
      </c>
      <c r="BG50">
        <v>22</v>
      </c>
      <c r="BH50" t="s">
        <v>4741</v>
      </c>
      <c r="BJ50" s="65" t="s">
        <v>5005</v>
      </c>
      <c r="BK50" t="s">
        <v>4995</v>
      </c>
      <c r="BL50" s="65" t="s">
        <v>5005</v>
      </c>
      <c r="BM50" t="s">
        <v>4995</v>
      </c>
      <c r="BN50" s="65" t="s">
        <v>5004</v>
      </c>
      <c r="BO50" t="s">
        <v>5003</v>
      </c>
      <c r="BP50" t="s">
        <v>4737</v>
      </c>
      <c r="BQ50" t="s">
        <v>4736</v>
      </c>
      <c r="BR50">
        <v>2020</v>
      </c>
      <c r="BS50">
        <v>3</v>
      </c>
      <c r="BT50" s="66">
        <v>43901</v>
      </c>
      <c r="BU50" s="66">
        <v>43901</v>
      </c>
      <c r="BV50">
        <v>0</v>
      </c>
      <c r="BW50" t="s">
        <v>4735</v>
      </c>
      <c r="BX50" s="65" t="s">
        <v>5247</v>
      </c>
      <c r="BY50" s="65" t="s">
        <v>5246</v>
      </c>
      <c r="BZ50" t="s">
        <v>5119</v>
      </c>
      <c r="CA50" t="s">
        <v>5245</v>
      </c>
      <c r="CB50" t="s">
        <v>5135</v>
      </c>
      <c r="CF50" s="65" t="s">
        <v>4794</v>
      </c>
      <c r="CG50" s="65" t="s">
        <v>4793</v>
      </c>
      <c r="CO50" t="s">
        <v>4995</v>
      </c>
      <c r="CP50" t="s">
        <v>5244</v>
      </c>
      <c r="CQ50" t="s">
        <v>5188</v>
      </c>
      <c r="CR50" t="s">
        <v>4832</v>
      </c>
      <c r="CS50">
        <v>1</v>
      </c>
      <c r="CT50" s="65" t="s">
        <v>5174</v>
      </c>
      <c r="CU50" s="65" t="s">
        <v>4722</v>
      </c>
      <c r="CV50" s="65" t="s">
        <v>4721</v>
      </c>
    </row>
    <row r="51" spans="1:100" x14ac:dyDescent="0.25">
      <c r="A51">
        <v>2020</v>
      </c>
      <c r="B51">
        <v>4</v>
      </c>
      <c r="C51" s="65" t="s">
        <v>5243</v>
      </c>
      <c r="D51" s="65" t="s">
        <v>5243</v>
      </c>
      <c r="E51" s="66">
        <v>43902</v>
      </c>
      <c r="F51" s="65" t="s">
        <v>4756</v>
      </c>
      <c r="G51" s="65" t="s">
        <v>4755</v>
      </c>
      <c r="H51" s="65" t="s">
        <v>4716</v>
      </c>
      <c r="I51" t="s">
        <v>4738</v>
      </c>
      <c r="K51">
        <v>1</v>
      </c>
      <c r="L51" t="s">
        <v>4754</v>
      </c>
      <c r="N51">
        <v>2</v>
      </c>
      <c r="O51" t="s">
        <v>4862</v>
      </c>
      <c r="P51" t="s">
        <v>4752</v>
      </c>
      <c r="Q51" t="s">
        <v>4752</v>
      </c>
      <c r="R51" s="67">
        <v>549053</v>
      </c>
      <c r="V51">
        <v>549053</v>
      </c>
      <c r="Y51">
        <v>0</v>
      </c>
      <c r="Z51">
        <v>0</v>
      </c>
      <c r="AA51" s="65" t="s">
        <v>4752</v>
      </c>
      <c r="AD51">
        <v>0</v>
      </c>
      <c r="AE51">
        <v>0</v>
      </c>
      <c r="AF51">
        <v>0</v>
      </c>
      <c r="AG51">
        <v>0</v>
      </c>
      <c r="AQ51" t="s">
        <v>4751</v>
      </c>
      <c r="AU51" s="66">
        <v>43929</v>
      </c>
      <c r="AV51" s="66">
        <v>43929</v>
      </c>
      <c r="AW51" s="66">
        <v>43937</v>
      </c>
      <c r="AX51" s="65" t="s">
        <v>5242</v>
      </c>
      <c r="AY51" t="s">
        <v>4775</v>
      </c>
      <c r="AZ51" s="65" t="s">
        <v>5241</v>
      </c>
      <c r="BA51" t="s">
        <v>5240</v>
      </c>
      <c r="BB51" t="s">
        <v>5123</v>
      </c>
      <c r="BC51" t="s">
        <v>5239</v>
      </c>
      <c r="BD51" t="s">
        <v>5238</v>
      </c>
      <c r="BE51" t="s">
        <v>4856</v>
      </c>
      <c r="BF51" s="66">
        <v>20963</v>
      </c>
      <c r="BG51">
        <v>62</v>
      </c>
      <c r="BH51" t="s">
        <v>4855</v>
      </c>
      <c r="BJ51" s="65" t="s">
        <v>5005</v>
      </c>
      <c r="BK51" t="s">
        <v>4995</v>
      </c>
      <c r="BL51" s="65" t="s">
        <v>5005</v>
      </c>
      <c r="BM51" t="s">
        <v>4995</v>
      </c>
      <c r="BN51" s="65" t="s">
        <v>5004</v>
      </c>
      <c r="BO51" t="s">
        <v>5003</v>
      </c>
      <c r="BP51" t="s">
        <v>4737</v>
      </c>
      <c r="BQ51" t="s">
        <v>4736</v>
      </c>
      <c r="BR51">
        <v>2020</v>
      </c>
      <c r="BS51">
        <v>3</v>
      </c>
      <c r="BT51" s="66">
        <v>43901</v>
      </c>
      <c r="BU51" s="66">
        <v>43901</v>
      </c>
      <c r="BV51">
        <v>0</v>
      </c>
      <c r="BW51" t="s">
        <v>4735</v>
      </c>
      <c r="BX51" s="65" t="s">
        <v>5237</v>
      </c>
      <c r="BY51" s="65" t="s">
        <v>5236</v>
      </c>
      <c r="BZ51" t="s">
        <v>4921</v>
      </c>
      <c r="CA51" t="s">
        <v>5235</v>
      </c>
      <c r="CB51" t="s">
        <v>5234</v>
      </c>
      <c r="CC51" t="s">
        <v>5234</v>
      </c>
      <c r="CD51">
        <v>170</v>
      </c>
      <c r="CE51" t="s">
        <v>5234</v>
      </c>
      <c r="CF51" s="65" t="s">
        <v>5233</v>
      </c>
      <c r="CG51" s="65" t="s">
        <v>5232</v>
      </c>
      <c r="CO51" t="s">
        <v>4995</v>
      </c>
      <c r="CP51" t="s">
        <v>5231</v>
      </c>
      <c r="CQ51" t="s">
        <v>5188</v>
      </c>
      <c r="CR51" t="s">
        <v>4832</v>
      </c>
      <c r="CS51">
        <v>1</v>
      </c>
      <c r="CT51" s="65" t="s">
        <v>5174</v>
      </c>
      <c r="CU51" s="65" t="s">
        <v>4722</v>
      </c>
      <c r="CV51" s="65" t="s">
        <v>4721</v>
      </c>
    </row>
    <row r="52" spans="1:100" x14ac:dyDescent="0.25">
      <c r="A52">
        <v>2020</v>
      </c>
      <c r="B52">
        <v>4</v>
      </c>
      <c r="C52" s="65" t="s">
        <v>5230</v>
      </c>
      <c r="D52" s="65" t="s">
        <v>5230</v>
      </c>
      <c r="E52" s="66">
        <v>43902</v>
      </c>
      <c r="F52" s="65" t="s">
        <v>4756</v>
      </c>
      <c r="G52" s="65" t="s">
        <v>4755</v>
      </c>
      <c r="H52" s="65" t="s">
        <v>4716</v>
      </c>
      <c r="I52" t="s">
        <v>4738</v>
      </c>
      <c r="K52">
        <v>1</v>
      </c>
      <c r="L52" t="s">
        <v>4754</v>
      </c>
      <c r="N52">
        <v>2</v>
      </c>
      <c r="O52" t="s">
        <v>4753</v>
      </c>
      <c r="P52" t="s">
        <v>4752</v>
      </c>
      <c r="Q52" t="s">
        <v>4752</v>
      </c>
      <c r="R52" s="67">
        <v>420930</v>
      </c>
      <c r="U52">
        <v>420930</v>
      </c>
      <c r="Y52">
        <v>0</v>
      </c>
      <c r="Z52">
        <v>0</v>
      </c>
      <c r="AA52" s="65" t="s">
        <v>4752</v>
      </c>
      <c r="AD52">
        <v>0</v>
      </c>
      <c r="AE52">
        <v>0</v>
      </c>
      <c r="AF52">
        <v>0</v>
      </c>
      <c r="AG52">
        <v>0</v>
      </c>
      <c r="AQ52" t="s">
        <v>4751</v>
      </c>
      <c r="AU52" s="66">
        <v>43929</v>
      </c>
      <c r="AV52" s="66">
        <v>43929</v>
      </c>
      <c r="AW52" s="66">
        <v>43937</v>
      </c>
      <c r="AX52" s="65" t="s">
        <v>5229</v>
      </c>
      <c r="AY52" t="s">
        <v>4775</v>
      </c>
      <c r="AZ52" s="65" t="s">
        <v>5228</v>
      </c>
      <c r="BA52" t="s">
        <v>4772</v>
      </c>
      <c r="BB52" t="s">
        <v>5227</v>
      </c>
      <c r="BC52" t="s">
        <v>5226</v>
      </c>
      <c r="BE52" t="s">
        <v>4742</v>
      </c>
      <c r="BF52" s="66">
        <v>26075</v>
      </c>
      <c r="BG52">
        <v>48</v>
      </c>
      <c r="BH52" t="s">
        <v>4769</v>
      </c>
      <c r="BJ52" s="65" t="s">
        <v>5005</v>
      </c>
      <c r="BK52" t="s">
        <v>4995</v>
      </c>
      <c r="BL52" s="65" t="s">
        <v>5005</v>
      </c>
      <c r="BM52" t="s">
        <v>4995</v>
      </c>
      <c r="BN52" s="65" t="s">
        <v>5004</v>
      </c>
      <c r="BO52" t="s">
        <v>5003</v>
      </c>
      <c r="BP52" t="s">
        <v>4737</v>
      </c>
      <c r="BQ52" t="s">
        <v>4736</v>
      </c>
      <c r="BR52">
        <v>2020</v>
      </c>
      <c r="BS52">
        <v>3</v>
      </c>
      <c r="BT52" s="66">
        <v>43901</v>
      </c>
      <c r="BU52" s="66">
        <v>43901</v>
      </c>
      <c r="BV52">
        <v>0</v>
      </c>
      <c r="BW52" t="s">
        <v>4735</v>
      </c>
      <c r="BX52" s="65" t="s">
        <v>4840</v>
      </c>
      <c r="BY52" s="65" t="s">
        <v>4839</v>
      </c>
      <c r="BZ52" t="s">
        <v>4838</v>
      </c>
      <c r="CA52" t="s">
        <v>4837</v>
      </c>
      <c r="CB52" t="s">
        <v>4836</v>
      </c>
      <c r="CF52" s="65" t="s">
        <v>4835</v>
      </c>
      <c r="CG52" s="65" t="s">
        <v>4834</v>
      </c>
      <c r="CO52" t="s">
        <v>4995</v>
      </c>
      <c r="CP52" t="s">
        <v>5225</v>
      </c>
      <c r="CQ52" t="s">
        <v>5188</v>
      </c>
      <c r="CR52" t="s">
        <v>4832</v>
      </c>
      <c r="CS52">
        <v>1</v>
      </c>
      <c r="CT52" s="65" t="s">
        <v>5174</v>
      </c>
      <c r="CU52" s="65" t="s">
        <v>4722</v>
      </c>
      <c r="CV52" s="65" t="s">
        <v>4721</v>
      </c>
    </row>
    <row r="53" spans="1:100" x14ac:dyDescent="0.25">
      <c r="A53">
        <v>2020</v>
      </c>
      <c r="B53">
        <v>4</v>
      </c>
      <c r="C53" s="65" t="s">
        <v>5224</v>
      </c>
      <c r="D53" s="65" t="s">
        <v>5224</v>
      </c>
      <c r="E53" s="66">
        <v>43903</v>
      </c>
      <c r="F53" s="65" t="s">
        <v>4756</v>
      </c>
      <c r="G53" s="65" t="s">
        <v>4755</v>
      </c>
      <c r="H53" s="65" t="s">
        <v>4716</v>
      </c>
      <c r="I53" t="s">
        <v>4738</v>
      </c>
      <c r="K53">
        <v>1</v>
      </c>
      <c r="L53" t="s">
        <v>4754</v>
      </c>
      <c r="N53">
        <v>2</v>
      </c>
      <c r="O53" t="s">
        <v>4753</v>
      </c>
      <c r="P53" t="s">
        <v>4752</v>
      </c>
      <c r="Q53" t="s">
        <v>4752</v>
      </c>
      <c r="R53" s="67">
        <v>1028531</v>
      </c>
      <c r="U53">
        <v>1028531</v>
      </c>
      <c r="Y53">
        <v>0</v>
      </c>
      <c r="Z53">
        <v>0</v>
      </c>
      <c r="AA53" s="65" t="s">
        <v>4752</v>
      </c>
      <c r="AD53">
        <v>0</v>
      </c>
      <c r="AE53">
        <v>0</v>
      </c>
      <c r="AF53">
        <v>0</v>
      </c>
      <c r="AG53">
        <v>0</v>
      </c>
      <c r="AQ53" t="s">
        <v>4751</v>
      </c>
      <c r="AU53" s="66">
        <v>43929</v>
      </c>
      <c r="AV53" s="66">
        <v>43929</v>
      </c>
      <c r="AW53" s="66">
        <v>43937</v>
      </c>
      <c r="AX53" s="65" t="s">
        <v>5223</v>
      </c>
      <c r="AY53" t="s">
        <v>4775</v>
      </c>
      <c r="AZ53" s="65" t="s">
        <v>5222</v>
      </c>
      <c r="BA53" t="s">
        <v>5221</v>
      </c>
      <c r="BB53" t="s">
        <v>5220</v>
      </c>
      <c r="BC53" t="s">
        <v>5094</v>
      </c>
      <c r="BD53" t="s">
        <v>5219</v>
      </c>
      <c r="BE53" t="s">
        <v>4742</v>
      </c>
      <c r="BF53" s="66">
        <v>25208</v>
      </c>
      <c r="BG53">
        <v>51</v>
      </c>
      <c r="BH53" t="s">
        <v>4769</v>
      </c>
      <c r="BJ53" s="65" t="s">
        <v>5005</v>
      </c>
      <c r="BK53" t="s">
        <v>4995</v>
      </c>
      <c r="BL53" s="65" t="s">
        <v>5005</v>
      </c>
      <c r="BM53" t="s">
        <v>4995</v>
      </c>
      <c r="BN53" s="65" t="s">
        <v>5004</v>
      </c>
      <c r="BO53" t="s">
        <v>5003</v>
      </c>
      <c r="BP53" t="s">
        <v>4737</v>
      </c>
      <c r="BQ53" t="s">
        <v>4736</v>
      </c>
      <c r="BR53">
        <v>2020</v>
      </c>
      <c r="BS53">
        <v>3</v>
      </c>
      <c r="BT53" s="66">
        <v>43902</v>
      </c>
      <c r="BU53" s="66">
        <v>43902</v>
      </c>
      <c r="BV53">
        <v>0</v>
      </c>
      <c r="BW53" t="s">
        <v>4735</v>
      </c>
      <c r="BX53" s="65" t="s">
        <v>5218</v>
      </c>
      <c r="BY53" s="65" t="s">
        <v>5217</v>
      </c>
      <c r="BZ53" t="s">
        <v>4838</v>
      </c>
      <c r="CA53" t="s">
        <v>4837</v>
      </c>
      <c r="CB53" t="s">
        <v>4836</v>
      </c>
      <c r="CF53" s="65" t="s">
        <v>5216</v>
      </c>
      <c r="CG53" s="65" t="s">
        <v>5215</v>
      </c>
      <c r="CO53" t="s">
        <v>4995</v>
      </c>
      <c r="CP53" t="s">
        <v>5214</v>
      </c>
      <c r="CQ53" t="s">
        <v>5188</v>
      </c>
      <c r="CR53" t="s">
        <v>4832</v>
      </c>
      <c r="CS53">
        <v>1</v>
      </c>
      <c r="CT53" s="65" t="s">
        <v>5174</v>
      </c>
      <c r="CU53" s="65" t="s">
        <v>4722</v>
      </c>
      <c r="CV53" s="65" t="s">
        <v>4721</v>
      </c>
    </row>
    <row r="54" spans="1:100" x14ac:dyDescent="0.25">
      <c r="A54">
        <v>2020</v>
      </c>
      <c r="B54">
        <v>4</v>
      </c>
      <c r="C54" s="65" t="s">
        <v>5213</v>
      </c>
      <c r="D54" s="65" t="s">
        <v>5213</v>
      </c>
      <c r="E54" s="66">
        <v>43903</v>
      </c>
      <c r="F54" s="65" t="s">
        <v>4756</v>
      </c>
      <c r="G54" s="65" t="s">
        <v>4755</v>
      </c>
      <c r="H54" s="65" t="s">
        <v>4716</v>
      </c>
      <c r="I54" t="s">
        <v>4738</v>
      </c>
      <c r="K54">
        <v>1</v>
      </c>
      <c r="L54" t="s">
        <v>4754</v>
      </c>
      <c r="N54">
        <v>2</v>
      </c>
      <c r="O54" t="s">
        <v>4862</v>
      </c>
      <c r="P54" t="s">
        <v>4752</v>
      </c>
      <c r="Q54" t="s">
        <v>4752</v>
      </c>
      <c r="R54" s="67">
        <v>50000</v>
      </c>
      <c r="V54">
        <v>50000</v>
      </c>
      <c r="Y54">
        <v>0</v>
      </c>
      <c r="Z54">
        <v>0</v>
      </c>
      <c r="AA54" s="65" t="s">
        <v>4752</v>
      </c>
      <c r="AD54">
        <v>0</v>
      </c>
      <c r="AE54">
        <v>0</v>
      </c>
      <c r="AF54">
        <v>0</v>
      </c>
      <c r="AG54">
        <v>0</v>
      </c>
      <c r="AQ54" t="s">
        <v>4751</v>
      </c>
      <c r="AU54" s="66">
        <v>43929</v>
      </c>
      <c r="AV54" s="66">
        <v>43929</v>
      </c>
      <c r="AW54" s="66">
        <v>43937</v>
      </c>
      <c r="AX54" s="65" t="s">
        <v>5212</v>
      </c>
      <c r="AY54" t="s">
        <v>4775</v>
      </c>
      <c r="AZ54" s="65" t="s">
        <v>5211</v>
      </c>
      <c r="BA54" t="s">
        <v>5210</v>
      </c>
      <c r="BB54" t="s">
        <v>5209</v>
      </c>
      <c r="BC54" t="s">
        <v>5208</v>
      </c>
      <c r="BE54" t="s">
        <v>4742</v>
      </c>
      <c r="BF54" s="66">
        <v>28902</v>
      </c>
      <c r="BG54">
        <v>41</v>
      </c>
      <c r="BH54" t="s">
        <v>4741</v>
      </c>
      <c r="BJ54" s="65" t="s">
        <v>5005</v>
      </c>
      <c r="BK54" t="s">
        <v>4995</v>
      </c>
      <c r="BL54" s="65" t="s">
        <v>5005</v>
      </c>
      <c r="BM54" t="s">
        <v>4995</v>
      </c>
      <c r="BN54" s="65" t="s">
        <v>5004</v>
      </c>
      <c r="BO54" t="s">
        <v>5003</v>
      </c>
      <c r="BP54" t="s">
        <v>4737</v>
      </c>
      <c r="BQ54" t="s">
        <v>4736</v>
      </c>
      <c r="BR54">
        <v>2020</v>
      </c>
      <c r="BS54">
        <v>3</v>
      </c>
      <c r="BT54" s="66">
        <v>43901</v>
      </c>
      <c r="BU54" s="66">
        <v>43901</v>
      </c>
      <c r="BV54">
        <v>0</v>
      </c>
      <c r="BW54" t="s">
        <v>4735</v>
      </c>
      <c r="BX54" s="65" t="s">
        <v>5207</v>
      </c>
      <c r="BY54" s="65" t="s">
        <v>5206</v>
      </c>
      <c r="BZ54" t="s">
        <v>4838</v>
      </c>
      <c r="CA54" t="s">
        <v>5205</v>
      </c>
      <c r="CB54" t="s">
        <v>4836</v>
      </c>
      <c r="CC54" t="s">
        <v>4851</v>
      </c>
      <c r="CD54">
        <v>155</v>
      </c>
      <c r="CE54" t="s">
        <v>5204</v>
      </c>
      <c r="CF54" s="65" t="s">
        <v>5203</v>
      </c>
      <c r="CG54" s="65" t="s">
        <v>5202</v>
      </c>
      <c r="CO54" t="s">
        <v>4995</v>
      </c>
      <c r="CP54" t="s">
        <v>5201</v>
      </c>
      <c r="CQ54" t="s">
        <v>5188</v>
      </c>
      <c r="CR54" t="s">
        <v>4832</v>
      </c>
      <c r="CS54">
        <v>1</v>
      </c>
      <c r="CT54" s="65" t="s">
        <v>5174</v>
      </c>
      <c r="CU54" s="65" t="s">
        <v>4722</v>
      </c>
      <c r="CV54" s="65" t="s">
        <v>4721</v>
      </c>
    </row>
    <row r="55" spans="1:100" x14ac:dyDescent="0.25">
      <c r="A55">
        <v>2020</v>
      </c>
      <c r="B55">
        <v>4</v>
      </c>
      <c r="C55" s="65" t="s">
        <v>5200</v>
      </c>
      <c r="D55" s="65" t="s">
        <v>5200</v>
      </c>
      <c r="E55" s="66">
        <v>43903</v>
      </c>
      <c r="F55" s="65" t="s">
        <v>4756</v>
      </c>
      <c r="G55" s="65" t="s">
        <v>4755</v>
      </c>
      <c r="H55" s="65" t="s">
        <v>4716</v>
      </c>
      <c r="I55" t="s">
        <v>4738</v>
      </c>
      <c r="K55">
        <v>1</v>
      </c>
      <c r="L55" t="s">
        <v>4754</v>
      </c>
      <c r="N55">
        <v>2</v>
      </c>
      <c r="O55" t="s">
        <v>4753</v>
      </c>
      <c r="P55" t="s">
        <v>4752</v>
      </c>
      <c r="Q55" t="s">
        <v>4752</v>
      </c>
      <c r="R55" s="67">
        <v>420930</v>
      </c>
      <c r="U55">
        <v>420930</v>
      </c>
      <c r="Y55">
        <v>0</v>
      </c>
      <c r="Z55">
        <v>0</v>
      </c>
      <c r="AA55" s="65" t="s">
        <v>4752</v>
      </c>
      <c r="AD55">
        <v>0</v>
      </c>
      <c r="AE55">
        <v>0</v>
      </c>
      <c r="AF55">
        <v>0</v>
      </c>
      <c r="AG55">
        <v>0</v>
      </c>
      <c r="AQ55" t="s">
        <v>4751</v>
      </c>
      <c r="AU55" s="66">
        <v>43929</v>
      </c>
      <c r="AV55" s="66">
        <v>43929</v>
      </c>
      <c r="AW55" s="66">
        <v>43937</v>
      </c>
      <c r="AX55" s="65" t="s">
        <v>5199</v>
      </c>
      <c r="AY55" t="s">
        <v>4775</v>
      </c>
      <c r="AZ55" s="65" t="s">
        <v>5198</v>
      </c>
      <c r="BA55" t="s">
        <v>5197</v>
      </c>
      <c r="BB55" t="s">
        <v>5196</v>
      </c>
      <c r="BC55" t="s">
        <v>5109</v>
      </c>
      <c r="BD55" t="s">
        <v>5195</v>
      </c>
      <c r="BE55" t="s">
        <v>4742</v>
      </c>
      <c r="BF55" s="66">
        <v>21193</v>
      </c>
      <c r="BG55">
        <v>62</v>
      </c>
      <c r="BH55" t="s">
        <v>4855</v>
      </c>
      <c r="BJ55" s="65" t="s">
        <v>5005</v>
      </c>
      <c r="BK55" t="s">
        <v>4995</v>
      </c>
      <c r="BL55" s="65" t="s">
        <v>5005</v>
      </c>
      <c r="BM55" t="s">
        <v>4995</v>
      </c>
      <c r="BN55" s="65" t="s">
        <v>5004</v>
      </c>
      <c r="BO55" t="s">
        <v>5003</v>
      </c>
      <c r="BP55" t="s">
        <v>4737</v>
      </c>
      <c r="BQ55" t="s">
        <v>4736</v>
      </c>
      <c r="BR55">
        <v>2020</v>
      </c>
      <c r="BS55">
        <v>3</v>
      </c>
      <c r="BT55" s="66">
        <v>43902</v>
      </c>
      <c r="BU55" s="66">
        <v>43902</v>
      </c>
      <c r="BV55">
        <v>0</v>
      </c>
      <c r="BW55" t="s">
        <v>4735</v>
      </c>
      <c r="BX55" s="65" t="s">
        <v>5194</v>
      </c>
      <c r="BY55" s="65" t="s">
        <v>5193</v>
      </c>
      <c r="BZ55" t="s">
        <v>4966</v>
      </c>
      <c r="CA55" t="s">
        <v>5192</v>
      </c>
      <c r="CB55" t="s">
        <v>4964</v>
      </c>
      <c r="CF55" s="65" t="s">
        <v>5191</v>
      </c>
      <c r="CG55" s="65" t="s">
        <v>5190</v>
      </c>
      <c r="CO55" t="s">
        <v>4995</v>
      </c>
      <c r="CP55" t="s">
        <v>5189</v>
      </c>
      <c r="CQ55" t="s">
        <v>5188</v>
      </c>
      <c r="CR55" t="s">
        <v>4832</v>
      </c>
      <c r="CS55">
        <v>1</v>
      </c>
      <c r="CT55" s="65" t="s">
        <v>5174</v>
      </c>
      <c r="CU55" s="65" t="s">
        <v>4722</v>
      </c>
      <c r="CV55" s="65" t="s">
        <v>4721</v>
      </c>
    </row>
    <row r="56" spans="1:100" x14ac:dyDescent="0.25">
      <c r="A56">
        <v>2020</v>
      </c>
      <c r="B56">
        <v>4</v>
      </c>
      <c r="C56" s="65" t="s">
        <v>5187</v>
      </c>
      <c r="D56" s="65" t="s">
        <v>5187</v>
      </c>
      <c r="E56" s="66">
        <v>43888</v>
      </c>
      <c r="F56" s="65" t="s">
        <v>4756</v>
      </c>
      <c r="G56" s="65" t="s">
        <v>4755</v>
      </c>
      <c r="H56" s="65" t="s">
        <v>4716</v>
      </c>
      <c r="I56" t="s">
        <v>4738</v>
      </c>
      <c r="K56">
        <v>1</v>
      </c>
      <c r="L56" t="s">
        <v>4754</v>
      </c>
      <c r="N56">
        <v>2</v>
      </c>
      <c r="O56" t="s">
        <v>4862</v>
      </c>
      <c r="P56" t="s">
        <v>4752</v>
      </c>
      <c r="Q56" t="s">
        <v>4752</v>
      </c>
      <c r="R56" s="67">
        <v>67967408</v>
      </c>
      <c r="V56">
        <v>67967408</v>
      </c>
      <c r="Y56">
        <v>0</v>
      </c>
      <c r="Z56">
        <v>0</v>
      </c>
      <c r="AA56" s="65" t="s">
        <v>4752</v>
      </c>
      <c r="AD56">
        <v>0</v>
      </c>
      <c r="AE56">
        <v>16933174</v>
      </c>
      <c r="AF56">
        <v>0</v>
      </c>
      <c r="AG56">
        <v>16933174</v>
      </c>
      <c r="AH56">
        <v>12693086</v>
      </c>
      <c r="AI56">
        <v>4240088</v>
      </c>
      <c r="AJ56">
        <v>1424633</v>
      </c>
      <c r="AK56">
        <v>749608</v>
      </c>
      <c r="AL56">
        <v>2065847</v>
      </c>
      <c r="AO56">
        <v>12693086</v>
      </c>
      <c r="AQ56" t="s">
        <v>4751</v>
      </c>
      <c r="AR56" t="s">
        <v>5186</v>
      </c>
      <c r="AU56" s="66">
        <v>43929</v>
      </c>
      <c r="AV56" s="66">
        <v>43929</v>
      </c>
      <c r="AW56" s="66">
        <v>43937</v>
      </c>
      <c r="AX56" s="65" t="s">
        <v>5185</v>
      </c>
      <c r="AY56" t="s">
        <v>4775</v>
      </c>
      <c r="AZ56" s="65" t="s">
        <v>5184</v>
      </c>
      <c r="BA56" t="s">
        <v>5150</v>
      </c>
      <c r="BB56" t="s">
        <v>5183</v>
      </c>
      <c r="BC56" t="s">
        <v>5007</v>
      </c>
      <c r="BD56" t="s">
        <v>5182</v>
      </c>
      <c r="BE56" t="s">
        <v>4856</v>
      </c>
      <c r="BF56" s="66">
        <v>11156</v>
      </c>
      <c r="BG56">
        <v>89</v>
      </c>
      <c r="BH56" t="s">
        <v>4855</v>
      </c>
      <c r="BJ56" s="65" t="s">
        <v>5005</v>
      </c>
      <c r="BK56" t="s">
        <v>4995</v>
      </c>
      <c r="BL56" s="65" t="s">
        <v>5005</v>
      </c>
      <c r="BM56" t="s">
        <v>4995</v>
      </c>
      <c r="BN56" s="65" t="s">
        <v>5055</v>
      </c>
      <c r="BO56" t="s">
        <v>5054</v>
      </c>
      <c r="BP56" t="s">
        <v>4737</v>
      </c>
      <c r="BQ56" t="s">
        <v>4736</v>
      </c>
      <c r="BR56">
        <v>2019</v>
      </c>
      <c r="BS56">
        <v>11</v>
      </c>
      <c r="BT56" s="66">
        <v>43772</v>
      </c>
      <c r="BU56" s="66">
        <v>43805</v>
      </c>
      <c r="BV56">
        <v>33</v>
      </c>
      <c r="BW56" t="s">
        <v>4735</v>
      </c>
      <c r="BX56" s="65" t="s">
        <v>5181</v>
      </c>
      <c r="BY56" s="65" t="s">
        <v>5180</v>
      </c>
      <c r="BZ56" t="s">
        <v>4797</v>
      </c>
      <c r="CA56" t="s">
        <v>4796</v>
      </c>
      <c r="CB56" t="s">
        <v>4795</v>
      </c>
      <c r="CC56" t="s">
        <v>5179</v>
      </c>
      <c r="CD56">
        <v>163</v>
      </c>
      <c r="CE56" t="s">
        <v>5179</v>
      </c>
      <c r="CF56" s="65" t="s">
        <v>5178</v>
      </c>
      <c r="CG56" s="65" t="s">
        <v>5177</v>
      </c>
      <c r="CO56" t="s">
        <v>4995</v>
      </c>
      <c r="CP56" t="s">
        <v>5176</v>
      </c>
      <c r="CQ56" t="s">
        <v>5175</v>
      </c>
      <c r="CR56" t="s">
        <v>4724</v>
      </c>
      <c r="CS56">
        <v>1</v>
      </c>
      <c r="CT56" s="65" t="s">
        <v>5174</v>
      </c>
      <c r="CU56" s="65" t="s">
        <v>4722</v>
      </c>
      <c r="CV56" s="65" t="s">
        <v>4721</v>
      </c>
    </row>
    <row r="57" spans="1:100" x14ac:dyDescent="0.25">
      <c r="A57">
        <v>2020</v>
      </c>
      <c r="B57">
        <v>4</v>
      </c>
      <c r="C57" s="65" t="s">
        <v>5173</v>
      </c>
      <c r="D57" s="65" t="s">
        <v>5173</v>
      </c>
      <c r="E57" s="66">
        <v>43921</v>
      </c>
      <c r="F57" s="65" t="s">
        <v>4756</v>
      </c>
      <c r="G57" s="65" t="s">
        <v>4755</v>
      </c>
      <c r="H57" s="65" t="s">
        <v>4716</v>
      </c>
      <c r="I57" t="s">
        <v>4738</v>
      </c>
      <c r="K57">
        <v>1</v>
      </c>
      <c r="L57" t="s">
        <v>4754</v>
      </c>
      <c r="N57">
        <v>2</v>
      </c>
      <c r="O57" t="s">
        <v>4777</v>
      </c>
      <c r="P57" t="s">
        <v>4752</v>
      </c>
      <c r="Q57" t="s">
        <v>4752</v>
      </c>
      <c r="R57" s="67">
        <v>96615</v>
      </c>
      <c r="S57">
        <v>96615</v>
      </c>
      <c r="Y57">
        <v>0</v>
      </c>
      <c r="Z57">
        <v>0</v>
      </c>
      <c r="AA57" s="65" t="s">
        <v>4752</v>
      </c>
      <c r="AD57">
        <v>0</v>
      </c>
      <c r="AE57">
        <v>0</v>
      </c>
      <c r="AF57">
        <v>0</v>
      </c>
      <c r="AG57">
        <v>0</v>
      </c>
      <c r="AQ57" t="s">
        <v>4751</v>
      </c>
      <c r="AS57">
        <v>96615</v>
      </c>
      <c r="AT57" t="s">
        <v>5172</v>
      </c>
      <c r="AU57" s="66">
        <v>43933</v>
      </c>
      <c r="AV57" s="66">
        <v>43933</v>
      </c>
      <c r="AW57" s="66">
        <v>43941</v>
      </c>
      <c r="AX57" s="65" t="s">
        <v>5171</v>
      </c>
      <c r="AY57" t="s">
        <v>4775</v>
      </c>
      <c r="AZ57" s="65" t="s">
        <v>5170</v>
      </c>
      <c r="BA57" t="s">
        <v>5169</v>
      </c>
      <c r="BB57" t="s">
        <v>4827</v>
      </c>
      <c r="BC57" t="s">
        <v>5007</v>
      </c>
      <c r="BD57" t="s">
        <v>5168</v>
      </c>
      <c r="BE57" t="s">
        <v>4856</v>
      </c>
      <c r="BF57" s="66">
        <v>15342</v>
      </c>
      <c r="BG57">
        <v>78</v>
      </c>
      <c r="BH57" t="s">
        <v>4855</v>
      </c>
      <c r="BJ57" s="65" t="s">
        <v>5005</v>
      </c>
      <c r="BK57" t="s">
        <v>4995</v>
      </c>
      <c r="BL57" s="65" t="s">
        <v>5005</v>
      </c>
      <c r="BM57" t="s">
        <v>4995</v>
      </c>
      <c r="BN57" s="65" t="s">
        <v>5004</v>
      </c>
      <c r="BO57" t="s">
        <v>5003</v>
      </c>
      <c r="BP57" t="s">
        <v>4737</v>
      </c>
      <c r="BQ57" t="s">
        <v>4736</v>
      </c>
      <c r="BR57">
        <v>2020</v>
      </c>
      <c r="BS57">
        <v>3</v>
      </c>
      <c r="BT57" s="66">
        <v>43903</v>
      </c>
      <c r="BU57" s="66">
        <v>43903</v>
      </c>
      <c r="BV57">
        <v>0</v>
      </c>
      <c r="BW57" t="s">
        <v>4735</v>
      </c>
      <c r="BX57" s="65" t="s">
        <v>5167</v>
      </c>
      <c r="BY57" s="65" t="s">
        <v>5166</v>
      </c>
      <c r="BZ57" t="s">
        <v>4797</v>
      </c>
      <c r="CA57" t="s">
        <v>4796</v>
      </c>
      <c r="CB57" t="s">
        <v>4795</v>
      </c>
      <c r="CF57" s="65" t="s">
        <v>5165</v>
      </c>
      <c r="CG57" s="65" t="s">
        <v>5164</v>
      </c>
      <c r="CO57" t="s">
        <v>4995</v>
      </c>
      <c r="CP57" t="s">
        <v>5163</v>
      </c>
      <c r="CQ57" t="s">
        <v>5015</v>
      </c>
      <c r="CR57" t="s">
        <v>4832</v>
      </c>
      <c r="CS57">
        <v>1</v>
      </c>
      <c r="CT57" s="65" t="s">
        <v>5014</v>
      </c>
      <c r="CU57" s="65" t="s">
        <v>4722</v>
      </c>
      <c r="CV57" s="65" t="s">
        <v>4721</v>
      </c>
    </row>
    <row r="58" spans="1:100" x14ac:dyDescent="0.25">
      <c r="A58">
        <v>2020</v>
      </c>
      <c r="B58">
        <v>4</v>
      </c>
      <c r="C58" s="65" t="s">
        <v>5162</v>
      </c>
      <c r="D58" s="65" t="s">
        <v>5162</v>
      </c>
      <c r="E58" s="66">
        <v>43922</v>
      </c>
      <c r="F58" s="65" t="s">
        <v>4756</v>
      </c>
      <c r="G58" s="65" t="s">
        <v>4755</v>
      </c>
      <c r="H58" s="65" t="s">
        <v>4716</v>
      </c>
      <c r="I58" t="s">
        <v>4738</v>
      </c>
      <c r="K58">
        <v>1</v>
      </c>
      <c r="L58" t="s">
        <v>4754</v>
      </c>
      <c r="N58">
        <v>2</v>
      </c>
      <c r="O58" t="s">
        <v>4753</v>
      </c>
      <c r="P58" t="s">
        <v>4752</v>
      </c>
      <c r="Q58" t="s">
        <v>4752</v>
      </c>
      <c r="R58" s="67">
        <v>549053</v>
      </c>
      <c r="U58">
        <v>549053</v>
      </c>
      <c r="Y58">
        <v>0</v>
      </c>
      <c r="Z58">
        <v>0</v>
      </c>
      <c r="AA58" s="65" t="s">
        <v>4752</v>
      </c>
      <c r="AD58">
        <v>0</v>
      </c>
      <c r="AE58">
        <v>0</v>
      </c>
      <c r="AF58">
        <v>0</v>
      </c>
      <c r="AG58">
        <v>0</v>
      </c>
      <c r="AQ58" t="s">
        <v>4751</v>
      </c>
      <c r="AU58" s="66">
        <v>43933</v>
      </c>
      <c r="AV58" s="66">
        <v>43933</v>
      </c>
      <c r="AW58" s="66">
        <v>43947</v>
      </c>
      <c r="AX58" s="65" t="s">
        <v>5161</v>
      </c>
      <c r="AY58" t="s">
        <v>4775</v>
      </c>
      <c r="AZ58" s="65" t="s">
        <v>5160</v>
      </c>
      <c r="BA58" t="s">
        <v>5159</v>
      </c>
      <c r="BB58" t="s">
        <v>5158</v>
      </c>
      <c r="BC58" t="s">
        <v>4873</v>
      </c>
      <c r="BD58" t="s">
        <v>5157</v>
      </c>
      <c r="BE58" t="s">
        <v>4742</v>
      </c>
      <c r="BF58" s="66">
        <v>35955</v>
      </c>
      <c r="BG58">
        <v>21</v>
      </c>
      <c r="BH58" t="s">
        <v>4741</v>
      </c>
      <c r="BJ58" s="65" t="s">
        <v>5005</v>
      </c>
      <c r="BK58" t="s">
        <v>4995</v>
      </c>
      <c r="BL58" s="65" t="s">
        <v>5005</v>
      </c>
      <c r="BM58" t="s">
        <v>4995</v>
      </c>
      <c r="BN58" s="65" t="s">
        <v>5004</v>
      </c>
      <c r="BO58" t="s">
        <v>5003</v>
      </c>
      <c r="BP58" t="s">
        <v>4737</v>
      </c>
      <c r="BQ58" t="s">
        <v>4736</v>
      </c>
      <c r="BR58">
        <v>2020</v>
      </c>
      <c r="BS58">
        <v>3</v>
      </c>
      <c r="BT58" s="66">
        <v>43921</v>
      </c>
      <c r="BU58" s="66">
        <v>43921</v>
      </c>
      <c r="BV58">
        <v>0</v>
      </c>
      <c r="BW58" t="s">
        <v>4735</v>
      </c>
      <c r="BX58" s="65" t="s">
        <v>4946</v>
      </c>
      <c r="BY58" s="65" t="s">
        <v>4945</v>
      </c>
      <c r="BZ58" t="s">
        <v>4766</v>
      </c>
      <c r="CA58" t="s">
        <v>4882</v>
      </c>
      <c r="CB58" t="s">
        <v>4764</v>
      </c>
      <c r="CF58" s="65" t="s">
        <v>4849</v>
      </c>
      <c r="CG58" s="65" t="s">
        <v>4848</v>
      </c>
      <c r="CO58" t="s">
        <v>4995</v>
      </c>
      <c r="CP58" t="s">
        <v>5156</v>
      </c>
      <c r="CQ58" t="s">
        <v>5015</v>
      </c>
      <c r="CR58" t="s">
        <v>4832</v>
      </c>
      <c r="CS58">
        <v>1</v>
      </c>
      <c r="CT58" s="65" t="s">
        <v>5014</v>
      </c>
      <c r="CU58" s="65" t="s">
        <v>4722</v>
      </c>
      <c r="CV58" s="65" t="s">
        <v>4721</v>
      </c>
    </row>
    <row r="59" spans="1:100" x14ac:dyDescent="0.25">
      <c r="A59">
        <v>2020</v>
      </c>
      <c r="B59">
        <v>4</v>
      </c>
      <c r="C59" s="65" t="s">
        <v>5155</v>
      </c>
      <c r="D59" s="65" t="s">
        <v>5155</v>
      </c>
      <c r="E59" s="66">
        <v>43921</v>
      </c>
      <c r="F59" s="65" t="s">
        <v>4756</v>
      </c>
      <c r="G59" s="65" t="s">
        <v>4755</v>
      </c>
      <c r="H59" s="65" t="s">
        <v>4716</v>
      </c>
      <c r="I59" t="s">
        <v>4738</v>
      </c>
      <c r="K59">
        <v>1</v>
      </c>
      <c r="L59" t="s">
        <v>4754</v>
      </c>
      <c r="N59">
        <v>2</v>
      </c>
      <c r="O59" t="s">
        <v>4753</v>
      </c>
      <c r="P59" t="s">
        <v>4752</v>
      </c>
      <c r="Q59" t="s">
        <v>4752</v>
      </c>
      <c r="R59" s="67">
        <v>664975</v>
      </c>
      <c r="U59">
        <v>664975</v>
      </c>
      <c r="Y59">
        <v>0</v>
      </c>
      <c r="Z59">
        <v>0</v>
      </c>
      <c r="AA59" s="65" t="s">
        <v>4752</v>
      </c>
      <c r="AD59">
        <v>0</v>
      </c>
      <c r="AE59">
        <v>9783</v>
      </c>
      <c r="AF59">
        <v>0</v>
      </c>
      <c r="AG59">
        <v>9783</v>
      </c>
      <c r="AI59">
        <v>9783</v>
      </c>
      <c r="AL59">
        <v>9783</v>
      </c>
      <c r="AQ59" t="s">
        <v>4751</v>
      </c>
      <c r="AR59" t="s">
        <v>5154</v>
      </c>
      <c r="AU59" s="66">
        <v>43933</v>
      </c>
      <c r="AV59" s="66">
        <v>43933</v>
      </c>
      <c r="AW59" s="66">
        <v>43947</v>
      </c>
      <c r="AX59" s="65" t="s">
        <v>5153</v>
      </c>
      <c r="AY59" t="s">
        <v>4775</v>
      </c>
      <c r="AZ59" s="65" t="s">
        <v>5152</v>
      </c>
      <c r="BA59" t="s">
        <v>5151</v>
      </c>
      <c r="BB59" t="s">
        <v>5150</v>
      </c>
      <c r="BC59" t="s">
        <v>5149</v>
      </c>
      <c r="BE59" t="s">
        <v>4742</v>
      </c>
      <c r="BF59" s="66">
        <v>33150</v>
      </c>
      <c r="BG59">
        <v>29</v>
      </c>
      <c r="BH59" t="s">
        <v>4741</v>
      </c>
      <c r="BJ59" s="65" t="s">
        <v>5005</v>
      </c>
      <c r="BK59" t="s">
        <v>4995</v>
      </c>
      <c r="BL59" s="65" t="s">
        <v>5005</v>
      </c>
      <c r="BM59" t="s">
        <v>4995</v>
      </c>
      <c r="BN59" s="65" t="s">
        <v>5148</v>
      </c>
      <c r="BO59" t="s">
        <v>5147</v>
      </c>
      <c r="BP59" t="s">
        <v>4737</v>
      </c>
      <c r="BQ59" t="s">
        <v>4736</v>
      </c>
      <c r="BR59">
        <v>2020</v>
      </c>
      <c r="BS59">
        <v>3</v>
      </c>
      <c r="BT59" s="66">
        <v>43920</v>
      </c>
      <c r="BU59" s="66">
        <v>43920</v>
      </c>
      <c r="BV59">
        <v>0</v>
      </c>
      <c r="BW59" t="s">
        <v>4735</v>
      </c>
      <c r="BX59" s="65" t="s">
        <v>4946</v>
      </c>
      <c r="BY59" s="65" t="s">
        <v>4945</v>
      </c>
      <c r="BZ59" t="s">
        <v>4766</v>
      </c>
      <c r="CA59" t="s">
        <v>4882</v>
      </c>
      <c r="CB59" t="s">
        <v>4764</v>
      </c>
      <c r="CF59" s="65" t="s">
        <v>4849</v>
      </c>
      <c r="CG59" s="65" t="s">
        <v>4848</v>
      </c>
      <c r="CO59" t="s">
        <v>4995</v>
      </c>
      <c r="CP59" t="s">
        <v>5146</v>
      </c>
      <c r="CQ59" t="s">
        <v>5030</v>
      </c>
      <c r="CR59" t="s">
        <v>4832</v>
      </c>
      <c r="CS59">
        <v>1</v>
      </c>
      <c r="CT59" s="65" t="s">
        <v>5014</v>
      </c>
      <c r="CU59" s="65" t="s">
        <v>4722</v>
      </c>
      <c r="CV59" s="65" t="s">
        <v>4721</v>
      </c>
    </row>
    <row r="60" spans="1:100" x14ac:dyDescent="0.25">
      <c r="A60">
        <v>2020</v>
      </c>
      <c r="B60">
        <v>4</v>
      </c>
      <c r="C60" s="65" t="s">
        <v>5145</v>
      </c>
      <c r="D60" s="65" t="s">
        <v>5145</v>
      </c>
      <c r="E60" s="66">
        <v>43928</v>
      </c>
      <c r="F60" s="65" t="s">
        <v>4756</v>
      </c>
      <c r="G60" s="65" t="s">
        <v>4755</v>
      </c>
      <c r="H60" s="65" t="s">
        <v>4716</v>
      </c>
      <c r="I60" t="s">
        <v>4738</v>
      </c>
      <c r="K60">
        <v>1</v>
      </c>
      <c r="L60" t="s">
        <v>4754</v>
      </c>
      <c r="N60">
        <v>2</v>
      </c>
      <c r="O60" t="s">
        <v>4753</v>
      </c>
      <c r="P60" t="s">
        <v>4752</v>
      </c>
      <c r="Q60" t="s">
        <v>4752</v>
      </c>
      <c r="R60" s="67">
        <v>549053</v>
      </c>
      <c r="U60">
        <v>549053</v>
      </c>
      <c r="Y60">
        <v>0</v>
      </c>
      <c r="Z60">
        <v>0</v>
      </c>
      <c r="AA60" s="65" t="s">
        <v>4752</v>
      </c>
      <c r="AD60">
        <v>0</v>
      </c>
      <c r="AE60">
        <v>0</v>
      </c>
      <c r="AF60">
        <v>0</v>
      </c>
      <c r="AG60">
        <v>0</v>
      </c>
      <c r="AQ60" t="s">
        <v>4751</v>
      </c>
      <c r="AU60" s="66">
        <v>43933</v>
      </c>
      <c r="AV60" s="66">
        <v>43933</v>
      </c>
      <c r="AW60" s="66">
        <v>43947</v>
      </c>
      <c r="AX60" s="65" t="s">
        <v>5144</v>
      </c>
      <c r="AY60" t="s">
        <v>4775</v>
      </c>
      <c r="AZ60" s="65" t="s">
        <v>5143</v>
      </c>
      <c r="BA60" t="s">
        <v>5142</v>
      </c>
      <c r="BB60" t="s">
        <v>5141</v>
      </c>
      <c r="BC60" t="s">
        <v>5140</v>
      </c>
      <c r="BD60" t="s">
        <v>5139</v>
      </c>
      <c r="BE60" t="s">
        <v>4856</v>
      </c>
      <c r="BF60" s="66">
        <v>22717</v>
      </c>
      <c r="BG60">
        <v>58</v>
      </c>
      <c r="BH60" t="s">
        <v>4769</v>
      </c>
      <c r="BJ60" s="65" t="s">
        <v>5005</v>
      </c>
      <c r="BK60" t="s">
        <v>4995</v>
      </c>
      <c r="BL60" s="65" t="s">
        <v>5005</v>
      </c>
      <c r="BM60" t="s">
        <v>4995</v>
      </c>
      <c r="BN60" s="65" t="s">
        <v>5004</v>
      </c>
      <c r="BO60" t="s">
        <v>5003</v>
      </c>
      <c r="BP60" t="s">
        <v>4737</v>
      </c>
      <c r="BQ60" t="s">
        <v>4736</v>
      </c>
      <c r="BR60">
        <v>2020</v>
      </c>
      <c r="BS60">
        <v>4</v>
      </c>
      <c r="BT60" s="66">
        <v>43925</v>
      </c>
      <c r="BU60" s="66">
        <v>43925</v>
      </c>
      <c r="BV60">
        <v>0</v>
      </c>
      <c r="BW60" t="s">
        <v>4735</v>
      </c>
      <c r="BX60" s="65" t="s">
        <v>5138</v>
      </c>
      <c r="BY60" s="65" t="s">
        <v>5137</v>
      </c>
      <c r="BZ60" t="s">
        <v>5119</v>
      </c>
      <c r="CA60" t="s">
        <v>5136</v>
      </c>
      <c r="CB60" t="s">
        <v>5135</v>
      </c>
      <c r="CF60" s="65" t="s">
        <v>4997</v>
      </c>
      <c r="CG60" s="65" t="s">
        <v>4996</v>
      </c>
      <c r="CO60" t="s">
        <v>4995</v>
      </c>
      <c r="CP60" t="s">
        <v>5134</v>
      </c>
      <c r="CQ60" t="s">
        <v>5015</v>
      </c>
      <c r="CR60" t="s">
        <v>4832</v>
      </c>
      <c r="CS60">
        <v>1</v>
      </c>
      <c r="CT60" s="65" t="s">
        <v>5014</v>
      </c>
      <c r="CU60" s="65" t="s">
        <v>4722</v>
      </c>
      <c r="CV60" s="65" t="s">
        <v>4721</v>
      </c>
    </row>
    <row r="61" spans="1:100" x14ac:dyDescent="0.25">
      <c r="A61">
        <v>2020</v>
      </c>
      <c r="B61">
        <v>4</v>
      </c>
      <c r="C61" s="65" t="s">
        <v>5133</v>
      </c>
      <c r="D61" s="65" t="s">
        <v>5133</v>
      </c>
      <c r="E61" s="66">
        <v>43928</v>
      </c>
      <c r="F61" s="65" t="s">
        <v>4756</v>
      </c>
      <c r="G61" s="65" t="s">
        <v>4755</v>
      </c>
      <c r="H61" s="65" t="s">
        <v>4716</v>
      </c>
      <c r="I61" t="s">
        <v>4738</v>
      </c>
      <c r="K61">
        <v>1</v>
      </c>
      <c r="L61" t="s">
        <v>4754</v>
      </c>
      <c r="N61">
        <v>2</v>
      </c>
      <c r="O61" t="s">
        <v>4753</v>
      </c>
      <c r="P61" t="s">
        <v>4752</v>
      </c>
      <c r="Q61" t="s">
        <v>4752</v>
      </c>
      <c r="R61" s="67">
        <v>420930</v>
      </c>
      <c r="U61">
        <v>420930</v>
      </c>
      <c r="Y61">
        <v>0</v>
      </c>
      <c r="Z61">
        <v>0</v>
      </c>
      <c r="AA61" s="65" t="s">
        <v>4752</v>
      </c>
      <c r="AD61">
        <v>0</v>
      </c>
      <c r="AE61">
        <v>0</v>
      </c>
      <c r="AF61">
        <v>0</v>
      </c>
      <c r="AG61">
        <v>0</v>
      </c>
      <c r="AQ61" t="s">
        <v>4751</v>
      </c>
      <c r="AU61" s="66">
        <v>43933</v>
      </c>
      <c r="AV61" s="66">
        <v>43933</v>
      </c>
      <c r="AW61" s="66">
        <v>43947</v>
      </c>
      <c r="AX61" s="65" t="s">
        <v>5132</v>
      </c>
      <c r="AY61" t="s">
        <v>4775</v>
      </c>
      <c r="AZ61" s="65" t="s">
        <v>5131</v>
      </c>
      <c r="BA61" t="s">
        <v>4987</v>
      </c>
      <c r="BB61" t="s">
        <v>5130</v>
      </c>
      <c r="BC61" t="s">
        <v>5129</v>
      </c>
      <c r="BE61" t="s">
        <v>4742</v>
      </c>
      <c r="BF61" s="66">
        <v>29487</v>
      </c>
      <c r="BG61">
        <v>39</v>
      </c>
      <c r="BH61" t="s">
        <v>4741</v>
      </c>
      <c r="BJ61" s="65" t="s">
        <v>5005</v>
      </c>
      <c r="BK61" t="s">
        <v>4995</v>
      </c>
      <c r="BL61" s="65" t="s">
        <v>5005</v>
      </c>
      <c r="BM61" t="s">
        <v>4995</v>
      </c>
      <c r="BN61" s="65" t="s">
        <v>5004</v>
      </c>
      <c r="BO61" t="s">
        <v>5003</v>
      </c>
      <c r="BP61" t="s">
        <v>4737</v>
      </c>
      <c r="BQ61" t="s">
        <v>4736</v>
      </c>
      <c r="BR61">
        <v>2020</v>
      </c>
      <c r="BS61">
        <v>4</v>
      </c>
      <c r="BT61" s="66">
        <v>43925</v>
      </c>
      <c r="BU61" s="66">
        <v>43925</v>
      </c>
      <c r="BV61">
        <v>0</v>
      </c>
      <c r="BW61" t="s">
        <v>4735</v>
      </c>
      <c r="BX61" s="65" t="s">
        <v>4840</v>
      </c>
      <c r="BY61" s="65" t="s">
        <v>4839</v>
      </c>
      <c r="BZ61" t="s">
        <v>4838</v>
      </c>
      <c r="CA61" t="s">
        <v>4837</v>
      </c>
      <c r="CB61" t="s">
        <v>4836</v>
      </c>
      <c r="CF61" s="65" t="s">
        <v>4835</v>
      </c>
      <c r="CG61" s="65" t="s">
        <v>4834</v>
      </c>
      <c r="CO61" t="s">
        <v>4995</v>
      </c>
      <c r="CP61" t="s">
        <v>5128</v>
      </c>
      <c r="CQ61" t="s">
        <v>5015</v>
      </c>
      <c r="CR61" t="s">
        <v>4832</v>
      </c>
      <c r="CS61">
        <v>1</v>
      </c>
      <c r="CT61" s="65" t="s">
        <v>5014</v>
      </c>
      <c r="CU61" s="65" t="s">
        <v>4722</v>
      </c>
      <c r="CV61" s="65" t="s">
        <v>4721</v>
      </c>
    </row>
    <row r="62" spans="1:100" x14ac:dyDescent="0.25">
      <c r="A62">
        <v>2020</v>
      </c>
      <c r="B62">
        <v>4</v>
      </c>
      <c r="C62" s="65" t="s">
        <v>5127</v>
      </c>
      <c r="D62" s="65" t="s">
        <v>5127</v>
      </c>
      <c r="E62" s="66">
        <v>43928</v>
      </c>
      <c r="F62" s="65" t="s">
        <v>4756</v>
      </c>
      <c r="G62" s="65" t="s">
        <v>4755</v>
      </c>
      <c r="H62" s="65" t="s">
        <v>4716</v>
      </c>
      <c r="I62" t="s">
        <v>4738</v>
      </c>
      <c r="K62">
        <v>1</v>
      </c>
      <c r="L62" t="s">
        <v>4754</v>
      </c>
      <c r="N62">
        <v>2</v>
      </c>
      <c r="O62" t="s">
        <v>4862</v>
      </c>
      <c r="P62" t="s">
        <v>4752</v>
      </c>
      <c r="Q62" t="s">
        <v>4752</v>
      </c>
      <c r="R62" s="67">
        <v>650616</v>
      </c>
      <c r="V62">
        <v>650616</v>
      </c>
      <c r="Y62">
        <v>0</v>
      </c>
      <c r="Z62">
        <v>0</v>
      </c>
      <c r="AA62" s="65" t="s">
        <v>4752</v>
      </c>
      <c r="AD62">
        <v>0</v>
      </c>
      <c r="AE62">
        <v>0</v>
      </c>
      <c r="AF62">
        <v>0</v>
      </c>
      <c r="AG62">
        <v>0</v>
      </c>
      <c r="AQ62" t="s">
        <v>4751</v>
      </c>
      <c r="AU62" s="66">
        <v>43933</v>
      </c>
      <c r="AV62" s="66">
        <v>43933</v>
      </c>
      <c r="AW62" s="66">
        <v>43947</v>
      </c>
      <c r="AX62" s="65" t="s">
        <v>5126</v>
      </c>
      <c r="AY62" t="s">
        <v>4775</v>
      </c>
      <c r="AZ62" s="65" t="s">
        <v>5125</v>
      </c>
      <c r="BA62" t="s">
        <v>5124</v>
      </c>
      <c r="BB62" t="s">
        <v>5123</v>
      </c>
      <c r="BC62" t="s">
        <v>5122</v>
      </c>
      <c r="BE62" t="s">
        <v>4742</v>
      </c>
      <c r="BF62" s="66">
        <v>25056</v>
      </c>
      <c r="BG62">
        <v>51</v>
      </c>
      <c r="BH62" t="s">
        <v>4769</v>
      </c>
      <c r="BJ62" s="65" t="s">
        <v>5005</v>
      </c>
      <c r="BK62" t="s">
        <v>4995</v>
      </c>
      <c r="BL62" s="65" t="s">
        <v>5005</v>
      </c>
      <c r="BM62" t="s">
        <v>4995</v>
      </c>
      <c r="BN62" s="65" t="s">
        <v>5004</v>
      </c>
      <c r="BO62" t="s">
        <v>5003</v>
      </c>
      <c r="BP62" t="s">
        <v>4737</v>
      </c>
      <c r="BQ62" t="s">
        <v>4736</v>
      </c>
      <c r="BR62">
        <v>2020</v>
      </c>
      <c r="BS62">
        <v>4</v>
      </c>
      <c r="BT62" s="66">
        <v>43925</v>
      </c>
      <c r="BU62" s="66">
        <v>43925</v>
      </c>
      <c r="BV62">
        <v>0</v>
      </c>
      <c r="BW62" t="s">
        <v>4735</v>
      </c>
      <c r="BX62" s="65" t="s">
        <v>5121</v>
      </c>
      <c r="BY62" s="65" t="s">
        <v>5120</v>
      </c>
      <c r="BZ62" t="s">
        <v>5119</v>
      </c>
      <c r="CA62" t="s">
        <v>5118</v>
      </c>
      <c r="CB62" t="s">
        <v>5117</v>
      </c>
      <c r="CC62" t="s">
        <v>5116</v>
      </c>
      <c r="CD62">
        <v>116</v>
      </c>
      <c r="CE62" t="s">
        <v>5115</v>
      </c>
      <c r="CF62" s="65" t="s">
        <v>5104</v>
      </c>
      <c r="CG62" s="65" t="s">
        <v>5103</v>
      </c>
      <c r="CO62" t="s">
        <v>4995</v>
      </c>
      <c r="CP62" t="s">
        <v>5114</v>
      </c>
      <c r="CQ62" t="s">
        <v>5015</v>
      </c>
      <c r="CR62" t="s">
        <v>4832</v>
      </c>
      <c r="CS62">
        <v>1</v>
      </c>
      <c r="CT62" s="65" t="s">
        <v>5014</v>
      </c>
      <c r="CU62" s="65" t="s">
        <v>4722</v>
      </c>
      <c r="CV62" s="65" t="s">
        <v>4721</v>
      </c>
    </row>
    <row r="63" spans="1:100" x14ac:dyDescent="0.25">
      <c r="A63">
        <v>2020</v>
      </c>
      <c r="B63">
        <v>4</v>
      </c>
      <c r="C63" s="65" t="s">
        <v>5113</v>
      </c>
      <c r="D63" s="65" t="s">
        <v>5113</v>
      </c>
      <c r="E63" s="66">
        <v>43924</v>
      </c>
      <c r="F63" s="65" t="s">
        <v>4756</v>
      </c>
      <c r="G63" s="65" t="s">
        <v>4755</v>
      </c>
      <c r="H63" s="65" t="s">
        <v>4716</v>
      </c>
      <c r="I63" t="s">
        <v>4738</v>
      </c>
      <c r="K63">
        <v>1</v>
      </c>
      <c r="L63" t="s">
        <v>4754</v>
      </c>
      <c r="N63">
        <v>2</v>
      </c>
      <c r="O63" t="s">
        <v>4753</v>
      </c>
      <c r="P63" t="s">
        <v>4752</v>
      </c>
      <c r="Q63" t="s">
        <v>4752</v>
      </c>
      <c r="R63" s="67">
        <v>1098106</v>
      </c>
      <c r="U63">
        <v>1098106</v>
      </c>
      <c r="Y63">
        <v>0</v>
      </c>
      <c r="Z63">
        <v>0</v>
      </c>
      <c r="AA63" s="65" t="s">
        <v>4752</v>
      </c>
      <c r="AD63">
        <v>0</v>
      </c>
      <c r="AE63">
        <v>0</v>
      </c>
      <c r="AF63">
        <v>0</v>
      </c>
      <c r="AG63">
        <v>0</v>
      </c>
      <c r="AQ63" t="s">
        <v>4751</v>
      </c>
      <c r="AU63" s="66">
        <v>43933</v>
      </c>
      <c r="AV63" s="66">
        <v>43933</v>
      </c>
      <c r="AW63" s="66">
        <v>43950</v>
      </c>
      <c r="AX63" s="65" t="s">
        <v>5112</v>
      </c>
      <c r="AY63" t="s">
        <v>4775</v>
      </c>
      <c r="AZ63" s="65" t="s">
        <v>5111</v>
      </c>
      <c r="BA63" t="s">
        <v>5110</v>
      </c>
      <c r="BB63" t="s">
        <v>4957</v>
      </c>
      <c r="BC63" t="s">
        <v>5109</v>
      </c>
      <c r="BD63" t="s">
        <v>5108</v>
      </c>
      <c r="BE63" t="s">
        <v>4742</v>
      </c>
      <c r="BF63" s="66">
        <v>19248</v>
      </c>
      <c r="BG63">
        <v>67</v>
      </c>
      <c r="BH63" t="s">
        <v>4855</v>
      </c>
      <c r="BJ63" s="65" t="s">
        <v>5005</v>
      </c>
      <c r="BK63" t="s">
        <v>4995</v>
      </c>
      <c r="BL63" s="65" t="s">
        <v>5005</v>
      </c>
      <c r="BM63" t="s">
        <v>4995</v>
      </c>
      <c r="BN63" s="65" t="s">
        <v>5004</v>
      </c>
      <c r="BO63" t="s">
        <v>5003</v>
      </c>
      <c r="BP63" t="s">
        <v>4737</v>
      </c>
      <c r="BQ63" t="s">
        <v>4736</v>
      </c>
      <c r="BR63">
        <v>2020</v>
      </c>
      <c r="BS63">
        <v>4</v>
      </c>
      <c r="BT63" s="66">
        <v>43923</v>
      </c>
      <c r="BU63" s="66">
        <v>43923</v>
      </c>
      <c r="BV63">
        <v>0</v>
      </c>
      <c r="BW63" t="s">
        <v>4735</v>
      </c>
      <c r="BX63" s="65" t="s">
        <v>5107</v>
      </c>
      <c r="BY63" s="65" t="s">
        <v>5106</v>
      </c>
      <c r="BZ63" t="s">
        <v>4838</v>
      </c>
      <c r="CA63" t="s">
        <v>5105</v>
      </c>
      <c r="CB63" t="s">
        <v>4836</v>
      </c>
      <c r="CF63" s="65" t="s">
        <v>5104</v>
      </c>
      <c r="CG63" s="65" t="s">
        <v>5103</v>
      </c>
      <c r="CO63" t="s">
        <v>4995</v>
      </c>
      <c r="CP63" t="s">
        <v>5102</v>
      </c>
      <c r="CQ63" t="s">
        <v>5015</v>
      </c>
      <c r="CR63" t="s">
        <v>4832</v>
      </c>
      <c r="CS63">
        <v>1</v>
      </c>
      <c r="CT63" s="65" t="s">
        <v>5014</v>
      </c>
      <c r="CU63" s="65" t="s">
        <v>4722</v>
      </c>
      <c r="CV63" s="65" t="s">
        <v>4721</v>
      </c>
    </row>
    <row r="64" spans="1:100" x14ac:dyDescent="0.25">
      <c r="A64">
        <v>2020</v>
      </c>
      <c r="B64">
        <v>4</v>
      </c>
      <c r="C64" s="65" t="s">
        <v>5101</v>
      </c>
      <c r="D64" s="65" t="s">
        <v>5101</v>
      </c>
      <c r="E64" s="66">
        <v>43925</v>
      </c>
      <c r="F64" s="65" t="s">
        <v>4756</v>
      </c>
      <c r="G64" s="65" t="s">
        <v>4755</v>
      </c>
      <c r="H64" s="65" t="s">
        <v>4716</v>
      </c>
      <c r="I64" t="s">
        <v>4738</v>
      </c>
      <c r="K64">
        <v>1</v>
      </c>
      <c r="L64" t="s">
        <v>4754</v>
      </c>
      <c r="N64">
        <v>3</v>
      </c>
      <c r="O64" t="s">
        <v>5100</v>
      </c>
      <c r="P64">
        <v>3</v>
      </c>
      <c r="Q64" t="s">
        <v>5099</v>
      </c>
      <c r="R64" s="67">
        <v>5598909</v>
      </c>
      <c r="W64">
        <v>64596</v>
      </c>
      <c r="Y64">
        <v>0</v>
      </c>
      <c r="Z64">
        <v>0</v>
      </c>
      <c r="AA64" s="65" t="s">
        <v>4752</v>
      </c>
      <c r="AD64">
        <v>0</v>
      </c>
      <c r="AE64">
        <v>409795</v>
      </c>
      <c r="AF64">
        <v>0</v>
      </c>
      <c r="AG64">
        <v>409795</v>
      </c>
      <c r="AH64">
        <v>64596</v>
      </c>
      <c r="AI64">
        <v>345199</v>
      </c>
      <c r="AJ64">
        <v>71318</v>
      </c>
      <c r="AK64">
        <v>44251</v>
      </c>
      <c r="AL64">
        <v>229630</v>
      </c>
      <c r="AN64">
        <v>64596</v>
      </c>
      <c r="AQ64" t="s">
        <v>4751</v>
      </c>
      <c r="AR64" t="s">
        <v>5098</v>
      </c>
      <c r="AU64" s="66">
        <v>43933</v>
      </c>
      <c r="AV64" s="66">
        <v>43933</v>
      </c>
      <c r="AW64" s="66">
        <v>43949</v>
      </c>
      <c r="AX64" s="65" t="s">
        <v>5097</v>
      </c>
      <c r="AY64" t="s">
        <v>4775</v>
      </c>
      <c r="AZ64" s="65" t="s">
        <v>5096</v>
      </c>
      <c r="BA64" t="s">
        <v>5095</v>
      </c>
      <c r="BC64" t="s">
        <v>5094</v>
      </c>
      <c r="BD64" t="s">
        <v>4885</v>
      </c>
      <c r="BE64" t="s">
        <v>4742</v>
      </c>
      <c r="BF64" s="66">
        <v>15644</v>
      </c>
      <c r="BG64">
        <v>77</v>
      </c>
      <c r="BH64" t="s">
        <v>4855</v>
      </c>
      <c r="BJ64" s="65" t="s">
        <v>5005</v>
      </c>
      <c r="BK64" t="s">
        <v>4995</v>
      </c>
      <c r="BL64" s="65" t="s">
        <v>5005</v>
      </c>
      <c r="BM64" t="s">
        <v>4995</v>
      </c>
      <c r="BN64" s="65" t="s">
        <v>5004</v>
      </c>
      <c r="BO64" t="s">
        <v>5003</v>
      </c>
      <c r="BP64" t="s">
        <v>4737</v>
      </c>
      <c r="BQ64" t="s">
        <v>4736</v>
      </c>
      <c r="BR64">
        <v>2020</v>
      </c>
      <c r="BS64">
        <v>3</v>
      </c>
      <c r="BT64" s="66">
        <v>43920</v>
      </c>
      <c r="BU64" s="66">
        <v>43925</v>
      </c>
      <c r="BV64">
        <v>5</v>
      </c>
      <c r="BW64" t="s">
        <v>4735</v>
      </c>
      <c r="BX64" s="65" t="s">
        <v>5093</v>
      </c>
      <c r="BY64" s="65" t="s">
        <v>5092</v>
      </c>
      <c r="BZ64" t="s">
        <v>4812</v>
      </c>
      <c r="CA64" t="s">
        <v>5036</v>
      </c>
      <c r="CB64" t="s">
        <v>4810</v>
      </c>
      <c r="CF64" s="65" t="s">
        <v>5091</v>
      </c>
      <c r="CG64" s="65" t="s">
        <v>5090</v>
      </c>
      <c r="CO64" t="s">
        <v>4995</v>
      </c>
      <c r="CP64" t="s">
        <v>5089</v>
      </c>
      <c r="CQ64" t="s">
        <v>5088</v>
      </c>
      <c r="CR64" t="s">
        <v>4724</v>
      </c>
      <c r="CS64">
        <v>1</v>
      </c>
      <c r="CT64" s="65" t="s">
        <v>5014</v>
      </c>
      <c r="CU64" s="65" t="s">
        <v>4722</v>
      </c>
      <c r="CV64" s="65" t="s">
        <v>4721</v>
      </c>
    </row>
    <row r="65" spans="1:100" x14ac:dyDescent="0.25">
      <c r="A65">
        <v>2020</v>
      </c>
      <c r="B65">
        <v>4</v>
      </c>
      <c r="C65" s="65" t="s">
        <v>5087</v>
      </c>
      <c r="D65" s="65" t="s">
        <v>5087</v>
      </c>
      <c r="E65" s="66">
        <v>43926</v>
      </c>
      <c r="F65" s="65" t="s">
        <v>4756</v>
      </c>
      <c r="G65" s="65" t="s">
        <v>4755</v>
      </c>
      <c r="H65" s="65" t="s">
        <v>4716</v>
      </c>
      <c r="I65" t="s">
        <v>4738</v>
      </c>
      <c r="K65">
        <v>1</v>
      </c>
      <c r="L65" t="s">
        <v>4754</v>
      </c>
      <c r="N65">
        <v>2</v>
      </c>
      <c r="O65" t="s">
        <v>4753</v>
      </c>
      <c r="P65" t="s">
        <v>4752</v>
      </c>
      <c r="Q65" t="s">
        <v>4752</v>
      </c>
      <c r="R65" s="67">
        <v>10419941</v>
      </c>
      <c r="U65">
        <v>10419941</v>
      </c>
      <c r="Y65">
        <v>0</v>
      </c>
      <c r="Z65">
        <v>0</v>
      </c>
      <c r="AA65" s="65" t="s">
        <v>4752</v>
      </c>
      <c r="AD65">
        <v>0</v>
      </c>
      <c r="AE65">
        <v>4041655</v>
      </c>
      <c r="AF65">
        <v>0</v>
      </c>
      <c r="AG65">
        <v>4041655</v>
      </c>
      <c r="AI65">
        <v>4041655</v>
      </c>
      <c r="AJ65">
        <v>3699515</v>
      </c>
      <c r="AK65">
        <v>6240</v>
      </c>
      <c r="AL65">
        <v>335900</v>
      </c>
      <c r="AQ65" t="s">
        <v>4751</v>
      </c>
      <c r="AR65" t="s">
        <v>5086</v>
      </c>
      <c r="AU65" s="66">
        <v>43933</v>
      </c>
      <c r="AV65" s="66">
        <v>43933</v>
      </c>
      <c r="AW65" s="66">
        <v>43950</v>
      </c>
      <c r="AX65" s="65" t="s">
        <v>5085</v>
      </c>
      <c r="AY65" t="s">
        <v>4775</v>
      </c>
      <c r="AZ65" s="65" t="s">
        <v>5084</v>
      </c>
      <c r="BA65" t="s">
        <v>5083</v>
      </c>
      <c r="BB65" t="s">
        <v>5082</v>
      </c>
      <c r="BC65" t="s">
        <v>5081</v>
      </c>
      <c r="BD65" t="s">
        <v>5006</v>
      </c>
      <c r="BE65" t="s">
        <v>4856</v>
      </c>
      <c r="BF65" s="66">
        <v>30245</v>
      </c>
      <c r="BG65">
        <v>37</v>
      </c>
      <c r="BH65" t="s">
        <v>4741</v>
      </c>
      <c r="BJ65" s="65" t="s">
        <v>5005</v>
      </c>
      <c r="BK65" t="s">
        <v>4995</v>
      </c>
      <c r="BL65" s="65" t="s">
        <v>5005</v>
      </c>
      <c r="BM65" t="s">
        <v>4995</v>
      </c>
      <c r="BN65" s="65" t="s">
        <v>5004</v>
      </c>
      <c r="BO65" t="s">
        <v>5003</v>
      </c>
      <c r="BP65" t="s">
        <v>4737</v>
      </c>
      <c r="BQ65" t="s">
        <v>4736</v>
      </c>
      <c r="BR65">
        <v>2020</v>
      </c>
      <c r="BS65">
        <v>3</v>
      </c>
      <c r="BT65" s="66">
        <v>43901</v>
      </c>
      <c r="BU65" s="66">
        <v>43909</v>
      </c>
      <c r="BV65">
        <v>8</v>
      </c>
      <c r="BW65" t="s">
        <v>4735</v>
      </c>
      <c r="BX65" s="65" t="s">
        <v>5080</v>
      </c>
      <c r="BY65" s="65" t="s">
        <v>5079</v>
      </c>
      <c r="BZ65" t="s">
        <v>4966</v>
      </c>
      <c r="CA65" t="s">
        <v>5078</v>
      </c>
      <c r="CB65" t="s">
        <v>4964</v>
      </c>
      <c r="CF65" s="65" t="s">
        <v>5077</v>
      </c>
      <c r="CO65" t="s">
        <v>4995</v>
      </c>
      <c r="CP65" t="s">
        <v>5076</v>
      </c>
      <c r="CQ65" t="s">
        <v>5030</v>
      </c>
      <c r="CR65" t="s">
        <v>4724</v>
      </c>
      <c r="CS65">
        <v>1</v>
      </c>
      <c r="CT65" s="65" t="s">
        <v>5014</v>
      </c>
      <c r="CU65" s="65" t="s">
        <v>4722</v>
      </c>
      <c r="CV65" s="65" t="s">
        <v>4721</v>
      </c>
    </row>
    <row r="66" spans="1:100" x14ac:dyDescent="0.25">
      <c r="A66">
        <v>2020</v>
      </c>
      <c r="B66">
        <v>4</v>
      </c>
      <c r="C66" s="65" t="s">
        <v>5075</v>
      </c>
      <c r="D66" s="65" t="s">
        <v>5075</v>
      </c>
      <c r="E66" s="66">
        <v>43915</v>
      </c>
      <c r="F66" s="65" t="s">
        <v>4756</v>
      </c>
      <c r="G66" s="65" t="s">
        <v>4755</v>
      </c>
      <c r="H66" s="65" t="s">
        <v>4716</v>
      </c>
      <c r="I66" t="s">
        <v>4738</v>
      </c>
      <c r="K66">
        <v>1</v>
      </c>
      <c r="L66" t="s">
        <v>4754</v>
      </c>
      <c r="N66">
        <v>2</v>
      </c>
      <c r="O66" t="s">
        <v>4753</v>
      </c>
      <c r="P66" t="s">
        <v>4752</v>
      </c>
      <c r="Q66" t="s">
        <v>4752</v>
      </c>
      <c r="R66" s="67">
        <v>42793964</v>
      </c>
      <c r="U66">
        <v>42793964</v>
      </c>
      <c r="Y66">
        <v>0</v>
      </c>
      <c r="Z66">
        <v>0</v>
      </c>
      <c r="AA66" s="65" t="s">
        <v>4752</v>
      </c>
      <c r="AB66" s="65" t="s">
        <v>5074</v>
      </c>
      <c r="AD66">
        <v>0</v>
      </c>
      <c r="AE66">
        <v>2096766</v>
      </c>
      <c r="AF66">
        <v>0</v>
      </c>
      <c r="AG66">
        <v>2096766</v>
      </c>
      <c r="AI66">
        <v>2096766</v>
      </c>
      <c r="AJ66">
        <v>693165</v>
      </c>
      <c r="AK66">
        <v>1403601</v>
      </c>
      <c r="AQ66" t="s">
        <v>4751</v>
      </c>
      <c r="AR66" t="s">
        <v>5073</v>
      </c>
      <c r="AU66" s="66">
        <v>43933</v>
      </c>
      <c r="AV66" s="66">
        <v>43933</v>
      </c>
      <c r="AW66" s="66">
        <v>43947</v>
      </c>
      <c r="AX66" s="65" t="s">
        <v>5072</v>
      </c>
      <c r="AY66" t="s">
        <v>4775</v>
      </c>
      <c r="AZ66" s="65" t="s">
        <v>5071</v>
      </c>
      <c r="BA66" t="s">
        <v>5070</v>
      </c>
      <c r="BB66" t="s">
        <v>4939</v>
      </c>
      <c r="BC66" t="s">
        <v>5069</v>
      </c>
      <c r="BD66" t="s">
        <v>5068</v>
      </c>
      <c r="BE66" t="s">
        <v>4856</v>
      </c>
      <c r="BF66" s="66">
        <v>20964</v>
      </c>
      <c r="BG66">
        <v>62</v>
      </c>
      <c r="BH66" t="s">
        <v>4855</v>
      </c>
      <c r="BJ66" s="65" t="s">
        <v>5005</v>
      </c>
      <c r="BK66" t="s">
        <v>4995</v>
      </c>
      <c r="BL66" s="65" t="s">
        <v>5005</v>
      </c>
      <c r="BM66" t="s">
        <v>4995</v>
      </c>
      <c r="BN66" s="65" t="s">
        <v>5055</v>
      </c>
      <c r="BO66" t="s">
        <v>5054</v>
      </c>
      <c r="BP66" t="s">
        <v>4737</v>
      </c>
      <c r="BQ66" t="s">
        <v>4736</v>
      </c>
      <c r="BR66">
        <v>2020</v>
      </c>
      <c r="BS66">
        <v>3</v>
      </c>
      <c r="BT66" s="66">
        <v>43900</v>
      </c>
      <c r="BU66" s="66">
        <v>43911</v>
      </c>
      <c r="BV66">
        <v>11</v>
      </c>
      <c r="BW66" t="s">
        <v>4735</v>
      </c>
      <c r="BX66" s="65" t="s">
        <v>5067</v>
      </c>
      <c r="BY66" s="65" t="s">
        <v>5066</v>
      </c>
      <c r="BZ66" t="s">
        <v>4766</v>
      </c>
      <c r="CA66" t="s">
        <v>4882</v>
      </c>
      <c r="CB66" t="s">
        <v>4764</v>
      </c>
      <c r="CF66" s="65" t="s">
        <v>5065</v>
      </c>
      <c r="CG66" s="65" t="s">
        <v>5064</v>
      </c>
      <c r="CO66" t="s">
        <v>4995</v>
      </c>
      <c r="CP66" t="s">
        <v>5063</v>
      </c>
      <c r="CQ66" t="s">
        <v>5030</v>
      </c>
      <c r="CR66" t="s">
        <v>4724</v>
      </c>
      <c r="CS66">
        <v>1</v>
      </c>
      <c r="CT66" s="65" t="s">
        <v>5014</v>
      </c>
      <c r="CU66" s="65" t="s">
        <v>4722</v>
      </c>
      <c r="CV66" s="65" t="s">
        <v>4721</v>
      </c>
    </row>
    <row r="67" spans="1:100" x14ac:dyDescent="0.25">
      <c r="A67">
        <v>2020</v>
      </c>
      <c r="B67">
        <v>4</v>
      </c>
      <c r="C67" s="65" t="s">
        <v>5062</v>
      </c>
      <c r="D67" s="65" t="s">
        <v>5062</v>
      </c>
      <c r="E67" s="66">
        <v>43922</v>
      </c>
      <c r="F67" s="65" t="s">
        <v>4756</v>
      </c>
      <c r="G67" s="65" t="s">
        <v>4755</v>
      </c>
      <c r="H67" s="65" t="s">
        <v>4716</v>
      </c>
      <c r="I67" t="s">
        <v>4738</v>
      </c>
      <c r="K67">
        <v>1</v>
      </c>
      <c r="L67" t="s">
        <v>4754</v>
      </c>
      <c r="N67">
        <v>2</v>
      </c>
      <c r="O67" t="s">
        <v>4753</v>
      </c>
      <c r="P67" t="s">
        <v>4752</v>
      </c>
      <c r="Q67" t="s">
        <v>4752</v>
      </c>
      <c r="R67" s="67">
        <v>2629482</v>
      </c>
      <c r="U67">
        <v>2629482</v>
      </c>
      <c r="Y67">
        <v>0</v>
      </c>
      <c r="Z67">
        <v>0</v>
      </c>
      <c r="AA67" s="65" t="s">
        <v>4752</v>
      </c>
      <c r="AD67">
        <v>0</v>
      </c>
      <c r="AE67">
        <v>260435</v>
      </c>
      <c r="AF67">
        <v>0</v>
      </c>
      <c r="AG67">
        <v>260435</v>
      </c>
      <c r="AI67">
        <v>260435</v>
      </c>
      <c r="AJ67">
        <v>198630</v>
      </c>
      <c r="AK67">
        <v>34130</v>
      </c>
      <c r="AL67">
        <v>27675</v>
      </c>
      <c r="AQ67" t="s">
        <v>4751</v>
      </c>
      <c r="AR67" t="s">
        <v>5061</v>
      </c>
      <c r="AU67" s="66">
        <v>43933</v>
      </c>
      <c r="AV67" s="66">
        <v>43933</v>
      </c>
      <c r="AW67" s="66">
        <v>43950</v>
      </c>
      <c r="AX67" s="65" t="s">
        <v>5060</v>
      </c>
      <c r="AY67" t="s">
        <v>4775</v>
      </c>
      <c r="AZ67" s="65" t="s">
        <v>5059</v>
      </c>
      <c r="BA67" t="s">
        <v>5058</v>
      </c>
      <c r="BC67" t="s">
        <v>5057</v>
      </c>
      <c r="BD67" t="s">
        <v>5056</v>
      </c>
      <c r="BE67" t="s">
        <v>4856</v>
      </c>
      <c r="BF67" s="66">
        <v>20060</v>
      </c>
      <c r="BG67">
        <v>65</v>
      </c>
      <c r="BH67" t="s">
        <v>4855</v>
      </c>
      <c r="BJ67" s="65" t="s">
        <v>5005</v>
      </c>
      <c r="BK67" t="s">
        <v>4995</v>
      </c>
      <c r="BL67" s="65" t="s">
        <v>5005</v>
      </c>
      <c r="BM67" t="s">
        <v>4995</v>
      </c>
      <c r="BN67" s="65" t="s">
        <v>5055</v>
      </c>
      <c r="BO67" t="s">
        <v>5054</v>
      </c>
      <c r="BP67" t="s">
        <v>4737</v>
      </c>
      <c r="BQ67" t="s">
        <v>4736</v>
      </c>
      <c r="BR67">
        <v>2020</v>
      </c>
      <c r="BS67">
        <v>3</v>
      </c>
      <c r="BT67" s="66">
        <v>43913</v>
      </c>
      <c r="BU67" s="66">
        <v>43920</v>
      </c>
      <c r="BV67">
        <v>7</v>
      </c>
      <c r="BW67" t="s">
        <v>4735</v>
      </c>
      <c r="BX67" s="65" t="s">
        <v>5053</v>
      </c>
      <c r="BY67" s="65" t="s">
        <v>5052</v>
      </c>
      <c r="BZ67" t="s">
        <v>4797</v>
      </c>
      <c r="CA67" t="s">
        <v>5051</v>
      </c>
      <c r="CB67" t="s">
        <v>4795</v>
      </c>
      <c r="CF67" s="65" t="s">
        <v>5050</v>
      </c>
      <c r="CG67" s="65" t="s">
        <v>5049</v>
      </c>
      <c r="CO67" t="s">
        <v>4995</v>
      </c>
      <c r="CP67" t="s">
        <v>5048</v>
      </c>
      <c r="CQ67" t="s">
        <v>5030</v>
      </c>
      <c r="CR67" t="s">
        <v>4724</v>
      </c>
      <c r="CS67">
        <v>1</v>
      </c>
      <c r="CT67" s="65" t="s">
        <v>5014</v>
      </c>
      <c r="CU67" s="65" t="s">
        <v>4722</v>
      </c>
      <c r="CV67" s="65" t="s">
        <v>4721</v>
      </c>
    </row>
    <row r="68" spans="1:100" x14ac:dyDescent="0.25">
      <c r="A68">
        <v>2020</v>
      </c>
      <c r="B68">
        <v>4</v>
      </c>
      <c r="C68" s="65" t="s">
        <v>5047</v>
      </c>
      <c r="D68" s="65" t="s">
        <v>5047</v>
      </c>
      <c r="E68" s="66">
        <v>43925</v>
      </c>
      <c r="F68" s="65" t="s">
        <v>4756</v>
      </c>
      <c r="G68" s="65" t="s">
        <v>4755</v>
      </c>
      <c r="H68" s="65" t="s">
        <v>4716</v>
      </c>
      <c r="I68" t="s">
        <v>4738</v>
      </c>
      <c r="K68">
        <v>1</v>
      </c>
      <c r="L68" t="s">
        <v>4754</v>
      </c>
      <c r="N68">
        <v>2</v>
      </c>
      <c r="O68" t="s">
        <v>4862</v>
      </c>
      <c r="P68" t="s">
        <v>4752</v>
      </c>
      <c r="Q68" t="s">
        <v>4752</v>
      </c>
      <c r="R68" s="67">
        <v>3646649</v>
      </c>
      <c r="V68">
        <v>3646649</v>
      </c>
      <c r="Y68">
        <v>0</v>
      </c>
      <c r="Z68">
        <v>0</v>
      </c>
      <c r="AA68" s="65" t="s">
        <v>4752</v>
      </c>
      <c r="AB68" s="65" t="s">
        <v>5046</v>
      </c>
      <c r="AD68">
        <v>0</v>
      </c>
      <c r="AE68">
        <v>371527</v>
      </c>
      <c r="AF68">
        <v>0</v>
      </c>
      <c r="AG68">
        <v>371527</v>
      </c>
      <c r="AI68">
        <v>371527</v>
      </c>
      <c r="AK68">
        <v>5332</v>
      </c>
      <c r="AL68">
        <v>366195</v>
      </c>
      <c r="AQ68" t="s">
        <v>4751</v>
      </c>
      <c r="AR68" t="s">
        <v>5045</v>
      </c>
      <c r="AU68" s="66">
        <v>43933</v>
      </c>
      <c r="AV68" s="66">
        <v>43933</v>
      </c>
      <c r="AW68" s="66">
        <v>43950</v>
      </c>
      <c r="AX68" s="65" t="s">
        <v>5044</v>
      </c>
      <c r="AY68" t="s">
        <v>4775</v>
      </c>
      <c r="AZ68" s="65" t="s">
        <v>5043</v>
      </c>
      <c r="BA68" t="s">
        <v>5042</v>
      </c>
      <c r="BB68" t="s">
        <v>5041</v>
      </c>
      <c r="BC68" t="s">
        <v>5040</v>
      </c>
      <c r="BD68" t="s">
        <v>5039</v>
      </c>
      <c r="BE68" t="s">
        <v>4856</v>
      </c>
      <c r="BF68" s="66">
        <v>13830</v>
      </c>
      <c r="BG68">
        <v>82</v>
      </c>
      <c r="BH68" t="s">
        <v>4855</v>
      </c>
      <c r="BJ68" s="65" t="s">
        <v>5005</v>
      </c>
      <c r="BK68" t="s">
        <v>4995</v>
      </c>
      <c r="BL68" s="65" t="s">
        <v>5005</v>
      </c>
      <c r="BM68" t="s">
        <v>4995</v>
      </c>
      <c r="BN68" s="65" t="s">
        <v>5020</v>
      </c>
      <c r="BO68" t="s">
        <v>5019</v>
      </c>
      <c r="BP68" t="s">
        <v>4737</v>
      </c>
      <c r="BQ68" t="s">
        <v>4736</v>
      </c>
      <c r="BR68">
        <v>2020</v>
      </c>
      <c r="BS68">
        <v>3</v>
      </c>
      <c r="BT68" s="66">
        <v>43918</v>
      </c>
      <c r="BU68" s="66">
        <v>43923</v>
      </c>
      <c r="BV68">
        <v>5</v>
      </c>
      <c r="BW68" t="s">
        <v>4735</v>
      </c>
      <c r="BX68" s="65" t="s">
        <v>5038</v>
      </c>
      <c r="BY68" s="65" t="s">
        <v>5037</v>
      </c>
      <c r="BZ68" t="s">
        <v>4812</v>
      </c>
      <c r="CA68" t="s">
        <v>5036</v>
      </c>
      <c r="CB68" t="s">
        <v>4810</v>
      </c>
      <c r="CC68" t="s">
        <v>5035</v>
      </c>
      <c r="CD68">
        <v>145</v>
      </c>
      <c r="CE68" t="s">
        <v>5034</v>
      </c>
      <c r="CF68" s="65" t="s">
        <v>5033</v>
      </c>
      <c r="CG68" s="65" t="s">
        <v>5032</v>
      </c>
      <c r="CO68" t="s">
        <v>4995</v>
      </c>
      <c r="CP68" t="s">
        <v>5031</v>
      </c>
      <c r="CQ68" t="s">
        <v>5030</v>
      </c>
      <c r="CR68" t="s">
        <v>4724</v>
      </c>
      <c r="CS68">
        <v>1</v>
      </c>
      <c r="CT68" s="65" t="s">
        <v>5014</v>
      </c>
      <c r="CU68" s="65" t="s">
        <v>5029</v>
      </c>
      <c r="CV68" s="65" t="s">
        <v>5028</v>
      </c>
    </row>
    <row r="69" spans="1:100" x14ac:dyDescent="0.25">
      <c r="A69">
        <v>2020</v>
      </c>
      <c r="B69">
        <v>4</v>
      </c>
      <c r="C69" s="65" t="s">
        <v>5027</v>
      </c>
      <c r="D69" s="65" t="s">
        <v>5027</v>
      </c>
      <c r="E69" s="66">
        <v>43921</v>
      </c>
      <c r="F69" s="65" t="s">
        <v>4756</v>
      </c>
      <c r="G69" s="65" t="s">
        <v>4755</v>
      </c>
      <c r="H69" s="65" t="s">
        <v>4716</v>
      </c>
      <c r="I69" t="s">
        <v>4738</v>
      </c>
      <c r="K69">
        <v>1</v>
      </c>
      <c r="L69" t="s">
        <v>4754</v>
      </c>
      <c r="N69">
        <v>2</v>
      </c>
      <c r="O69" t="s">
        <v>4790</v>
      </c>
      <c r="P69" t="s">
        <v>4752</v>
      </c>
      <c r="Q69" t="s">
        <v>4752</v>
      </c>
      <c r="R69" s="67">
        <v>116396</v>
      </c>
      <c r="T69">
        <v>116396</v>
      </c>
      <c r="Y69">
        <v>0</v>
      </c>
      <c r="Z69">
        <v>0</v>
      </c>
      <c r="AA69" s="65" t="s">
        <v>4752</v>
      </c>
      <c r="AD69">
        <v>0</v>
      </c>
      <c r="AE69">
        <v>0</v>
      </c>
      <c r="AF69">
        <v>0</v>
      </c>
      <c r="AG69">
        <v>0</v>
      </c>
      <c r="AQ69" t="s">
        <v>4751</v>
      </c>
      <c r="AU69" s="66">
        <v>43933</v>
      </c>
      <c r="AV69" s="66">
        <v>43933</v>
      </c>
      <c r="AW69" s="66">
        <v>43946</v>
      </c>
      <c r="AX69" s="65" t="s">
        <v>5026</v>
      </c>
      <c r="AY69" t="s">
        <v>4775</v>
      </c>
      <c r="AZ69" s="65" t="s">
        <v>5025</v>
      </c>
      <c r="BA69" t="s">
        <v>5024</v>
      </c>
      <c r="BB69" t="s">
        <v>5023</v>
      </c>
      <c r="BC69" t="s">
        <v>5022</v>
      </c>
      <c r="BD69" t="s">
        <v>5021</v>
      </c>
      <c r="BE69" t="s">
        <v>4742</v>
      </c>
      <c r="BF69" s="66">
        <v>35692</v>
      </c>
      <c r="BG69">
        <v>22</v>
      </c>
      <c r="BH69" t="s">
        <v>4741</v>
      </c>
      <c r="BJ69" s="65" t="s">
        <v>5005</v>
      </c>
      <c r="BK69" t="s">
        <v>4995</v>
      </c>
      <c r="BL69" s="65" t="s">
        <v>5005</v>
      </c>
      <c r="BM69" t="s">
        <v>4995</v>
      </c>
      <c r="BN69" s="65" t="s">
        <v>5020</v>
      </c>
      <c r="BO69" t="s">
        <v>5019</v>
      </c>
      <c r="BP69" t="s">
        <v>4737</v>
      </c>
      <c r="BQ69" t="s">
        <v>4736</v>
      </c>
      <c r="BR69">
        <v>2020</v>
      </c>
      <c r="BS69">
        <v>3</v>
      </c>
      <c r="BT69" s="66">
        <v>43920</v>
      </c>
      <c r="BU69" s="66">
        <v>43920</v>
      </c>
      <c r="BV69">
        <v>0</v>
      </c>
      <c r="BW69" t="s">
        <v>4735</v>
      </c>
      <c r="BX69" s="65" t="s">
        <v>4783</v>
      </c>
      <c r="BY69" s="65" t="s">
        <v>4782</v>
      </c>
      <c r="BZ69" t="s">
        <v>4766</v>
      </c>
      <c r="CA69" t="s">
        <v>4765</v>
      </c>
      <c r="CB69" t="s">
        <v>4764</v>
      </c>
      <c r="CF69" s="65" t="s">
        <v>5018</v>
      </c>
      <c r="CG69" s="65" t="s">
        <v>5017</v>
      </c>
      <c r="CO69" t="s">
        <v>4995</v>
      </c>
      <c r="CP69" t="s">
        <v>5016</v>
      </c>
      <c r="CQ69" t="s">
        <v>5015</v>
      </c>
      <c r="CR69" t="s">
        <v>4759</v>
      </c>
      <c r="CS69">
        <v>1</v>
      </c>
      <c r="CT69" s="65" t="s">
        <v>5014</v>
      </c>
      <c r="CU69" s="65" t="s">
        <v>4722</v>
      </c>
      <c r="CV69" s="65" t="s">
        <v>4721</v>
      </c>
    </row>
    <row r="70" spans="1:100" x14ac:dyDescent="0.25">
      <c r="A70">
        <v>2020</v>
      </c>
      <c r="B70">
        <v>4</v>
      </c>
      <c r="C70" s="65" t="s">
        <v>5013</v>
      </c>
      <c r="D70" s="65" t="s">
        <v>5013</v>
      </c>
      <c r="E70" s="66">
        <v>43921</v>
      </c>
      <c r="F70" s="65" t="s">
        <v>4756</v>
      </c>
      <c r="G70" s="65" t="s">
        <v>4755</v>
      </c>
      <c r="H70" s="65" t="s">
        <v>4716</v>
      </c>
      <c r="I70" t="s">
        <v>4738</v>
      </c>
      <c r="K70">
        <v>1</v>
      </c>
      <c r="L70" t="s">
        <v>4754</v>
      </c>
      <c r="N70">
        <v>2</v>
      </c>
      <c r="O70" t="s">
        <v>4753</v>
      </c>
      <c r="P70" t="s">
        <v>4752</v>
      </c>
      <c r="Q70" t="s">
        <v>4752</v>
      </c>
      <c r="R70" s="67">
        <v>838693</v>
      </c>
      <c r="U70">
        <v>838693</v>
      </c>
      <c r="Y70">
        <v>0</v>
      </c>
      <c r="Z70">
        <v>0</v>
      </c>
      <c r="AA70" s="65" t="s">
        <v>4752</v>
      </c>
      <c r="AD70">
        <v>0</v>
      </c>
      <c r="AE70">
        <v>274526</v>
      </c>
      <c r="AF70">
        <v>0</v>
      </c>
      <c r="AG70">
        <v>274526</v>
      </c>
      <c r="AI70">
        <v>274526</v>
      </c>
      <c r="AK70">
        <v>274526</v>
      </c>
      <c r="AQ70" t="s">
        <v>4751</v>
      </c>
      <c r="AR70" t="s">
        <v>5012</v>
      </c>
      <c r="AU70" s="66">
        <v>43936</v>
      </c>
      <c r="AV70" s="66">
        <v>43936</v>
      </c>
      <c r="AW70" s="66">
        <v>43949</v>
      </c>
      <c r="AX70" s="65" t="s">
        <v>5011</v>
      </c>
      <c r="AY70" t="s">
        <v>4775</v>
      </c>
      <c r="AZ70" s="65" t="s">
        <v>5010</v>
      </c>
      <c r="BA70" t="s">
        <v>5009</v>
      </c>
      <c r="BB70" t="s">
        <v>5008</v>
      </c>
      <c r="BC70" t="s">
        <v>5007</v>
      </c>
      <c r="BD70" t="s">
        <v>5006</v>
      </c>
      <c r="BE70" t="s">
        <v>4856</v>
      </c>
      <c r="BF70" s="66">
        <v>25485</v>
      </c>
      <c r="BG70">
        <v>50</v>
      </c>
      <c r="BH70" t="s">
        <v>4769</v>
      </c>
      <c r="BJ70" s="65" t="s">
        <v>5005</v>
      </c>
      <c r="BK70" t="s">
        <v>4995</v>
      </c>
      <c r="BL70" s="65" t="s">
        <v>5005</v>
      </c>
      <c r="BM70" t="s">
        <v>4995</v>
      </c>
      <c r="BN70" s="65" t="s">
        <v>5004</v>
      </c>
      <c r="BO70" t="s">
        <v>5003</v>
      </c>
      <c r="BP70" t="s">
        <v>4737</v>
      </c>
      <c r="BQ70" t="s">
        <v>4736</v>
      </c>
      <c r="BR70">
        <v>2020</v>
      </c>
      <c r="BS70">
        <v>3</v>
      </c>
      <c r="BT70" s="66">
        <v>43918</v>
      </c>
      <c r="BU70" s="66">
        <v>43918</v>
      </c>
      <c r="BV70">
        <v>0</v>
      </c>
      <c r="BW70" t="s">
        <v>4735</v>
      </c>
      <c r="BX70" s="65" t="s">
        <v>5002</v>
      </c>
      <c r="BY70" s="65" t="s">
        <v>5001</v>
      </c>
      <c r="BZ70" t="s">
        <v>5000</v>
      </c>
      <c r="CA70" t="s">
        <v>4999</v>
      </c>
      <c r="CB70" t="s">
        <v>4998</v>
      </c>
      <c r="CF70" s="65" t="s">
        <v>4997</v>
      </c>
      <c r="CG70" s="65" t="s">
        <v>4996</v>
      </c>
      <c r="CO70" t="s">
        <v>4995</v>
      </c>
      <c r="CP70" t="s">
        <v>4994</v>
      </c>
      <c r="CQ70" t="s">
        <v>4993</v>
      </c>
      <c r="CR70" t="s">
        <v>4832</v>
      </c>
      <c r="CS70">
        <v>1</v>
      </c>
      <c r="CT70" s="65" t="s">
        <v>4992</v>
      </c>
      <c r="CU70" s="65" t="s">
        <v>4722</v>
      </c>
      <c r="CV70" s="65" t="s">
        <v>4721</v>
      </c>
    </row>
    <row r="71" spans="1:100" x14ac:dyDescent="0.25">
      <c r="A71">
        <v>2020</v>
      </c>
      <c r="B71">
        <v>4</v>
      </c>
      <c r="C71" s="65" t="s">
        <v>4991</v>
      </c>
      <c r="D71" s="65" t="s">
        <v>4991</v>
      </c>
      <c r="E71" s="66">
        <v>43908</v>
      </c>
      <c r="F71" s="65" t="s">
        <v>4756</v>
      </c>
      <c r="G71" s="65" t="s">
        <v>4755</v>
      </c>
      <c r="H71" s="65" t="s">
        <v>4716</v>
      </c>
      <c r="I71" t="s">
        <v>4738</v>
      </c>
      <c r="K71">
        <v>1</v>
      </c>
      <c r="L71" t="s">
        <v>4754</v>
      </c>
      <c r="N71">
        <v>2</v>
      </c>
      <c r="O71" t="s">
        <v>4753</v>
      </c>
      <c r="P71" t="s">
        <v>4752</v>
      </c>
      <c r="Q71" t="s">
        <v>4752</v>
      </c>
      <c r="R71" s="67">
        <v>2279414</v>
      </c>
      <c r="U71">
        <v>2279414</v>
      </c>
      <c r="Y71">
        <v>0</v>
      </c>
      <c r="Z71">
        <v>0</v>
      </c>
      <c r="AA71" s="65" t="s">
        <v>4752</v>
      </c>
      <c r="AD71">
        <v>0</v>
      </c>
      <c r="AE71">
        <v>330758</v>
      </c>
      <c r="AF71">
        <v>0</v>
      </c>
      <c r="AG71">
        <v>330758</v>
      </c>
      <c r="AI71">
        <v>330758</v>
      </c>
      <c r="AL71">
        <v>330758</v>
      </c>
      <c r="AQ71" t="s">
        <v>4751</v>
      </c>
      <c r="AR71" t="s">
        <v>4990</v>
      </c>
      <c r="AU71" s="66">
        <v>43927</v>
      </c>
      <c r="AV71" s="66">
        <v>43927</v>
      </c>
      <c r="AW71" s="66">
        <v>43944</v>
      </c>
      <c r="AX71" s="65" t="s">
        <v>4989</v>
      </c>
      <c r="AY71" t="s">
        <v>4775</v>
      </c>
      <c r="AZ71" s="65" t="s">
        <v>4988</v>
      </c>
      <c r="BA71" t="s">
        <v>4987</v>
      </c>
      <c r="BB71" t="s">
        <v>4986</v>
      </c>
      <c r="BC71" t="s">
        <v>4744</v>
      </c>
      <c r="BD71" t="s">
        <v>4985</v>
      </c>
      <c r="BE71" t="s">
        <v>4742</v>
      </c>
      <c r="BF71" s="66">
        <v>28458</v>
      </c>
      <c r="BG71">
        <v>42</v>
      </c>
      <c r="BH71" t="s">
        <v>4741</v>
      </c>
      <c r="BJ71" s="65" t="s">
        <v>4740</v>
      </c>
      <c r="BK71" t="s">
        <v>4727</v>
      </c>
      <c r="BL71" s="65" t="s">
        <v>4740</v>
      </c>
      <c r="BM71" t="s">
        <v>4727</v>
      </c>
      <c r="BN71" s="65" t="s">
        <v>4739</v>
      </c>
      <c r="BO71" t="s">
        <v>4738</v>
      </c>
      <c r="BP71" t="s">
        <v>4901</v>
      </c>
      <c r="BQ71" t="s">
        <v>4900</v>
      </c>
      <c r="BR71">
        <v>2020</v>
      </c>
      <c r="BS71">
        <v>3</v>
      </c>
      <c r="BT71" s="66">
        <v>43907</v>
      </c>
      <c r="BU71" s="66">
        <v>43908</v>
      </c>
      <c r="BV71">
        <v>1</v>
      </c>
      <c r="BW71" t="s">
        <v>4735</v>
      </c>
      <c r="BX71" s="65" t="s">
        <v>4984</v>
      </c>
      <c r="BY71" s="65" t="s">
        <v>4983</v>
      </c>
      <c r="BZ71" t="s">
        <v>4982</v>
      </c>
      <c r="CA71" t="s">
        <v>4981</v>
      </c>
      <c r="CB71" t="s">
        <v>4980</v>
      </c>
      <c r="CF71" s="65" t="s">
        <v>4979</v>
      </c>
      <c r="CG71" s="65" t="s">
        <v>4978</v>
      </c>
      <c r="CO71" t="s">
        <v>4727</v>
      </c>
      <c r="CP71" t="s">
        <v>4977</v>
      </c>
      <c r="CQ71" t="s">
        <v>4976</v>
      </c>
      <c r="CR71" t="s">
        <v>4724</v>
      </c>
      <c r="CS71">
        <v>1</v>
      </c>
      <c r="CT71" s="65" t="s">
        <v>4758</v>
      </c>
      <c r="CU71" s="65" t="s">
        <v>4722</v>
      </c>
      <c r="CV71" s="65" t="s">
        <v>4721</v>
      </c>
    </row>
    <row r="72" spans="1:100" x14ac:dyDescent="0.25">
      <c r="A72">
        <v>2020</v>
      </c>
      <c r="B72">
        <v>4</v>
      </c>
      <c r="C72" s="65" t="s">
        <v>4975</v>
      </c>
      <c r="D72" s="65" t="s">
        <v>4975</v>
      </c>
      <c r="E72" s="66">
        <v>43909</v>
      </c>
      <c r="F72" s="65" t="s">
        <v>4756</v>
      </c>
      <c r="G72" s="65" t="s">
        <v>4755</v>
      </c>
      <c r="H72" s="65" t="s">
        <v>4716</v>
      </c>
      <c r="I72" t="s">
        <v>4738</v>
      </c>
      <c r="K72">
        <v>1</v>
      </c>
      <c r="L72" t="s">
        <v>4754</v>
      </c>
      <c r="N72">
        <v>2</v>
      </c>
      <c r="O72" t="s">
        <v>4753</v>
      </c>
      <c r="P72" t="s">
        <v>4752</v>
      </c>
      <c r="Q72" t="s">
        <v>4752</v>
      </c>
      <c r="R72" s="67">
        <v>933546</v>
      </c>
      <c r="U72">
        <v>933546</v>
      </c>
      <c r="Y72">
        <v>0</v>
      </c>
      <c r="Z72">
        <v>0</v>
      </c>
      <c r="AA72" s="65" t="s">
        <v>4974</v>
      </c>
      <c r="AD72">
        <v>0</v>
      </c>
      <c r="AE72">
        <v>15887</v>
      </c>
      <c r="AF72">
        <v>0</v>
      </c>
      <c r="AG72">
        <v>15887</v>
      </c>
      <c r="AI72">
        <v>15887</v>
      </c>
      <c r="AJ72">
        <v>15887</v>
      </c>
      <c r="AQ72" t="s">
        <v>4751</v>
      </c>
      <c r="AR72" t="s">
        <v>4973</v>
      </c>
      <c r="AU72" s="66">
        <v>43927</v>
      </c>
      <c r="AV72" s="66">
        <v>43927</v>
      </c>
      <c r="AW72" s="66">
        <v>43937</v>
      </c>
      <c r="AX72" s="65" t="s">
        <v>4972</v>
      </c>
      <c r="AY72" t="s">
        <v>4775</v>
      </c>
      <c r="AZ72" s="65" t="s">
        <v>4971</v>
      </c>
      <c r="BA72" t="s">
        <v>4970</v>
      </c>
      <c r="BB72" t="s">
        <v>4970</v>
      </c>
      <c r="BC72" t="s">
        <v>4969</v>
      </c>
      <c r="BE72" t="s">
        <v>4856</v>
      </c>
      <c r="BF72" s="66">
        <v>26360</v>
      </c>
      <c r="BG72">
        <v>48</v>
      </c>
      <c r="BH72" t="s">
        <v>4769</v>
      </c>
      <c r="BJ72" s="65" t="s">
        <v>4740</v>
      </c>
      <c r="BK72" t="s">
        <v>4727</v>
      </c>
      <c r="BL72" s="65" t="s">
        <v>4740</v>
      </c>
      <c r="BM72" t="s">
        <v>4727</v>
      </c>
      <c r="BN72" s="65" t="s">
        <v>4739</v>
      </c>
      <c r="BO72" t="s">
        <v>4738</v>
      </c>
      <c r="BP72" t="s">
        <v>4901</v>
      </c>
      <c r="BQ72" t="s">
        <v>4900</v>
      </c>
      <c r="BR72">
        <v>2020</v>
      </c>
      <c r="BS72">
        <v>3</v>
      </c>
      <c r="BT72" s="66">
        <v>43907</v>
      </c>
      <c r="BU72" s="66">
        <v>43907</v>
      </c>
      <c r="BV72">
        <v>0</v>
      </c>
      <c r="BW72" t="s">
        <v>4735</v>
      </c>
      <c r="BX72" s="65" t="s">
        <v>4968</v>
      </c>
      <c r="BY72" s="65" t="s">
        <v>4967</v>
      </c>
      <c r="BZ72" t="s">
        <v>4966</v>
      </c>
      <c r="CA72" t="s">
        <v>4965</v>
      </c>
      <c r="CB72" t="s">
        <v>4964</v>
      </c>
      <c r="CF72" s="65" t="s">
        <v>4963</v>
      </c>
      <c r="CG72" s="65" t="s">
        <v>4962</v>
      </c>
      <c r="CO72" t="s">
        <v>4727</v>
      </c>
      <c r="CP72" t="s">
        <v>4961</v>
      </c>
      <c r="CQ72" t="s">
        <v>4893</v>
      </c>
      <c r="CR72" t="s">
        <v>4759</v>
      </c>
      <c r="CS72">
        <v>1</v>
      </c>
      <c r="CT72" s="65" t="s">
        <v>4892</v>
      </c>
      <c r="CU72" s="65" t="s">
        <v>4722</v>
      </c>
      <c r="CV72" s="65" t="s">
        <v>4721</v>
      </c>
    </row>
    <row r="73" spans="1:100" x14ac:dyDescent="0.25">
      <c r="A73">
        <v>2020</v>
      </c>
      <c r="B73">
        <v>4</v>
      </c>
      <c r="C73" s="65" t="s">
        <v>4960</v>
      </c>
      <c r="D73" s="65" t="s">
        <v>4960</v>
      </c>
      <c r="E73" s="66">
        <v>43900</v>
      </c>
      <c r="F73" s="65" t="s">
        <v>4756</v>
      </c>
      <c r="G73" s="65" t="s">
        <v>4755</v>
      </c>
      <c r="H73" s="65" t="s">
        <v>4716</v>
      </c>
      <c r="I73" t="s">
        <v>4738</v>
      </c>
      <c r="K73">
        <v>1</v>
      </c>
      <c r="L73" t="s">
        <v>4754</v>
      </c>
      <c r="N73">
        <v>2</v>
      </c>
      <c r="O73" t="s">
        <v>4790</v>
      </c>
      <c r="P73" t="s">
        <v>4752</v>
      </c>
      <c r="Q73" t="s">
        <v>4752</v>
      </c>
      <c r="R73" s="67">
        <v>27285</v>
      </c>
      <c r="T73">
        <v>27285</v>
      </c>
      <c r="Y73">
        <v>0</v>
      </c>
      <c r="Z73">
        <v>0</v>
      </c>
      <c r="AA73" s="65" t="s">
        <v>4752</v>
      </c>
      <c r="AD73">
        <v>0</v>
      </c>
      <c r="AE73">
        <v>0</v>
      </c>
      <c r="AF73">
        <v>0</v>
      </c>
      <c r="AG73">
        <v>0</v>
      </c>
      <c r="AQ73" t="s">
        <v>4751</v>
      </c>
      <c r="AU73" s="66">
        <v>43927</v>
      </c>
      <c r="AV73" s="66">
        <v>43927</v>
      </c>
      <c r="AW73" s="66">
        <v>43934</v>
      </c>
      <c r="AX73" s="65" t="s">
        <v>4959</v>
      </c>
      <c r="AY73" t="s">
        <v>4775</v>
      </c>
      <c r="AZ73" s="65" t="s">
        <v>4958</v>
      </c>
      <c r="BA73" t="s">
        <v>4957</v>
      </c>
      <c r="BB73" t="s">
        <v>4956</v>
      </c>
      <c r="BC73" t="s">
        <v>4955</v>
      </c>
      <c r="BD73" t="s">
        <v>4954</v>
      </c>
      <c r="BE73" t="s">
        <v>4742</v>
      </c>
      <c r="BF73" s="66">
        <v>30576</v>
      </c>
      <c r="BG73">
        <v>36</v>
      </c>
      <c r="BH73" t="s">
        <v>4741</v>
      </c>
      <c r="BJ73" s="65" t="s">
        <v>4740</v>
      </c>
      <c r="BK73" t="s">
        <v>4727</v>
      </c>
      <c r="BL73" s="65" t="s">
        <v>4740</v>
      </c>
      <c r="BM73" t="s">
        <v>4727</v>
      </c>
      <c r="BN73" s="65" t="s">
        <v>4739</v>
      </c>
      <c r="BO73" t="s">
        <v>4738</v>
      </c>
      <c r="BP73" t="s">
        <v>4901</v>
      </c>
      <c r="BQ73" t="s">
        <v>4900</v>
      </c>
      <c r="BR73">
        <v>2020</v>
      </c>
      <c r="BS73">
        <v>3</v>
      </c>
      <c r="BT73" s="66">
        <v>43899</v>
      </c>
      <c r="BU73" s="66">
        <v>43899</v>
      </c>
      <c r="BV73">
        <v>0</v>
      </c>
      <c r="BW73" t="s">
        <v>4735</v>
      </c>
      <c r="BX73" s="65" t="s">
        <v>4783</v>
      </c>
      <c r="BY73" s="65" t="s">
        <v>4782</v>
      </c>
      <c r="BZ73" t="s">
        <v>4766</v>
      </c>
      <c r="CA73" t="s">
        <v>4765</v>
      </c>
      <c r="CB73" t="s">
        <v>4764</v>
      </c>
      <c r="CF73" s="65" t="s">
        <v>4781</v>
      </c>
      <c r="CG73" s="65" t="s">
        <v>4780</v>
      </c>
      <c r="CO73" t="s">
        <v>4727</v>
      </c>
      <c r="CP73" t="s">
        <v>4953</v>
      </c>
      <c r="CQ73" t="s">
        <v>4917</v>
      </c>
      <c r="CR73" t="s">
        <v>4759</v>
      </c>
      <c r="CS73">
        <v>1</v>
      </c>
      <c r="CT73" s="65" t="s">
        <v>4892</v>
      </c>
      <c r="CU73" s="65" t="s">
        <v>4722</v>
      </c>
      <c r="CV73" s="65" t="s">
        <v>4721</v>
      </c>
    </row>
    <row r="74" spans="1:100" x14ac:dyDescent="0.25">
      <c r="A74">
        <v>2020</v>
      </c>
      <c r="B74">
        <v>4</v>
      </c>
      <c r="C74" s="65" t="s">
        <v>4952</v>
      </c>
      <c r="D74" s="65" t="s">
        <v>4952</v>
      </c>
      <c r="E74" s="66">
        <v>43902</v>
      </c>
      <c r="F74" s="65" t="s">
        <v>4756</v>
      </c>
      <c r="G74" s="65" t="s">
        <v>4755</v>
      </c>
      <c r="H74" s="65" t="s">
        <v>4716</v>
      </c>
      <c r="I74" t="s">
        <v>4738</v>
      </c>
      <c r="K74">
        <v>1</v>
      </c>
      <c r="L74" t="s">
        <v>4754</v>
      </c>
      <c r="N74">
        <v>2</v>
      </c>
      <c r="O74" t="s">
        <v>4777</v>
      </c>
      <c r="P74" t="s">
        <v>4752</v>
      </c>
      <c r="Q74" t="s">
        <v>4752</v>
      </c>
      <c r="R74" s="67">
        <v>30904</v>
      </c>
      <c r="S74">
        <v>30904</v>
      </c>
      <c r="Y74">
        <v>0</v>
      </c>
      <c r="Z74">
        <v>0</v>
      </c>
      <c r="AA74" s="65" t="s">
        <v>4752</v>
      </c>
      <c r="AD74">
        <v>0</v>
      </c>
      <c r="AE74">
        <v>0</v>
      </c>
      <c r="AF74">
        <v>0</v>
      </c>
      <c r="AG74">
        <v>0</v>
      </c>
      <c r="AQ74" t="s">
        <v>4751</v>
      </c>
      <c r="AU74" s="66">
        <v>43927</v>
      </c>
      <c r="AV74" s="66">
        <v>43927</v>
      </c>
      <c r="AW74" s="66">
        <v>43934</v>
      </c>
      <c r="AX74" s="65" t="s">
        <v>4951</v>
      </c>
      <c r="AY74" t="s">
        <v>4775</v>
      </c>
      <c r="AZ74" s="65" t="s">
        <v>4950</v>
      </c>
      <c r="BA74" t="s">
        <v>4949</v>
      </c>
      <c r="BB74" t="s">
        <v>4948</v>
      </c>
      <c r="BC74" t="s">
        <v>4947</v>
      </c>
      <c r="BE74" t="s">
        <v>4856</v>
      </c>
      <c r="BF74" s="66">
        <v>29106</v>
      </c>
      <c r="BG74">
        <v>40</v>
      </c>
      <c r="BH74" t="s">
        <v>4741</v>
      </c>
      <c r="BJ74" s="65" t="s">
        <v>4740</v>
      </c>
      <c r="BK74" t="s">
        <v>4727</v>
      </c>
      <c r="BL74" s="65" t="s">
        <v>4740</v>
      </c>
      <c r="BM74" t="s">
        <v>4727</v>
      </c>
      <c r="BN74" s="65" t="s">
        <v>4739</v>
      </c>
      <c r="BO74" t="s">
        <v>4738</v>
      </c>
      <c r="BP74" t="s">
        <v>4901</v>
      </c>
      <c r="BQ74" t="s">
        <v>4900</v>
      </c>
      <c r="BR74">
        <v>2020</v>
      </c>
      <c r="BS74">
        <v>3</v>
      </c>
      <c r="BT74" s="66">
        <v>43897</v>
      </c>
      <c r="BU74" s="66">
        <v>43897</v>
      </c>
      <c r="BV74">
        <v>0</v>
      </c>
      <c r="BW74" t="s">
        <v>4735</v>
      </c>
      <c r="BX74" s="65" t="s">
        <v>4946</v>
      </c>
      <c r="BY74" s="65" t="s">
        <v>4945</v>
      </c>
      <c r="BZ74" t="s">
        <v>4766</v>
      </c>
      <c r="CA74" t="s">
        <v>4882</v>
      </c>
      <c r="CB74" t="s">
        <v>4764</v>
      </c>
      <c r="CF74" s="65" t="s">
        <v>4823</v>
      </c>
      <c r="CG74" s="65" t="s">
        <v>4822</v>
      </c>
      <c r="CO74" t="s">
        <v>4727</v>
      </c>
      <c r="CP74" t="s">
        <v>4944</v>
      </c>
      <c r="CQ74" t="s">
        <v>4917</v>
      </c>
      <c r="CR74" t="s">
        <v>4759</v>
      </c>
      <c r="CS74">
        <v>1</v>
      </c>
      <c r="CT74" s="65" t="s">
        <v>4892</v>
      </c>
      <c r="CU74" s="65" t="s">
        <v>4722</v>
      </c>
      <c r="CV74" s="65" t="s">
        <v>4721</v>
      </c>
    </row>
    <row r="75" spans="1:100" x14ac:dyDescent="0.25">
      <c r="A75">
        <v>2020</v>
      </c>
      <c r="B75">
        <v>4</v>
      </c>
      <c r="C75" s="65" t="s">
        <v>4943</v>
      </c>
      <c r="D75" s="65" t="s">
        <v>4943</v>
      </c>
      <c r="E75" s="66">
        <v>43906</v>
      </c>
      <c r="F75" s="65" t="s">
        <v>4756</v>
      </c>
      <c r="G75" s="65" t="s">
        <v>4755</v>
      </c>
      <c r="H75" s="65" t="s">
        <v>4716</v>
      </c>
      <c r="I75" t="s">
        <v>4738</v>
      </c>
      <c r="K75">
        <v>1</v>
      </c>
      <c r="L75" t="s">
        <v>4754</v>
      </c>
      <c r="N75">
        <v>2</v>
      </c>
      <c r="O75" t="s">
        <v>4777</v>
      </c>
      <c r="P75" t="s">
        <v>4752</v>
      </c>
      <c r="Q75" t="s">
        <v>4752</v>
      </c>
      <c r="R75" s="67">
        <v>114026</v>
      </c>
      <c r="S75">
        <v>114026</v>
      </c>
      <c r="Y75">
        <v>0</v>
      </c>
      <c r="Z75">
        <v>0</v>
      </c>
      <c r="AA75" s="65" t="s">
        <v>4752</v>
      </c>
      <c r="AD75">
        <v>0</v>
      </c>
      <c r="AE75">
        <v>0</v>
      </c>
      <c r="AF75">
        <v>0</v>
      </c>
      <c r="AG75">
        <v>0</v>
      </c>
      <c r="AQ75" t="s">
        <v>4751</v>
      </c>
      <c r="AU75" s="66">
        <v>43927</v>
      </c>
      <c r="AV75" s="66">
        <v>43927</v>
      </c>
      <c r="AW75" s="66">
        <v>43934</v>
      </c>
      <c r="AX75" s="65" t="s">
        <v>4942</v>
      </c>
      <c r="AY75" t="s">
        <v>4775</v>
      </c>
      <c r="AZ75" s="65" t="s">
        <v>4941</v>
      </c>
      <c r="BA75" t="s">
        <v>4940</v>
      </c>
      <c r="BB75" t="s">
        <v>4939</v>
      </c>
      <c r="BC75" t="s">
        <v>4938</v>
      </c>
      <c r="BD75" t="s">
        <v>4937</v>
      </c>
      <c r="BE75" t="s">
        <v>4856</v>
      </c>
      <c r="BF75" s="66">
        <v>26248</v>
      </c>
      <c r="BG75">
        <v>48</v>
      </c>
      <c r="BH75" t="s">
        <v>4769</v>
      </c>
      <c r="BJ75" s="65" t="s">
        <v>4740</v>
      </c>
      <c r="BK75" t="s">
        <v>4727</v>
      </c>
      <c r="BL75" s="65" t="s">
        <v>4740</v>
      </c>
      <c r="BM75" t="s">
        <v>4727</v>
      </c>
      <c r="BN75" s="65" t="s">
        <v>4739</v>
      </c>
      <c r="BO75" t="s">
        <v>4738</v>
      </c>
      <c r="BP75" t="s">
        <v>4901</v>
      </c>
      <c r="BQ75" t="s">
        <v>4900</v>
      </c>
      <c r="BR75">
        <v>2020</v>
      </c>
      <c r="BS75">
        <v>3</v>
      </c>
      <c r="BT75" s="66">
        <v>43903</v>
      </c>
      <c r="BU75" s="66">
        <v>43903</v>
      </c>
      <c r="BV75">
        <v>0</v>
      </c>
      <c r="BW75" t="s">
        <v>4735</v>
      </c>
      <c r="BX75" s="65" t="s">
        <v>4936</v>
      </c>
      <c r="BY75" s="65" t="s">
        <v>4935</v>
      </c>
      <c r="BZ75" t="s">
        <v>4934</v>
      </c>
      <c r="CA75" t="s">
        <v>4933</v>
      </c>
      <c r="CB75" t="s">
        <v>4932</v>
      </c>
      <c r="CF75" s="65" t="s">
        <v>4931</v>
      </c>
      <c r="CO75" t="s">
        <v>4727</v>
      </c>
      <c r="CP75" t="s">
        <v>4930</v>
      </c>
      <c r="CQ75" t="s">
        <v>4917</v>
      </c>
      <c r="CR75" t="s">
        <v>4759</v>
      </c>
      <c r="CS75">
        <v>1</v>
      </c>
      <c r="CT75" s="65" t="s">
        <v>4892</v>
      </c>
      <c r="CU75" s="65" t="s">
        <v>4722</v>
      </c>
      <c r="CV75" s="65" t="s">
        <v>4721</v>
      </c>
    </row>
    <row r="76" spans="1:100" x14ac:dyDescent="0.25">
      <c r="A76">
        <v>2020</v>
      </c>
      <c r="B76">
        <v>4</v>
      </c>
      <c r="C76" s="65" t="s">
        <v>4929</v>
      </c>
      <c r="D76" s="65" t="s">
        <v>4929</v>
      </c>
      <c r="E76" s="66">
        <v>43906</v>
      </c>
      <c r="F76" s="65" t="s">
        <v>4756</v>
      </c>
      <c r="G76" s="65" t="s">
        <v>4755</v>
      </c>
      <c r="H76" s="65" t="s">
        <v>4716</v>
      </c>
      <c r="I76" t="s">
        <v>4738</v>
      </c>
      <c r="K76">
        <v>1</v>
      </c>
      <c r="L76" t="s">
        <v>4754</v>
      </c>
      <c r="N76">
        <v>2</v>
      </c>
      <c r="O76" t="s">
        <v>4777</v>
      </c>
      <c r="P76" t="s">
        <v>4752</v>
      </c>
      <c r="Q76" t="s">
        <v>4752</v>
      </c>
      <c r="R76" s="67">
        <v>31068</v>
      </c>
      <c r="S76">
        <v>31068</v>
      </c>
      <c r="Y76">
        <v>0</v>
      </c>
      <c r="Z76">
        <v>0</v>
      </c>
      <c r="AA76" s="65" t="s">
        <v>4752</v>
      </c>
      <c r="AD76">
        <v>0</v>
      </c>
      <c r="AE76">
        <v>0</v>
      </c>
      <c r="AF76">
        <v>0</v>
      </c>
      <c r="AG76">
        <v>0</v>
      </c>
      <c r="AQ76" t="s">
        <v>4751</v>
      </c>
      <c r="AU76" s="66">
        <v>43927</v>
      </c>
      <c r="AV76" s="66">
        <v>43927</v>
      </c>
      <c r="AW76" s="66">
        <v>43935</v>
      </c>
      <c r="AX76" s="65" t="s">
        <v>4928</v>
      </c>
      <c r="AY76" t="s">
        <v>4775</v>
      </c>
      <c r="AZ76" s="65" t="s">
        <v>4927</v>
      </c>
      <c r="BA76" t="s">
        <v>4843</v>
      </c>
      <c r="BB76" t="s">
        <v>4926</v>
      </c>
      <c r="BC76" t="s">
        <v>4925</v>
      </c>
      <c r="BD76" t="s">
        <v>4924</v>
      </c>
      <c r="BE76" t="s">
        <v>4742</v>
      </c>
      <c r="BF76" s="66">
        <v>36269</v>
      </c>
      <c r="BG76">
        <v>20</v>
      </c>
      <c r="BH76" t="s">
        <v>4741</v>
      </c>
      <c r="BJ76" s="65" t="s">
        <v>4740</v>
      </c>
      <c r="BK76" t="s">
        <v>4727</v>
      </c>
      <c r="BL76" s="65" t="s">
        <v>4740</v>
      </c>
      <c r="BM76" t="s">
        <v>4727</v>
      </c>
      <c r="BN76" s="65" t="s">
        <v>4739</v>
      </c>
      <c r="BO76" t="s">
        <v>4738</v>
      </c>
      <c r="BP76" t="s">
        <v>4901</v>
      </c>
      <c r="BQ76" t="s">
        <v>4900</v>
      </c>
      <c r="BR76">
        <v>2020</v>
      </c>
      <c r="BS76">
        <v>3</v>
      </c>
      <c r="BT76" s="66">
        <v>43905</v>
      </c>
      <c r="BU76" s="66">
        <v>43905</v>
      </c>
      <c r="BV76">
        <v>0</v>
      </c>
      <c r="BW76" t="s">
        <v>4735</v>
      </c>
      <c r="BX76" s="65" t="s">
        <v>4923</v>
      </c>
      <c r="BY76" s="65" t="s">
        <v>4922</v>
      </c>
      <c r="BZ76" t="s">
        <v>4921</v>
      </c>
      <c r="CA76" t="s">
        <v>4920</v>
      </c>
      <c r="CB76" t="s">
        <v>4919</v>
      </c>
      <c r="CF76" s="65" t="s">
        <v>4823</v>
      </c>
      <c r="CG76" s="65" t="s">
        <v>4822</v>
      </c>
      <c r="CO76" t="s">
        <v>4727</v>
      </c>
      <c r="CP76" t="s">
        <v>4918</v>
      </c>
      <c r="CQ76" t="s">
        <v>4917</v>
      </c>
      <c r="CR76" t="s">
        <v>4759</v>
      </c>
      <c r="CS76">
        <v>1</v>
      </c>
      <c r="CT76" s="65" t="s">
        <v>4892</v>
      </c>
      <c r="CU76" s="65" t="s">
        <v>4722</v>
      </c>
      <c r="CV76" s="65" t="s">
        <v>4721</v>
      </c>
    </row>
    <row r="77" spans="1:100" x14ac:dyDescent="0.25">
      <c r="A77">
        <v>2020</v>
      </c>
      <c r="B77">
        <v>4</v>
      </c>
      <c r="C77" s="65" t="s">
        <v>4916</v>
      </c>
      <c r="D77" s="65" t="s">
        <v>4916</v>
      </c>
      <c r="E77" s="66">
        <v>43906</v>
      </c>
      <c r="F77" s="65" t="s">
        <v>4756</v>
      </c>
      <c r="G77" s="65" t="s">
        <v>4755</v>
      </c>
      <c r="H77" s="65" t="s">
        <v>4716</v>
      </c>
      <c r="I77" t="s">
        <v>4738</v>
      </c>
      <c r="K77">
        <v>1</v>
      </c>
      <c r="L77" t="s">
        <v>4754</v>
      </c>
      <c r="N77">
        <v>2</v>
      </c>
      <c r="O77" t="s">
        <v>4777</v>
      </c>
      <c r="P77" t="s">
        <v>4752</v>
      </c>
      <c r="Q77" t="s">
        <v>4752</v>
      </c>
      <c r="R77" s="67">
        <v>40287</v>
      </c>
      <c r="S77">
        <v>40287</v>
      </c>
      <c r="Y77">
        <v>0</v>
      </c>
      <c r="Z77">
        <v>0</v>
      </c>
      <c r="AA77" s="65" t="s">
        <v>4752</v>
      </c>
      <c r="AD77">
        <v>0</v>
      </c>
      <c r="AE77">
        <v>0</v>
      </c>
      <c r="AF77">
        <v>0</v>
      </c>
      <c r="AG77">
        <v>0</v>
      </c>
      <c r="AQ77" t="s">
        <v>4751</v>
      </c>
      <c r="AU77" s="66">
        <v>43927</v>
      </c>
      <c r="AV77" s="66">
        <v>43927</v>
      </c>
      <c r="AW77" s="66">
        <v>43935</v>
      </c>
      <c r="AX77" s="65" t="s">
        <v>4915</v>
      </c>
      <c r="AY77" t="s">
        <v>4775</v>
      </c>
      <c r="AZ77" s="65" t="s">
        <v>4914</v>
      </c>
      <c r="BA77" t="s">
        <v>4913</v>
      </c>
      <c r="BB77" t="s">
        <v>4842</v>
      </c>
      <c r="BC77" t="s">
        <v>4912</v>
      </c>
      <c r="BD77" t="s">
        <v>4911</v>
      </c>
      <c r="BE77" t="s">
        <v>4742</v>
      </c>
      <c r="BF77" s="66">
        <v>26844</v>
      </c>
      <c r="BG77">
        <v>46</v>
      </c>
      <c r="BH77" t="s">
        <v>4769</v>
      </c>
      <c r="BJ77" s="65" t="s">
        <v>4740</v>
      </c>
      <c r="BK77" t="s">
        <v>4727</v>
      </c>
      <c r="BL77" s="65" t="s">
        <v>4740</v>
      </c>
      <c r="BM77" t="s">
        <v>4727</v>
      </c>
      <c r="BN77" s="65" t="s">
        <v>4739</v>
      </c>
      <c r="BO77" t="s">
        <v>4738</v>
      </c>
      <c r="BP77" t="s">
        <v>4901</v>
      </c>
      <c r="BQ77" t="s">
        <v>4900</v>
      </c>
      <c r="BR77">
        <v>2020</v>
      </c>
      <c r="BS77">
        <v>3</v>
      </c>
      <c r="BT77" s="66">
        <v>43905</v>
      </c>
      <c r="BU77" s="66">
        <v>43905</v>
      </c>
      <c r="BV77">
        <v>0</v>
      </c>
      <c r="BW77" t="s">
        <v>4735</v>
      </c>
      <c r="BX77" s="65" t="s">
        <v>4799</v>
      </c>
      <c r="BY77" s="65" t="s">
        <v>4798</v>
      </c>
      <c r="BZ77" t="s">
        <v>4797</v>
      </c>
      <c r="CA77" t="s">
        <v>4796</v>
      </c>
      <c r="CB77" t="s">
        <v>4795</v>
      </c>
      <c r="CF77" s="65" t="s">
        <v>4823</v>
      </c>
      <c r="CG77" s="65" t="s">
        <v>4822</v>
      </c>
      <c r="CO77" t="s">
        <v>4727</v>
      </c>
      <c r="CP77" t="s">
        <v>4910</v>
      </c>
      <c r="CQ77" t="s">
        <v>4909</v>
      </c>
      <c r="CR77" t="s">
        <v>4759</v>
      </c>
      <c r="CS77">
        <v>1</v>
      </c>
      <c r="CT77" s="65" t="s">
        <v>4892</v>
      </c>
      <c r="CU77" s="65" t="s">
        <v>4722</v>
      </c>
      <c r="CV77" s="65" t="s">
        <v>4721</v>
      </c>
    </row>
    <row r="78" spans="1:100" x14ac:dyDescent="0.25">
      <c r="A78">
        <v>2020</v>
      </c>
      <c r="B78">
        <v>4</v>
      </c>
      <c r="C78" s="65" t="s">
        <v>4908</v>
      </c>
      <c r="D78" s="65" t="s">
        <v>4908</v>
      </c>
      <c r="E78" s="66">
        <v>43914</v>
      </c>
      <c r="F78" s="65" t="s">
        <v>4756</v>
      </c>
      <c r="G78" s="65" t="s">
        <v>4755</v>
      </c>
      <c r="H78" s="65" t="s">
        <v>4716</v>
      </c>
      <c r="I78" t="s">
        <v>4738</v>
      </c>
      <c r="K78">
        <v>1</v>
      </c>
      <c r="L78" t="s">
        <v>4754</v>
      </c>
      <c r="N78">
        <v>2</v>
      </c>
      <c r="O78" t="s">
        <v>4790</v>
      </c>
      <c r="P78" t="s">
        <v>4752</v>
      </c>
      <c r="Q78" t="s">
        <v>4752</v>
      </c>
      <c r="R78" s="67">
        <v>780440</v>
      </c>
      <c r="T78">
        <v>780440</v>
      </c>
      <c r="Y78">
        <v>89751</v>
      </c>
      <c r="Z78">
        <v>0</v>
      </c>
      <c r="AA78" s="65" t="s">
        <v>4752</v>
      </c>
      <c r="AD78">
        <v>0</v>
      </c>
      <c r="AE78">
        <v>85793</v>
      </c>
      <c r="AF78">
        <v>0</v>
      </c>
      <c r="AG78">
        <v>85793</v>
      </c>
      <c r="AI78">
        <v>85793</v>
      </c>
      <c r="AJ78">
        <v>40470</v>
      </c>
      <c r="AL78">
        <v>45323</v>
      </c>
      <c r="AQ78" t="s">
        <v>4751</v>
      </c>
      <c r="AR78" t="s">
        <v>4907</v>
      </c>
      <c r="AU78" s="66">
        <v>43927</v>
      </c>
      <c r="AV78" s="66">
        <v>43927</v>
      </c>
      <c r="AW78" s="66">
        <v>43937</v>
      </c>
      <c r="AX78" s="65" t="s">
        <v>4906</v>
      </c>
      <c r="AY78" t="s">
        <v>4748</v>
      </c>
      <c r="AZ78" s="65" t="s">
        <v>4905</v>
      </c>
      <c r="BA78" t="s">
        <v>4904</v>
      </c>
      <c r="BB78" t="s">
        <v>4903</v>
      </c>
      <c r="BC78" t="s">
        <v>4902</v>
      </c>
      <c r="BE78" t="s">
        <v>4742</v>
      </c>
      <c r="BF78" s="66">
        <v>37368</v>
      </c>
      <c r="BG78">
        <v>17</v>
      </c>
      <c r="BH78" t="s">
        <v>4741</v>
      </c>
      <c r="BJ78" s="65" t="s">
        <v>4740</v>
      </c>
      <c r="BK78" t="s">
        <v>4727</v>
      </c>
      <c r="BL78" s="65" t="s">
        <v>4740</v>
      </c>
      <c r="BM78" t="s">
        <v>4727</v>
      </c>
      <c r="BN78" s="65" t="s">
        <v>4739</v>
      </c>
      <c r="BO78" t="s">
        <v>4738</v>
      </c>
      <c r="BP78" t="s">
        <v>4901</v>
      </c>
      <c r="BQ78" t="s">
        <v>4900</v>
      </c>
      <c r="BR78">
        <v>2020</v>
      </c>
      <c r="BS78">
        <v>3</v>
      </c>
      <c r="BT78" s="66">
        <v>43913</v>
      </c>
      <c r="BU78" s="66">
        <v>43913</v>
      </c>
      <c r="BV78">
        <v>0</v>
      </c>
      <c r="BW78" t="s">
        <v>4735</v>
      </c>
      <c r="BX78" s="65" t="s">
        <v>4899</v>
      </c>
      <c r="BY78" s="65" t="s">
        <v>4898</v>
      </c>
      <c r="BZ78" t="s">
        <v>4732</v>
      </c>
      <c r="CA78" t="s">
        <v>4897</v>
      </c>
      <c r="CB78" t="s">
        <v>4730</v>
      </c>
      <c r="CF78" s="65" t="s">
        <v>4896</v>
      </c>
      <c r="CG78" s="65" t="s">
        <v>4895</v>
      </c>
      <c r="CO78" t="s">
        <v>4727</v>
      </c>
      <c r="CP78" t="s">
        <v>4894</v>
      </c>
      <c r="CQ78" t="s">
        <v>4893</v>
      </c>
      <c r="CR78" t="s">
        <v>4759</v>
      </c>
      <c r="CS78">
        <v>1</v>
      </c>
      <c r="CT78" s="65" t="s">
        <v>4892</v>
      </c>
      <c r="CU78" s="65" t="s">
        <v>4722</v>
      </c>
      <c r="CV78" s="65" t="s">
        <v>4721</v>
      </c>
    </row>
    <row r="79" spans="1:100" x14ac:dyDescent="0.25">
      <c r="A79">
        <v>2020</v>
      </c>
      <c r="B79">
        <v>4</v>
      </c>
      <c r="C79" s="65" t="s">
        <v>4891</v>
      </c>
      <c r="D79" s="65" t="s">
        <v>4891</v>
      </c>
      <c r="E79" s="66">
        <v>43906</v>
      </c>
      <c r="F79" s="65" t="s">
        <v>4756</v>
      </c>
      <c r="G79" s="65" t="s">
        <v>4755</v>
      </c>
      <c r="H79" s="65" t="s">
        <v>4716</v>
      </c>
      <c r="I79" t="s">
        <v>4738</v>
      </c>
      <c r="K79">
        <v>1</v>
      </c>
      <c r="L79" t="s">
        <v>4754</v>
      </c>
      <c r="N79">
        <v>2</v>
      </c>
      <c r="O79" t="s">
        <v>4790</v>
      </c>
      <c r="P79" t="s">
        <v>4752</v>
      </c>
      <c r="Q79" t="s">
        <v>4752</v>
      </c>
      <c r="R79" s="67">
        <v>66000</v>
      </c>
      <c r="T79">
        <v>66000</v>
      </c>
      <c r="Y79">
        <v>0</v>
      </c>
      <c r="Z79">
        <v>0</v>
      </c>
      <c r="AA79" s="65" t="s">
        <v>4752</v>
      </c>
      <c r="AD79">
        <v>0</v>
      </c>
      <c r="AE79">
        <v>0</v>
      </c>
      <c r="AF79">
        <v>0</v>
      </c>
      <c r="AG79">
        <v>0</v>
      </c>
      <c r="AQ79" t="s">
        <v>4751</v>
      </c>
      <c r="AU79" s="66">
        <v>43927</v>
      </c>
      <c r="AV79" s="66">
        <v>43927</v>
      </c>
      <c r="AW79" s="66">
        <v>43944</v>
      </c>
      <c r="AX79" s="65" t="s">
        <v>4890</v>
      </c>
      <c r="AY79" t="s">
        <v>4775</v>
      </c>
      <c r="AZ79" s="65" t="s">
        <v>4889</v>
      </c>
      <c r="BA79" t="s">
        <v>4888</v>
      </c>
      <c r="BB79" t="s">
        <v>4887</v>
      </c>
      <c r="BC79" t="s">
        <v>4886</v>
      </c>
      <c r="BD79" t="s">
        <v>4885</v>
      </c>
      <c r="BE79" t="s">
        <v>4742</v>
      </c>
      <c r="BF79" s="66">
        <v>28403</v>
      </c>
      <c r="BG79">
        <v>42</v>
      </c>
      <c r="BH79" t="s">
        <v>4741</v>
      </c>
      <c r="BJ79" s="65" t="s">
        <v>4740</v>
      </c>
      <c r="BK79" t="s">
        <v>4727</v>
      </c>
      <c r="BL79" s="65" t="s">
        <v>4740</v>
      </c>
      <c r="BM79" t="s">
        <v>4727</v>
      </c>
      <c r="BN79" s="65" t="s">
        <v>4739</v>
      </c>
      <c r="BO79" t="s">
        <v>4738</v>
      </c>
      <c r="BP79" t="s">
        <v>4737</v>
      </c>
      <c r="BQ79" t="s">
        <v>4736</v>
      </c>
      <c r="BR79">
        <v>2020</v>
      </c>
      <c r="BS79">
        <v>3</v>
      </c>
      <c r="BT79" s="66">
        <v>43900</v>
      </c>
      <c r="BU79" s="66">
        <v>43900</v>
      </c>
      <c r="BV79">
        <v>0</v>
      </c>
      <c r="BW79" t="s">
        <v>4735</v>
      </c>
      <c r="BX79" s="65" t="s">
        <v>4884</v>
      </c>
      <c r="BY79" s="65" t="s">
        <v>4883</v>
      </c>
      <c r="BZ79" t="s">
        <v>4766</v>
      </c>
      <c r="CA79" t="s">
        <v>4882</v>
      </c>
      <c r="CB79" t="s">
        <v>4764</v>
      </c>
      <c r="CF79" s="65" t="s">
        <v>4881</v>
      </c>
      <c r="CG79" s="65" t="s">
        <v>4880</v>
      </c>
      <c r="CO79" t="s">
        <v>4727</v>
      </c>
      <c r="CP79" t="s">
        <v>4879</v>
      </c>
      <c r="CQ79" t="s">
        <v>4760</v>
      </c>
      <c r="CR79" t="s">
        <v>4832</v>
      </c>
      <c r="CS79">
        <v>1</v>
      </c>
      <c r="CT79" s="65" t="s">
        <v>4758</v>
      </c>
      <c r="CU79" s="65" t="s">
        <v>4722</v>
      </c>
      <c r="CV79" s="65" t="s">
        <v>4721</v>
      </c>
    </row>
    <row r="80" spans="1:100" x14ac:dyDescent="0.25">
      <c r="A80">
        <v>2020</v>
      </c>
      <c r="B80">
        <v>4</v>
      </c>
      <c r="C80" s="65" t="s">
        <v>4878</v>
      </c>
      <c r="D80" s="65" t="s">
        <v>4878</v>
      </c>
      <c r="E80" s="66">
        <v>43908</v>
      </c>
      <c r="F80" s="65" t="s">
        <v>4756</v>
      </c>
      <c r="G80" s="65" t="s">
        <v>4755</v>
      </c>
      <c r="H80" s="65" t="s">
        <v>4716</v>
      </c>
      <c r="I80" t="s">
        <v>4738</v>
      </c>
      <c r="K80">
        <v>1</v>
      </c>
      <c r="L80" t="s">
        <v>4754</v>
      </c>
      <c r="N80">
        <v>2</v>
      </c>
      <c r="O80" t="s">
        <v>4790</v>
      </c>
      <c r="P80" t="s">
        <v>4752</v>
      </c>
      <c r="Q80" t="s">
        <v>4752</v>
      </c>
      <c r="R80" s="67">
        <v>47970</v>
      </c>
      <c r="T80">
        <v>47970</v>
      </c>
      <c r="Y80">
        <v>0</v>
      </c>
      <c r="Z80">
        <v>0</v>
      </c>
      <c r="AA80" s="65" t="s">
        <v>4752</v>
      </c>
      <c r="AD80">
        <v>0</v>
      </c>
      <c r="AE80">
        <v>0</v>
      </c>
      <c r="AF80">
        <v>0</v>
      </c>
      <c r="AG80">
        <v>0</v>
      </c>
      <c r="AQ80" t="s">
        <v>4751</v>
      </c>
      <c r="AU80" s="66">
        <v>43927</v>
      </c>
      <c r="AV80" s="66">
        <v>43927</v>
      </c>
      <c r="AW80" s="66">
        <v>43944</v>
      </c>
      <c r="AX80" s="65" t="s">
        <v>4877</v>
      </c>
      <c r="AY80" t="s">
        <v>4775</v>
      </c>
      <c r="AZ80" s="65" t="s">
        <v>4876</v>
      </c>
      <c r="BA80" t="s">
        <v>4875</v>
      </c>
      <c r="BB80" t="s">
        <v>4874</v>
      </c>
      <c r="BC80" t="s">
        <v>4873</v>
      </c>
      <c r="BD80" t="s">
        <v>4872</v>
      </c>
      <c r="BE80" t="s">
        <v>4742</v>
      </c>
      <c r="BF80" s="66">
        <v>36287</v>
      </c>
      <c r="BG80">
        <v>20</v>
      </c>
      <c r="BH80" t="s">
        <v>4741</v>
      </c>
      <c r="BJ80" s="65" t="s">
        <v>4740</v>
      </c>
      <c r="BK80" t="s">
        <v>4727</v>
      </c>
      <c r="BL80" s="65" t="s">
        <v>4740</v>
      </c>
      <c r="BM80" t="s">
        <v>4727</v>
      </c>
      <c r="BN80" s="65" t="s">
        <v>4739</v>
      </c>
      <c r="BO80" t="s">
        <v>4738</v>
      </c>
      <c r="BP80" t="s">
        <v>4737</v>
      </c>
      <c r="BQ80" t="s">
        <v>4736</v>
      </c>
      <c r="BR80">
        <v>2020</v>
      </c>
      <c r="BS80">
        <v>3</v>
      </c>
      <c r="BT80" s="66">
        <v>43907</v>
      </c>
      <c r="BU80" s="66">
        <v>43907</v>
      </c>
      <c r="BV80">
        <v>0</v>
      </c>
      <c r="BW80" t="s">
        <v>4735</v>
      </c>
      <c r="BX80" s="65" t="s">
        <v>4871</v>
      </c>
      <c r="BY80" s="65" t="s">
        <v>4870</v>
      </c>
      <c r="BZ80" t="s">
        <v>4869</v>
      </c>
      <c r="CA80" t="s">
        <v>4868</v>
      </c>
      <c r="CB80" t="s">
        <v>4867</v>
      </c>
      <c r="CF80" s="65" t="s">
        <v>4866</v>
      </c>
      <c r="CG80" s="65" t="s">
        <v>4865</v>
      </c>
      <c r="CO80" t="s">
        <v>4727</v>
      </c>
      <c r="CP80" t="s">
        <v>4864</v>
      </c>
      <c r="CQ80" t="s">
        <v>4760</v>
      </c>
      <c r="CR80" t="s">
        <v>4832</v>
      </c>
      <c r="CS80">
        <v>1</v>
      </c>
      <c r="CT80" s="65" t="s">
        <v>4758</v>
      </c>
      <c r="CU80" s="65" t="s">
        <v>4722</v>
      </c>
      <c r="CV80" s="65" t="s">
        <v>4721</v>
      </c>
    </row>
    <row r="81" spans="1:100" x14ac:dyDescent="0.25">
      <c r="A81">
        <v>2020</v>
      </c>
      <c r="B81">
        <v>4</v>
      </c>
      <c r="C81" s="65" t="s">
        <v>4863</v>
      </c>
      <c r="D81" s="65" t="s">
        <v>4863</v>
      </c>
      <c r="E81" s="66">
        <v>43910</v>
      </c>
      <c r="F81" s="65" t="s">
        <v>4756</v>
      </c>
      <c r="G81" s="65" t="s">
        <v>4755</v>
      </c>
      <c r="H81" s="65" t="s">
        <v>4716</v>
      </c>
      <c r="I81" t="s">
        <v>4738</v>
      </c>
      <c r="K81">
        <v>1</v>
      </c>
      <c r="L81" t="s">
        <v>4754</v>
      </c>
      <c r="N81">
        <v>2</v>
      </c>
      <c r="O81" t="s">
        <v>4862</v>
      </c>
      <c r="P81" t="s">
        <v>4752</v>
      </c>
      <c r="Q81" t="s">
        <v>4752</v>
      </c>
      <c r="R81" s="67">
        <v>641785</v>
      </c>
      <c r="V81">
        <v>641785</v>
      </c>
      <c r="Y81">
        <v>0</v>
      </c>
      <c r="Z81">
        <v>0</v>
      </c>
      <c r="AA81" s="65" t="s">
        <v>4752</v>
      </c>
      <c r="AD81">
        <v>0</v>
      </c>
      <c r="AE81">
        <v>2753</v>
      </c>
      <c r="AF81">
        <v>0</v>
      </c>
      <c r="AG81">
        <v>2753</v>
      </c>
      <c r="AI81">
        <v>2753</v>
      </c>
      <c r="AK81">
        <v>2753</v>
      </c>
      <c r="AQ81" t="s">
        <v>4751</v>
      </c>
      <c r="AR81" t="s">
        <v>4861</v>
      </c>
      <c r="AU81" s="66">
        <v>43927</v>
      </c>
      <c r="AV81" s="66">
        <v>43927</v>
      </c>
      <c r="AW81" s="66">
        <v>43944</v>
      </c>
      <c r="AX81" s="65" t="s">
        <v>4860</v>
      </c>
      <c r="AY81" t="s">
        <v>4775</v>
      </c>
      <c r="AZ81" s="65" t="s">
        <v>4859</v>
      </c>
      <c r="BA81" t="s">
        <v>4786</v>
      </c>
      <c r="BB81" t="s">
        <v>4858</v>
      </c>
      <c r="BC81" t="s">
        <v>4857</v>
      </c>
      <c r="BE81" t="s">
        <v>4856</v>
      </c>
      <c r="BF81" s="66">
        <v>21032</v>
      </c>
      <c r="BG81">
        <v>62</v>
      </c>
      <c r="BH81" t="s">
        <v>4855</v>
      </c>
      <c r="BJ81" s="65" t="s">
        <v>4740</v>
      </c>
      <c r="BK81" t="s">
        <v>4727</v>
      </c>
      <c r="BL81" s="65" t="s">
        <v>4740</v>
      </c>
      <c r="BM81" t="s">
        <v>4727</v>
      </c>
      <c r="BN81" s="65" t="s">
        <v>4739</v>
      </c>
      <c r="BO81" t="s">
        <v>4738</v>
      </c>
      <c r="BP81" t="s">
        <v>4737</v>
      </c>
      <c r="BQ81" t="s">
        <v>4736</v>
      </c>
      <c r="BR81">
        <v>2020</v>
      </c>
      <c r="BS81">
        <v>3</v>
      </c>
      <c r="BT81" s="66">
        <v>43909</v>
      </c>
      <c r="BU81" s="66">
        <v>43909</v>
      </c>
      <c r="BV81">
        <v>0</v>
      </c>
      <c r="BW81" t="s">
        <v>4735</v>
      </c>
      <c r="BX81" s="65" t="s">
        <v>4854</v>
      </c>
      <c r="BY81" s="65" t="s">
        <v>4853</v>
      </c>
      <c r="BZ81" t="s">
        <v>4812</v>
      </c>
      <c r="CA81" t="s">
        <v>4852</v>
      </c>
      <c r="CB81" t="s">
        <v>4810</v>
      </c>
      <c r="CC81" t="s">
        <v>4851</v>
      </c>
      <c r="CD81">
        <v>157</v>
      </c>
      <c r="CE81" t="s">
        <v>4850</v>
      </c>
      <c r="CF81" s="65" t="s">
        <v>4849</v>
      </c>
      <c r="CG81" s="65" t="s">
        <v>4848</v>
      </c>
      <c r="CO81" t="s">
        <v>4727</v>
      </c>
      <c r="CP81" t="s">
        <v>4847</v>
      </c>
      <c r="CQ81" t="s">
        <v>4760</v>
      </c>
      <c r="CR81" t="s">
        <v>4832</v>
      </c>
      <c r="CS81">
        <v>1</v>
      </c>
      <c r="CT81" s="65" t="s">
        <v>4758</v>
      </c>
      <c r="CU81" s="65" t="s">
        <v>4722</v>
      </c>
      <c r="CV81" s="65" t="s">
        <v>4721</v>
      </c>
    </row>
    <row r="82" spans="1:100" x14ac:dyDescent="0.25">
      <c r="A82">
        <v>2020</v>
      </c>
      <c r="B82">
        <v>4</v>
      </c>
      <c r="C82" s="65" t="s">
        <v>4846</v>
      </c>
      <c r="D82" s="65" t="s">
        <v>4846</v>
      </c>
      <c r="E82" s="66">
        <v>43918</v>
      </c>
      <c r="F82" s="65" t="s">
        <v>4756</v>
      </c>
      <c r="G82" s="65" t="s">
        <v>4755</v>
      </c>
      <c r="H82" s="65" t="s">
        <v>4716</v>
      </c>
      <c r="I82" t="s">
        <v>4738</v>
      </c>
      <c r="K82">
        <v>1</v>
      </c>
      <c r="L82" t="s">
        <v>4754</v>
      </c>
      <c r="N82">
        <v>2</v>
      </c>
      <c r="O82" t="s">
        <v>4753</v>
      </c>
      <c r="P82" t="s">
        <v>4752</v>
      </c>
      <c r="Q82" t="s">
        <v>4752</v>
      </c>
      <c r="R82" s="67">
        <v>420930</v>
      </c>
      <c r="U82">
        <v>420930</v>
      </c>
      <c r="Y82">
        <v>0</v>
      </c>
      <c r="Z82">
        <v>0</v>
      </c>
      <c r="AA82" s="65" t="s">
        <v>4752</v>
      </c>
      <c r="AD82">
        <v>0</v>
      </c>
      <c r="AE82">
        <v>0</v>
      </c>
      <c r="AF82">
        <v>0</v>
      </c>
      <c r="AG82">
        <v>0</v>
      </c>
      <c r="AQ82" t="s">
        <v>4751</v>
      </c>
      <c r="AU82" s="66">
        <v>43927</v>
      </c>
      <c r="AV82" s="66">
        <v>43927</v>
      </c>
      <c r="AW82" s="66">
        <v>43944</v>
      </c>
      <c r="AX82" s="65" t="s">
        <v>4845</v>
      </c>
      <c r="AY82" t="s">
        <v>4775</v>
      </c>
      <c r="AZ82" s="65" t="s">
        <v>4844</v>
      </c>
      <c r="BA82" t="s">
        <v>4843</v>
      </c>
      <c r="BB82" t="s">
        <v>4842</v>
      </c>
      <c r="BC82" t="s">
        <v>4841</v>
      </c>
      <c r="BE82" t="s">
        <v>4742</v>
      </c>
      <c r="BF82" s="66">
        <v>29372</v>
      </c>
      <c r="BG82">
        <v>39</v>
      </c>
      <c r="BH82" t="s">
        <v>4741</v>
      </c>
      <c r="BJ82" s="65" t="s">
        <v>4740</v>
      </c>
      <c r="BK82" t="s">
        <v>4727</v>
      </c>
      <c r="BL82" s="65" t="s">
        <v>4740</v>
      </c>
      <c r="BM82" t="s">
        <v>4727</v>
      </c>
      <c r="BN82" s="65" t="s">
        <v>4739</v>
      </c>
      <c r="BO82" t="s">
        <v>4738</v>
      </c>
      <c r="BP82" t="s">
        <v>4737</v>
      </c>
      <c r="BQ82" t="s">
        <v>4736</v>
      </c>
      <c r="BR82">
        <v>2020</v>
      </c>
      <c r="BS82">
        <v>3</v>
      </c>
      <c r="BT82" s="66">
        <v>43917</v>
      </c>
      <c r="BU82" s="66">
        <v>43917</v>
      </c>
      <c r="BV82">
        <v>0</v>
      </c>
      <c r="BW82" t="s">
        <v>4735</v>
      </c>
      <c r="BX82" s="65" t="s">
        <v>4840</v>
      </c>
      <c r="BY82" s="65" t="s">
        <v>4839</v>
      </c>
      <c r="BZ82" t="s">
        <v>4838</v>
      </c>
      <c r="CA82" t="s">
        <v>4837</v>
      </c>
      <c r="CB82" t="s">
        <v>4836</v>
      </c>
      <c r="CF82" s="65" t="s">
        <v>4835</v>
      </c>
      <c r="CG82" s="65" t="s">
        <v>4834</v>
      </c>
      <c r="CO82" t="s">
        <v>4727</v>
      </c>
      <c r="CP82" t="s">
        <v>4833</v>
      </c>
      <c r="CQ82" t="s">
        <v>4760</v>
      </c>
      <c r="CR82" t="s">
        <v>4832</v>
      </c>
      <c r="CS82">
        <v>1</v>
      </c>
      <c r="CT82" s="65" t="s">
        <v>4758</v>
      </c>
      <c r="CU82" s="65" t="s">
        <v>4722</v>
      </c>
      <c r="CV82" s="65" t="s">
        <v>4721</v>
      </c>
    </row>
    <row r="83" spans="1:100" x14ac:dyDescent="0.25">
      <c r="A83">
        <v>2020</v>
      </c>
      <c r="B83">
        <v>4</v>
      </c>
      <c r="C83" s="65" t="s">
        <v>4831</v>
      </c>
      <c r="D83" s="65" t="s">
        <v>4831</v>
      </c>
      <c r="E83" s="66">
        <v>43901</v>
      </c>
      <c r="F83" s="65" t="s">
        <v>4756</v>
      </c>
      <c r="G83" s="65" t="s">
        <v>4755</v>
      </c>
      <c r="H83" s="65" t="s">
        <v>4716</v>
      </c>
      <c r="I83" t="s">
        <v>4738</v>
      </c>
      <c r="K83">
        <v>1</v>
      </c>
      <c r="L83" t="s">
        <v>4754</v>
      </c>
      <c r="N83">
        <v>2</v>
      </c>
      <c r="O83" t="s">
        <v>4777</v>
      </c>
      <c r="P83" t="s">
        <v>4752</v>
      </c>
      <c r="Q83" t="s">
        <v>4752</v>
      </c>
      <c r="R83" s="67">
        <v>66115</v>
      </c>
      <c r="S83">
        <v>66115</v>
      </c>
      <c r="Y83">
        <v>0</v>
      </c>
      <c r="Z83">
        <v>0</v>
      </c>
      <c r="AA83" s="65" t="s">
        <v>4752</v>
      </c>
      <c r="AD83">
        <v>0</v>
      </c>
      <c r="AE83">
        <v>11520</v>
      </c>
      <c r="AF83">
        <v>0</v>
      </c>
      <c r="AG83">
        <v>11520</v>
      </c>
      <c r="AI83">
        <v>11520</v>
      </c>
      <c r="AL83">
        <v>11520</v>
      </c>
      <c r="AQ83" t="s">
        <v>4751</v>
      </c>
      <c r="AR83" t="s">
        <v>4830</v>
      </c>
      <c r="AU83" s="66">
        <v>43927</v>
      </c>
      <c r="AV83" s="66">
        <v>43927</v>
      </c>
      <c r="AW83" s="66">
        <v>43944</v>
      </c>
      <c r="AX83" s="65" t="s">
        <v>4829</v>
      </c>
      <c r="AY83" t="s">
        <v>4775</v>
      </c>
      <c r="AZ83" s="65" t="s">
        <v>4828</v>
      </c>
      <c r="BA83" t="s">
        <v>4827</v>
      </c>
      <c r="BB83" t="s">
        <v>4826</v>
      </c>
      <c r="BC83" t="s">
        <v>4825</v>
      </c>
      <c r="BD83" t="s">
        <v>4824</v>
      </c>
      <c r="BE83" t="s">
        <v>4742</v>
      </c>
      <c r="BF83" s="66">
        <v>36434</v>
      </c>
      <c r="BG83">
        <v>20</v>
      </c>
      <c r="BH83" t="s">
        <v>4741</v>
      </c>
      <c r="BJ83" s="65" t="s">
        <v>4740</v>
      </c>
      <c r="BK83" t="s">
        <v>4727</v>
      </c>
      <c r="BL83" s="65" t="s">
        <v>4740</v>
      </c>
      <c r="BM83" t="s">
        <v>4727</v>
      </c>
      <c r="BN83" s="65" t="s">
        <v>4739</v>
      </c>
      <c r="BO83" t="s">
        <v>4738</v>
      </c>
      <c r="BP83" t="s">
        <v>4737</v>
      </c>
      <c r="BQ83" t="s">
        <v>4736</v>
      </c>
      <c r="BR83">
        <v>2020</v>
      </c>
      <c r="BS83">
        <v>3</v>
      </c>
      <c r="BT83" s="66">
        <v>43900</v>
      </c>
      <c r="BU83" s="66">
        <v>43900</v>
      </c>
      <c r="BV83">
        <v>0</v>
      </c>
      <c r="BW83" t="s">
        <v>4735</v>
      </c>
      <c r="BX83" s="65" t="s">
        <v>4783</v>
      </c>
      <c r="BY83" s="65" t="s">
        <v>4782</v>
      </c>
      <c r="BZ83" t="s">
        <v>4766</v>
      </c>
      <c r="CA83" t="s">
        <v>4765</v>
      </c>
      <c r="CB83" t="s">
        <v>4764</v>
      </c>
      <c r="CF83" s="65" t="s">
        <v>4823</v>
      </c>
      <c r="CG83" s="65" t="s">
        <v>4822</v>
      </c>
      <c r="CO83" t="s">
        <v>4727</v>
      </c>
      <c r="CP83" t="s">
        <v>4821</v>
      </c>
      <c r="CQ83" t="s">
        <v>4760</v>
      </c>
      <c r="CR83" t="s">
        <v>4759</v>
      </c>
      <c r="CS83">
        <v>1</v>
      </c>
      <c r="CT83" s="65" t="s">
        <v>4758</v>
      </c>
      <c r="CU83" s="65" t="s">
        <v>4722</v>
      </c>
      <c r="CV83" s="65" t="s">
        <v>4721</v>
      </c>
    </row>
    <row r="84" spans="1:100" x14ac:dyDescent="0.25">
      <c r="A84">
        <v>2020</v>
      </c>
      <c r="B84">
        <v>4</v>
      </c>
      <c r="C84" s="65" t="s">
        <v>4820</v>
      </c>
      <c r="D84" s="65" t="s">
        <v>4820</v>
      </c>
      <c r="E84" s="66">
        <v>43901</v>
      </c>
      <c r="F84" s="65" t="s">
        <v>4756</v>
      </c>
      <c r="G84" s="65" t="s">
        <v>4755</v>
      </c>
      <c r="H84" s="65" t="s">
        <v>4716</v>
      </c>
      <c r="I84" t="s">
        <v>4738</v>
      </c>
      <c r="K84">
        <v>1</v>
      </c>
      <c r="L84" t="s">
        <v>4754</v>
      </c>
      <c r="N84">
        <v>2</v>
      </c>
      <c r="O84" t="s">
        <v>4777</v>
      </c>
      <c r="P84" t="s">
        <v>4752</v>
      </c>
      <c r="Q84" t="s">
        <v>4752</v>
      </c>
      <c r="R84" s="67">
        <v>144326</v>
      </c>
      <c r="S84">
        <v>144326</v>
      </c>
      <c r="Y84">
        <v>0</v>
      </c>
      <c r="Z84">
        <v>0</v>
      </c>
      <c r="AA84" s="65" t="s">
        <v>4752</v>
      </c>
      <c r="AD84">
        <v>0</v>
      </c>
      <c r="AE84">
        <v>0</v>
      </c>
      <c r="AF84">
        <v>0</v>
      </c>
      <c r="AG84">
        <v>0</v>
      </c>
      <c r="AQ84" t="s">
        <v>4751</v>
      </c>
      <c r="AU84" s="66">
        <v>43927</v>
      </c>
      <c r="AV84" s="66">
        <v>43927</v>
      </c>
      <c r="AW84" s="66">
        <v>43944</v>
      </c>
      <c r="AX84" s="65" t="s">
        <v>4819</v>
      </c>
      <c r="AY84" t="s">
        <v>4775</v>
      </c>
      <c r="AZ84" s="65" t="s">
        <v>4818</v>
      </c>
      <c r="BA84" t="s">
        <v>4817</v>
      </c>
      <c r="BB84" t="s">
        <v>4816</v>
      </c>
      <c r="BC84" t="s">
        <v>4815</v>
      </c>
      <c r="BE84" t="s">
        <v>4742</v>
      </c>
      <c r="BF84" s="66">
        <v>28004</v>
      </c>
      <c r="BG84">
        <v>43</v>
      </c>
      <c r="BH84" t="s">
        <v>4741</v>
      </c>
      <c r="BJ84" s="65" t="s">
        <v>4740</v>
      </c>
      <c r="BK84" t="s">
        <v>4727</v>
      </c>
      <c r="BL84" s="65" t="s">
        <v>4740</v>
      </c>
      <c r="BM84" t="s">
        <v>4727</v>
      </c>
      <c r="BN84" s="65" t="s">
        <v>4739</v>
      </c>
      <c r="BO84" t="s">
        <v>4738</v>
      </c>
      <c r="BP84" t="s">
        <v>4737</v>
      </c>
      <c r="BQ84" t="s">
        <v>4736</v>
      </c>
      <c r="BR84">
        <v>2020</v>
      </c>
      <c r="BS84">
        <v>3</v>
      </c>
      <c r="BT84" s="66">
        <v>43900</v>
      </c>
      <c r="BU84" s="66">
        <v>43900</v>
      </c>
      <c r="BV84">
        <v>0</v>
      </c>
      <c r="BW84" t="s">
        <v>4735</v>
      </c>
      <c r="BX84" s="65" t="s">
        <v>4814</v>
      </c>
      <c r="BY84" s="65" t="s">
        <v>4813</v>
      </c>
      <c r="BZ84" t="s">
        <v>4812</v>
      </c>
      <c r="CA84" t="s">
        <v>4811</v>
      </c>
      <c r="CB84" t="s">
        <v>4810</v>
      </c>
      <c r="CF84" s="65" t="s">
        <v>4809</v>
      </c>
      <c r="CG84" s="65" t="s">
        <v>4808</v>
      </c>
      <c r="CO84" t="s">
        <v>4727</v>
      </c>
      <c r="CP84" t="s">
        <v>4807</v>
      </c>
      <c r="CQ84" t="s">
        <v>4760</v>
      </c>
      <c r="CR84" t="s">
        <v>4759</v>
      </c>
      <c r="CS84">
        <v>1</v>
      </c>
      <c r="CT84" s="65" t="s">
        <v>4758</v>
      </c>
      <c r="CU84" s="65" t="s">
        <v>4722</v>
      </c>
      <c r="CV84" s="65" t="s">
        <v>4721</v>
      </c>
    </row>
    <row r="85" spans="1:100" x14ac:dyDescent="0.25">
      <c r="A85">
        <v>2020</v>
      </c>
      <c r="B85">
        <v>4</v>
      </c>
      <c r="C85" s="65" t="s">
        <v>4806</v>
      </c>
      <c r="D85" s="65" t="s">
        <v>4806</v>
      </c>
      <c r="E85" s="66">
        <v>43907</v>
      </c>
      <c r="F85" s="65" t="s">
        <v>4756</v>
      </c>
      <c r="G85" s="65" t="s">
        <v>4755</v>
      </c>
      <c r="H85" s="65" t="s">
        <v>4716</v>
      </c>
      <c r="I85" t="s">
        <v>4738</v>
      </c>
      <c r="K85">
        <v>1</v>
      </c>
      <c r="L85" t="s">
        <v>4754</v>
      </c>
      <c r="N85">
        <v>2</v>
      </c>
      <c r="O85" t="s">
        <v>4777</v>
      </c>
      <c r="P85" t="s">
        <v>4752</v>
      </c>
      <c r="Q85" t="s">
        <v>4752</v>
      </c>
      <c r="R85" s="67">
        <v>344565</v>
      </c>
      <c r="S85">
        <v>344565</v>
      </c>
      <c r="Y85">
        <v>0</v>
      </c>
      <c r="Z85">
        <v>0</v>
      </c>
      <c r="AA85" s="65" t="s">
        <v>4752</v>
      </c>
      <c r="AD85">
        <v>0</v>
      </c>
      <c r="AE85">
        <v>0</v>
      </c>
      <c r="AF85">
        <v>0</v>
      </c>
      <c r="AG85">
        <v>0</v>
      </c>
      <c r="AQ85" t="s">
        <v>4751</v>
      </c>
      <c r="AU85" s="66">
        <v>43927</v>
      </c>
      <c r="AV85" s="66">
        <v>43927</v>
      </c>
      <c r="AW85" s="66">
        <v>43944</v>
      </c>
      <c r="AX85" s="65" t="s">
        <v>4805</v>
      </c>
      <c r="AY85" t="s">
        <v>4775</v>
      </c>
      <c r="AZ85" s="65" t="s">
        <v>4804</v>
      </c>
      <c r="BA85" t="s">
        <v>4803</v>
      </c>
      <c r="BB85" t="s">
        <v>4802</v>
      </c>
      <c r="BC85" t="s">
        <v>4801</v>
      </c>
      <c r="BD85" t="s">
        <v>4800</v>
      </c>
      <c r="BE85" t="s">
        <v>4742</v>
      </c>
      <c r="BF85" s="66">
        <v>33322</v>
      </c>
      <c r="BG85">
        <v>28</v>
      </c>
      <c r="BH85" t="s">
        <v>4741</v>
      </c>
      <c r="BJ85" s="65" t="s">
        <v>4740</v>
      </c>
      <c r="BK85" t="s">
        <v>4727</v>
      </c>
      <c r="BL85" s="65" t="s">
        <v>4740</v>
      </c>
      <c r="BM85" t="s">
        <v>4727</v>
      </c>
      <c r="BN85" s="65" t="s">
        <v>4739</v>
      </c>
      <c r="BO85" t="s">
        <v>4738</v>
      </c>
      <c r="BP85" t="s">
        <v>4737</v>
      </c>
      <c r="BQ85" t="s">
        <v>4736</v>
      </c>
      <c r="BR85">
        <v>2020</v>
      </c>
      <c r="BS85">
        <v>3</v>
      </c>
      <c r="BT85" s="66">
        <v>43904</v>
      </c>
      <c r="BU85" s="66">
        <v>43904</v>
      </c>
      <c r="BV85">
        <v>0</v>
      </c>
      <c r="BW85" t="s">
        <v>4735</v>
      </c>
      <c r="BX85" s="65" t="s">
        <v>4799</v>
      </c>
      <c r="BY85" s="65" t="s">
        <v>4798</v>
      </c>
      <c r="BZ85" t="s">
        <v>4797</v>
      </c>
      <c r="CA85" t="s">
        <v>4796</v>
      </c>
      <c r="CB85" t="s">
        <v>4795</v>
      </c>
      <c r="CF85" s="65" t="s">
        <v>4794</v>
      </c>
      <c r="CG85" s="65" t="s">
        <v>4793</v>
      </c>
      <c r="CO85" t="s">
        <v>4727</v>
      </c>
      <c r="CP85" t="s">
        <v>4792</v>
      </c>
      <c r="CQ85" t="s">
        <v>4760</v>
      </c>
      <c r="CR85" t="s">
        <v>4759</v>
      </c>
      <c r="CS85">
        <v>1</v>
      </c>
      <c r="CT85" s="65" t="s">
        <v>4758</v>
      </c>
      <c r="CU85" s="65" t="s">
        <v>4722</v>
      </c>
      <c r="CV85" s="65" t="s">
        <v>4721</v>
      </c>
    </row>
    <row r="86" spans="1:100" x14ac:dyDescent="0.25">
      <c r="A86">
        <v>2020</v>
      </c>
      <c r="B86">
        <v>4</v>
      </c>
      <c r="C86" s="65" t="s">
        <v>4791</v>
      </c>
      <c r="D86" s="65" t="s">
        <v>4791</v>
      </c>
      <c r="E86" s="66">
        <v>43914</v>
      </c>
      <c r="F86" s="65" t="s">
        <v>4756</v>
      </c>
      <c r="G86" s="65" t="s">
        <v>4755</v>
      </c>
      <c r="H86" s="65" t="s">
        <v>4716</v>
      </c>
      <c r="I86" t="s">
        <v>4738</v>
      </c>
      <c r="K86">
        <v>1</v>
      </c>
      <c r="L86" t="s">
        <v>4754</v>
      </c>
      <c r="N86">
        <v>2</v>
      </c>
      <c r="O86" t="s">
        <v>4790</v>
      </c>
      <c r="P86" t="s">
        <v>4752</v>
      </c>
      <c r="Q86" t="s">
        <v>4752</v>
      </c>
      <c r="R86" s="67">
        <v>61979</v>
      </c>
      <c r="T86">
        <v>61979</v>
      </c>
      <c r="Y86">
        <v>0</v>
      </c>
      <c r="Z86">
        <v>0</v>
      </c>
      <c r="AA86" s="65" t="s">
        <v>4752</v>
      </c>
      <c r="AD86">
        <v>0</v>
      </c>
      <c r="AE86">
        <v>0</v>
      </c>
      <c r="AF86">
        <v>0</v>
      </c>
      <c r="AG86">
        <v>0</v>
      </c>
      <c r="AQ86" t="s">
        <v>4751</v>
      </c>
      <c r="AU86" s="66">
        <v>43927</v>
      </c>
      <c r="AV86" s="66">
        <v>43927</v>
      </c>
      <c r="AW86" s="66">
        <v>43944</v>
      </c>
      <c r="AX86" s="65" t="s">
        <v>4789</v>
      </c>
      <c r="AY86" t="s">
        <v>4775</v>
      </c>
      <c r="AZ86" s="65" t="s">
        <v>4788</v>
      </c>
      <c r="BA86" t="s">
        <v>4787</v>
      </c>
      <c r="BB86" t="s">
        <v>4786</v>
      </c>
      <c r="BC86" t="s">
        <v>4785</v>
      </c>
      <c r="BD86" t="s">
        <v>4784</v>
      </c>
      <c r="BE86" t="s">
        <v>4742</v>
      </c>
      <c r="BF86" s="66">
        <v>35084</v>
      </c>
      <c r="BG86">
        <v>24</v>
      </c>
      <c r="BH86" t="s">
        <v>4741</v>
      </c>
      <c r="BJ86" s="65" t="s">
        <v>4740</v>
      </c>
      <c r="BK86" t="s">
        <v>4727</v>
      </c>
      <c r="BL86" s="65" t="s">
        <v>4740</v>
      </c>
      <c r="BM86" t="s">
        <v>4727</v>
      </c>
      <c r="BN86" s="65" t="s">
        <v>4739</v>
      </c>
      <c r="BO86" t="s">
        <v>4738</v>
      </c>
      <c r="BP86" t="s">
        <v>4737</v>
      </c>
      <c r="BQ86" t="s">
        <v>4736</v>
      </c>
      <c r="BR86">
        <v>2020</v>
      </c>
      <c r="BS86">
        <v>3</v>
      </c>
      <c r="BT86" s="66">
        <v>43913</v>
      </c>
      <c r="BU86" s="66">
        <v>43913</v>
      </c>
      <c r="BV86">
        <v>0</v>
      </c>
      <c r="BW86" t="s">
        <v>4735</v>
      </c>
      <c r="BX86" s="65" t="s">
        <v>4783</v>
      </c>
      <c r="BY86" s="65" t="s">
        <v>4782</v>
      </c>
      <c r="BZ86" t="s">
        <v>4766</v>
      </c>
      <c r="CA86" t="s">
        <v>4765</v>
      </c>
      <c r="CB86" t="s">
        <v>4764</v>
      </c>
      <c r="CF86" s="65" t="s">
        <v>4781</v>
      </c>
      <c r="CG86" s="65" t="s">
        <v>4780</v>
      </c>
      <c r="CO86" t="s">
        <v>4727</v>
      </c>
      <c r="CP86" t="s">
        <v>4779</v>
      </c>
      <c r="CQ86" t="s">
        <v>4760</v>
      </c>
      <c r="CR86" t="s">
        <v>4759</v>
      </c>
      <c r="CS86">
        <v>1</v>
      </c>
      <c r="CT86" s="65" t="s">
        <v>4758</v>
      </c>
      <c r="CU86" s="65" t="s">
        <v>4722</v>
      </c>
      <c r="CV86" s="65" t="s">
        <v>4721</v>
      </c>
    </row>
    <row r="87" spans="1:100" x14ac:dyDescent="0.25">
      <c r="A87">
        <v>2020</v>
      </c>
      <c r="B87">
        <v>4</v>
      </c>
      <c r="C87" s="65" t="s">
        <v>4778</v>
      </c>
      <c r="D87" s="65" t="s">
        <v>4778</v>
      </c>
      <c r="E87" s="66">
        <v>43915</v>
      </c>
      <c r="F87" s="65" t="s">
        <v>4756</v>
      </c>
      <c r="G87" s="65" t="s">
        <v>4755</v>
      </c>
      <c r="H87" s="65" t="s">
        <v>4716</v>
      </c>
      <c r="I87" t="s">
        <v>4738</v>
      </c>
      <c r="K87">
        <v>1</v>
      </c>
      <c r="L87" t="s">
        <v>4754</v>
      </c>
      <c r="N87">
        <v>2</v>
      </c>
      <c r="O87" t="s">
        <v>4777</v>
      </c>
      <c r="P87" t="s">
        <v>4752</v>
      </c>
      <c r="Q87" t="s">
        <v>4752</v>
      </c>
      <c r="R87" s="67">
        <v>123378</v>
      </c>
      <c r="S87">
        <v>123378</v>
      </c>
      <c r="Y87">
        <v>0</v>
      </c>
      <c r="Z87">
        <v>0</v>
      </c>
      <c r="AA87" s="65" t="s">
        <v>4752</v>
      </c>
      <c r="AD87">
        <v>0</v>
      </c>
      <c r="AE87">
        <v>0</v>
      </c>
      <c r="AF87">
        <v>0</v>
      </c>
      <c r="AG87">
        <v>0</v>
      </c>
      <c r="AQ87" t="s">
        <v>4751</v>
      </c>
      <c r="AU87" s="66">
        <v>43927</v>
      </c>
      <c r="AV87" s="66">
        <v>43927</v>
      </c>
      <c r="AW87" s="66">
        <v>43944</v>
      </c>
      <c r="AX87" s="65" t="s">
        <v>4776</v>
      </c>
      <c r="AY87" t="s">
        <v>4775</v>
      </c>
      <c r="AZ87" s="65" t="s">
        <v>4774</v>
      </c>
      <c r="BA87" t="s">
        <v>4773</v>
      </c>
      <c r="BB87" t="s">
        <v>4772</v>
      </c>
      <c r="BC87" t="s">
        <v>4771</v>
      </c>
      <c r="BD87" t="s">
        <v>4770</v>
      </c>
      <c r="BE87" t="s">
        <v>4742</v>
      </c>
      <c r="BF87" s="66">
        <v>24388</v>
      </c>
      <c r="BG87">
        <v>53</v>
      </c>
      <c r="BH87" t="s">
        <v>4769</v>
      </c>
      <c r="BJ87" s="65" t="s">
        <v>4740</v>
      </c>
      <c r="BK87" t="s">
        <v>4727</v>
      </c>
      <c r="BL87" s="65" t="s">
        <v>4740</v>
      </c>
      <c r="BM87" t="s">
        <v>4727</v>
      </c>
      <c r="BN87" s="65" t="s">
        <v>4739</v>
      </c>
      <c r="BO87" t="s">
        <v>4738</v>
      </c>
      <c r="BP87" t="s">
        <v>4737</v>
      </c>
      <c r="BQ87" t="s">
        <v>4736</v>
      </c>
      <c r="BR87">
        <v>2020</v>
      </c>
      <c r="BS87">
        <v>3</v>
      </c>
      <c r="BT87" s="66">
        <v>43914</v>
      </c>
      <c r="BU87" s="66">
        <v>43914</v>
      </c>
      <c r="BV87">
        <v>0</v>
      </c>
      <c r="BW87" t="s">
        <v>4735</v>
      </c>
      <c r="BX87" s="65" t="s">
        <v>4768</v>
      </c>
      <c r="BY87" s="65" t="s">
        <v>4767</v>
      </c>
      <c r="BZ87" t="s">
        <v>4766</v>
      </c>
      <c r="CA87" t="s">
        <v>4765</v>
      </c>
      <c r="CB87" t="s">
        <v>4764</v>
      </c>
      <c r="CF87" s="65" t="s">
        <v>4763</v>
      </c>
      <c r="CG87" s="65" t="s">
        <v>4762</v>
      </c>
      <c r="CO87" t="s">
        <v>4727</v>
      </c>
      <c r="CP87" t="s">
        <v>4761</v>
      </c>
      <c r="CQ87" t="s">
        <v>4760</v>
      </c>
      <c r="CR87" t="s">
        <v>4759</v>
      </c>
      <c r="CS87">
        <v>1</v>
      </c>
      <c r="CT87" s="65" t="s">
        <v>4758</v>
      </c>
      <c r="CU87" s="65" t="s">
        <v>4722</v>
      </c>
      <c r="CV87" s="65" t="s">
        <v>4721</v>
      </c>
    </row>
    <row r="88" spans="1:100" x14ac:dyDescent="0.25">
      <c r="A88">
        <v>2020</v>
      </c>
      <c r="B88">
        <v>4</v>
      </c>
      <c r="C88" s="65" t="s">
        <v>4757</v>
      </c>
      <c r="D88" s="65" t="s">
        <v>4757</v>
      </c>
      <c r="E88" s="66">
        <v>43869</v>
      </c>
      <c r="F88" s="65" t="s">
        <v>4756</v>
      </c>
      <c r="G88" s="65" t="s">
        <v>4755</v>
      </c>
      <c r="H88" s="65" t="s">
        <v>4716</v>
      </c>
      <c r="I88" t="s">
        <v>4738</v>
      </c>
      <c r="K88">
        <v>1</v>
      </c>
      <c r="L88" t="s">
        <v>4754</v>
      </c>
      <c r="N88">
        <v>2</v>
      </c>
      <c r="O88" t="s">
        <v>4753</v>
      </c>
      <c r="P88" t="s">
        <v>4752</v>
      </c>
      <c r="Q88" t="s">
        <v>4752</v>
      </c>
      <c r="R88" s="67">
        <v>818623</v>
      </c>
      <c r="U88">
        <v>818623</v>
      </c>
      <c r="Y88">
        <v>0</v>
      </c>
      <c r="Z88">
        <v>0</v>
      </c>
      <c r="AA88" s="65" t="s">
        <v>4752</v>
      </c>
      <c r="AD88">
        <v>0</v>
      </c>
      <c r="AE88">
        <v>40470</v>
      </c>
      <c r="AF88">
        <v>0</v>
      </c>
      <c r="AG88">
        <v>40470</v>
      </c>
      <c r="AI88">
        <v>40470</v>
      </c>
      <c r="AJ88">
        <v>40470</v>
      </c>
      <c r="AQ88" t="s">
        <v>4751</v>
      </c>
      <c r="AR88" t="s">
        <v>4750</v>
      </c>
      <c r="AU88" s="66">
        <v>43931</v>
      </c>
      <c r="AV88" s="66">
        <v>43931</v>
      </c>
      <c r="AW88" s="66">
        <v>43944</v>
      </c>
      <c r="AX88" s="65" t="s">
        <v>4749</v>
      </c>
      <c r="AY88" t="s">
        <v>4748</v>
      </c>
      <c r="AZ88" s="65" t="s">
        <v>4747</v>
      </c>
      <c r="BA88" t="s">
        <v>4746</v>
      </c>
      <c r="BB88" t="s">
        <v>4745</v>
      </c>
      <c r="BC88" t="s">
        <v>4744</v>
      </c>
      <c r="BD88" t="s">
        <v>4743</v>
      </c>
      <c r="BE88" t="s">
        <v>4742</v>
      </c>
      <c r="BF88" s="66">
        <v>37163</v>
      </c>
      <c r="BG88">
        <v>18</v>
      </c>
      <c r="BH88" t="s">
        <v>4741</v>
      </c>
      <c r="BJ88" s="65" t="s">
        <v>4740</v>
      </c>
      <c r="BK88" t="s">
        <v>4727</v>
      </c>
      <c r="BL88" s="65" t="s">
        <v>4740</v>
      </c>
      <c r="BM88" t="s">
        <v>4727</v>
      </c>
      <c r="BN88" s="65" t="s">
        <v>4739</v>
      </c>
      <c r="BO88" t="s">
        <v>4738</v>
      </c>
      <c r="BP88" t="s">
        <v>4737</v>
      </c>
      <c r="BQ88" t="s">
        <v>4736</v>
      </c>
      <c r="BR88">
        <v>2020</v>
      </c>
      <c r="BS88">
        <v>1</v>
      </c>
      <c r="BT88" s="66">
        <v>43858</v>
      </c>
      <c r="BU88" s="66">
        <v>43861</v>
      </c>
      <c r="BV88">
        <v>3</v>
      </c>
      <c r="BW88" t="s">
        <v>4735</v>
      </c>
      <c r="BX88" s="65" t="s">
        <v>4734</v>
      </c>
      <c r="BY88" s="65" t="s">
        <v>4733</v>
      </c>
      <c r="BZ88" t="s">
        <v>4732</v>
      </c>
      <c r="CA88" t="s">
        <v>4731</v>
      </c>
      <c r="CB88" t="s">
        <v>4730</v>
      </c>
      <c r="CF88" s="65" t="s">
        <v>4729</v>
      </c>
      <c r="CG88" s="65" t="s">
        <v>4728</v>
      </c>
      <c r="CO88" t="s">
        <v>4727</v>
      </c>
      <c r="CP88" t="s">
        <v>4726</v>
      </c>
      <c r="CQ88" t="s">
        <v>4725</v>
      </c>
      <c r="CR88" t="s">
        <v>4724</v>
      </c>
      <c r="CS88">
        <v>1</v>
      </c>
      <c r="CT88" s="65" t="s">
        <v>4723</v>
      </c>
      <c r="CU88" s="65" t="s">
        <v>4722</v>
      </c>
      <c r="CV88" s="65" t="s">
        <v>4721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CRUCE</vt:lpstr>
      <vt:lpstr>RESUMEN</vt:lpstr>
      <vt:lpstr>PAGOS</vt:lpstr>
      <vt:lpstr>RESUMEN RAD ABR20</vt:lpstr>
      <vt:lpstr>RAD ABR CL OCCIDENTE</vt:lpstr>
      <vt:lpstr>PEND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Cartera</dc:creator>
  <cp:lastModifiedBy>WILMAR MORENO</cp:lastModifiedBy>
  <dcterms:created xsi:type="dcterms:W3CDTF">2020-05-15T15:54:41Z</dcterms:created>
  <dcterms:modified xsi:type="dcterms:W3CDTF">2020-06-11T20:44:15Z</dcterms:modified>
</cp:coreProperties>
</file>