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ser\Desktop\NELSON\PRELIQUIDACION\SAMACA\"/>
    </mc:Choice>
  </mc:AlternateContent>
  <bookViews>
    <workbookView xWindow="0" yWindow="0" windowWidth="24000" windowHeight="9885" activeTab="2"/>
  </bookViews>
  <sheets>
    <sheet name="PREL. 1 ABRIL 2017 A OCT. 2017" sheetId="5" r:id="rId1"/>
    <sheet name="LIQ. 1 NOV. A MARZO DE 2019" sheetId="1" r:id="rId2"/>
    <sheet name="LIQ. 1 ABRIL2019 A  MARZO 2020" sheetId="8" r:id="rId3"/>
    <sheet name="POR CONCILIARRR" sheetId="7" r:id="rId4"/>
    <sheet name="RESUMEN" sheetId="6" r:id="rId5"/>
    <sheet name="pagos" sheetId="3" r:id="rId6"/>
    <sheet name="GLOSAS POR CONCILIAR" sheetId="2" r:id="rId7"/>
    <sheet name="Hoja2" sheetId="4" r:id="rId8"/>
  </sheets>
  <definedNames>
    <definedName name="_xlnm._FilterDatabase" localSheetId="6" hidden="1">'GLOSAS POR CONCILIAR'!$A$1:$AO$26</definedName>
    <definedName name="_xlnm._FilterDatabase" localSheetId="2" hidden="1">'LIQ. 1 ABRIL2019 A  MARZO 2020'!$A$1:$W$25</definedName>
    <definedName name="_xlnm._FilterDatabase" localSheetId="1" hidden="1">'LIQ. 1 NOV. A MARZO DE 2019'!$A$1:$Z$35</definedName>
    <definedName name="_xlnm._FilterDatabase" localSheetId="5" hidden="1">pagos!$A$1:$P$2206</definedName>
    <definedName name="_xlnm._FilterDatabase" localSheetId="3" hidden="1">'POR CONCILIARRR'!$A$1:$AF$34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8" l="1"/>
  <c r="D32" i="8"/>
  <c r="D31" i="8"/>
  <c r="D34" i="8"/>
  <c r="D33" i="8"/>
  <c r="N26" i="8" l="1"/>
  <c r="K26" i="8"/>
  <c r="AH36" i="1" l="1"/>
  <c r="AG36" i="1"/>
  <c r="AF36" i="1"/>
  <c r="AE36" i="1"/>
  <c r="AD36" i="1"/>
  <c r="AC36" i="1"/>
  <c r="AB36" i="1"/>
  <c r="AA36" i="1"/>
  <c r="I44" i="1"/>
  <c r="T26" i="8" l="1"/>
  <c r="P2" i="8"/>
  <c r="P3" i="8"/>
  <c r="P4" i="8"/>
  <c r="P5" i="8"/>
  <c r="P6" i="8"/>
  <c r="P7" i="8"/>
  <c r="P8" i="8"/>
  <c r="P9" i="8"/>
  <c r="P10" i="8"/>
  <c r="P11" i="8"/>
  <c r="P12" i="8"/>
  <c r="P13" i="8"/>
  <c r="P14" i="8"/>
  <c r="P15" i="8"/>
  <c r="P16" i="8"/>
  <c r="P17" i="8"/>
  <c r="P18" i="8"/>
  <c r="P19" i="8"/>
  <c r="Q26" i="8"/>
  <c r="U26" i="8"/>
  <c r="P26" i="8" l="1"/>
  <c r="D8" i="6" l="1"/>
  <c r="L10" i="5"/>
  <c r="I10" i="5"/>
  <c r="H10" i="5"/>
  <c r="G10" i="5"/>
  <c r="E10" i="5"/>
  <c r="D10" i="5"/>
  <c r="B10" i="5"/>
  <c r="K9" i="5"/>
  <c r="K8" i="5"/>
  <c r="K7" i="5"/>
  <c r="K6" i="5"/>
  <c r="K5" i="5"/>
  <c r="J5" i="5"/>
  <c r="J10" i="5" s="1"/>
  <c r="K4" i="5"/>
  <c r="K10" i="5" l="1"/>
  <c r="I43" i="1"/>
  <c r="I42" i="1"/>
  <c r="T36" i="1"/>
  <c r="I41" i="1" s="1"/>
  <c r="E26" i="2"/>
  <c r="D26" i="2"/>
  <c r="C26" i="2"/>
  <c r="T33" i="4"/>
  <c r="I33" i="4"/>
  <c r="C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B2" i="2"/>
  <c r="A34" i="1" s="1"/>
  <c r="B3" i="2"/>
  <c r="A13" i="1" s="1"/>
  <c r="B4" i="2"/>
  <c r="A17" i="1" s="1"/>
  <c r="B5" i="2"/>
  <c r="A19" i="1" s="1"/>
  <c r="B6" i="2"/>
  <c r="A21" i="1" s="1"/>
  <c r="B7" i="2"/>
  <c r="A25" i="1" s="1"/>
  <c r="B8" i="2"/>
  <c r="A31" i="1" s="1"/>
  <c r="B9" i="2"/>
  <c r="A5" i="1" s="1"/>
  <c r="B10" i="2"/>
  <c r="A29" i="1" s="1"/>
  <c r="B11" i="2"/>
  <c r="A2" i="1" s="1"/>
  <c r="B12" i="2"/>
  <c r="A4" i="1" s="1"/>
  <c r="B13" i="2"/>
  <c r="A6" i="1" s="1"/>
  <c r="B14" i="2"/>
  <c r="A10" i="1" s="1"/>
  <c r="B15" i="2"/>
  <c r="A8" i="1" s="1"/>
  <c r="B16" i="2"/>
  <c r="A14" i="1" s="1"/>
  <c r="B17" i="2"/>
  <c r="A16" i="1" s="1"/>
  <c r="B18" i="2"/>
  <c r="A18" i="1" s="1"/>
  <c r="B19" i="2"/>
  <c r="A20" i="1" s="1"/>
  <c r="B20" i="2"/>
  <c r="A22" i="1" s="1"/>
  <c r="B21" i="2"/>
  <c r="A24" i="1" s="1"/>
  <c r="B22" i="2"/>
  <c r="A26" i="1" s="1"/>
  <c r="B23" i="2"/>
  <c r="A28" i="1" s="1"/>
  <c r="B24" i="2"/>
  <c r="A30" i="1" s="1"/>
  <c r="B25" i="2"/>
  <c r="A32" i="1" s="1"/>
  <c r="D4" i="1"/>
  <c r="D5" i="1"/>
  <c r="D6" i="1"/>
  <c r="D8" i="1"/>
  <c r="D10" i="1"/>
  <c r="D13" i="1"/>
  <c r="D14" i="1"/>
  <c r="D16" i="1"/>
  <c r="D17" i="1"/>
  <c r="D18" i="1"/>
  <c r="D19" i="1"/>
  <c r="D20" i="1"/>
  <c r="D21" i="1"/>
  <c r="D22" i="1"/>
  <c r="D24" i="1"/>
  <c r="D25" i="1"/>
  <c r="D26" i="1"/>
  <c r="D28" i="1"/>
  <c r="D29" i="1"/>
  <c r="D30" i="1"/>
  <c r="D31" i="1"/>
  <c r="D32" i="1"/>
  <c r="D34" i="1"/>
  <c r="D2" i="1"/>
  <c r="C4" i="1"/>
  <c r="C5" i="1"/>
  <c r="C6" i="1"/>
  <c r="C8" i="1"/>
  <c r="C10" i="1"/>
  <c r="C13" i="1"/>
  <c r="C14" i="1"/>
  <c r="C16" i="1"/>
  <c r="C17" i="1"/>
  <c r="C18" i="1"/>
  <c r="C19" i="1"/>
  <c r="C20" i="1"/>
  <c r="C21" i="1"/>
  <c r="C22" i="1"/>
  <c r="C24" i="1"/>
  <c r="C25" i="1"/>
  <c r="C26" i="1"/>
  <c r="C28" i="1"/>
  <c r="C29" i="1"/>
  <c r="C30" i="1"/>
  <c r="C31" i="1"/>
  <c r="C32" i="1"/>
  <c r="C34" i="1"/>
  <c r="C2" i="1"/>
  <c r="B4" i="1"/>
  <c r="B5" i="1"/>
  <c r="B6" i="1"/>
  <c r="B8" i="1"/>
  <c r="B10" i="1"/>
  <c r="B13" i="1"/>
  <c r="B14" i="1"/>
  <c r="B16" i="1"/>
  <c r="B17" i="1"/>
  <c r="B18" i="1"/>
  <c r="B19" i="1"/>
  <c r="B20" i="1"/>
  <c r="B21" i="1"/>
  <c r="B22" i="1"/>
  <c r="B24" i="1"/>
  <c r="B25" i="1"/>
  <c r="B26" i="1"/>
  <c r="B28" i="1"/>
  <c r="B29" i="1"/>
  <c r="B30" i="1"/>
  <c r="B31" i="1"/>
  <c r="B32" i="1"/>
  <c r="B34" i="1"/>
  <c r="B2" i="1"/>
  <c r="T26" i="2"/>
  <c r="I26" i="2" l="1"/>
  <c r="Y36" i="1"/>
  <c r="P6" i="1"/>
  <c r="P36" i="1" s="1"/>
  <c r="I40" i="1" s="1"/>
</calcChain>
</file>

<file path=xl/sharedStrings.xml><?xml version="1.0" encoding="utf-8"?>
<sst xmlns="http://schemas.openxmlformats.org/spreadsheetml/2006/main" count="10666" uniqueCount="1735">
  <si>
    <t>SUCURSAL</t>
  </si>
  <si>
    <t>AÑO</t>
  </si>
  <si>
    <t xml:space="preserve">MES </t>
  </si>
  <si>
    <t>NIT PRESTADOR</t>
  </si>
  <si>
    <t>NOMBRE DEL PRESTADOR</t>
  </si>
  <si>
    <t>MODALIDAD DEL CONTRATO</t>
  </si>
  <si>
    <t>CLASIFICACIÓN PÚBLICO // PRIVADO</t>
  </si>
  <si>
    <t>NÚMERO CONTRATO</t>
  </si>
  <si>
    <t>NÚMERO PREFACTURA</t>
  </si>
  <si>
    <t>FECHA DE PREFACTURA</t>
  </si>
  <si>
    <t>VALOR DE PREFACTURA</t>
  </si>
  <si>
    <t>FECHA DE RADICACIÓN DE PREFACTURA // RECIBIDO DEL PRESTADOR</t>
  </si>
  <si>
    <t>FECHA DEL PAGO (ZP)</t>
  </si>
  <si>
    <t>DOCUMENTO DEL PAGO (ZP)</t>
  </si>
  <si>
    <t>VALOR DEL PAGO(ZP)</t>
  </si>
  <si>
    <t>NÚMERO DE LA FACTURA DEL PRESTADOR</t>
  </si>
  <si>
    <t>DOCUMENTO SAP FACTURA (REGISTRO KR)</t>
  </si>
  <si>
    <t>FECHA DE LA FACTURA</t>
  </si>
  <si>
    <t>VALOR DE LA FACTURA</t>
  </si>
  <si>
    <t>GLOSA DE FACTURA</t>
  </si>
  <si>
    <t>DOCUMENTO DE COMPENSACIÓN SAP (ZV)</t>
  </si>
  <si>
    <t>ACEPTA IPS</t>
  </si>
  <si>
    <t>ACEPTA EPS</t>
  </si>
  <si>
    <t>BOYACA</t>
  </si>
  <si>
    <t>ESE HOSPITAL SANTA MARTHA DE SAMACA P&amp;P</t>
  </si>
  <si>
    <t>SUBSIDIADO</t>
  </si>
  <si>
    <t>PUBLICO</t>
  </si>
  <si>
    <t>SBY2018C1P053</t>
  </si>
  <si>
    <t>PFB-007445</t>
  </si>
  <si>
    <t>ESE HOSPITAL SANTA MARTHA DE SAMACA</t>
  </si>
  <si>
    <t>SBY2018R1A054</t>
  </si>
  <si>
    <t>PFB-007446</t>
  </si>
  <si>
    <t>PFB-007531</t>
  </si>
  <si>
    <t>PFB-007532</t>
  </si>
  <si>
    <t>PFB-007623</t>
  </si>
  <si>
    <t>PFB-007624</t>
  </si>
  <si>
    <t>PFB-007715</t>
  </si>
  <si>
    <t>PFB-007716</t>
  </si>
  <si>
    <t>PFB-007807</t>
  </si>
  <si>
    <t>PFB-007808</t>
  </si>
  <si>
    <t>PFB-007903</t>
  </si>
  <si>
    <t>PFB-007904</t>
  </si>
  <si>
    <t>PFB-007999</t>
  </si>
  <si>
    <t>PFB-008000</t>
  </si>
  <si>
    <t>PFB-008094</t>
  </si>
  <si>
    <t>PFB-008095</t>
  </si>
  <si>
    <t>PFB-008189</t>
  </si>
  <si>
    <t>PFB-008190</t>
  </si>
  <si>
    <t>PFB-008284</t>
  </si>
  <si>
    <t>PFB-008285</t>
  </si>
  <si>
    <t>PFB-008379</t>
  </si>
  <si>
    <t>PFB-008380</t>
  </si>
  <si>
    <t>PFB-008475</t>
  </si>
  <si>
    <t>PFB-008476</t>
  </si>
  <si>
    <t>PFB-008571</t>
  </si>
  <si>
    <t>PFB-008572</t>
  </si>
  <si>
    <t>PFB-008666</t>
  </si>
  <si>
    <t>PFB-008667</t>
  </si>
  <si>
    <t>PFB-008757</t>
  </si>
  <si>
    <t>PFB-008758</t>
  </si>
  <si>
    <t>PFB-008848</t>
  </si>
  <si>
    <t>PFB-008849</t>
  </si>
  <si>
    <t>PFB-008942</t>
  </si>
  <si>
    <t>PFB-008943</t>
  </si>
  <si>
    <t xml:space="preserve">TOTAL </t>
  </si>
  <si>
    <t>PROVEEDOR</t>
  </si>
  <si>
    <t>NIT</t>
  </si>
  <si>
    <t>DEPARTAMENTO PROVEEDOR</t>
  </si>
  <si>
    <t>MUNICPIO PROVEEDOR</t>
  </si>
  <si>
    <t>FECHA RADICACION FACTURA</t>
  </si>
  <si>
    <t>N° FACTURA</t>
  </si>
  <si>
    <t>N° SUBFACTURA</t>
  </si>
  <si>
    <t>VALOR FACTURA</t>
  </si>
  <si>
    <t>FECHA GLOSA</t>
  </si>
  <si>
    <t>CODIGO GLOSA</t>
  </si>
  <si>
    <t>VALOR GLOSA</t>
  </si>
  <si>
    <t>FECHA RTA A GLOSA I</t>
  </si>
  <si>
    <t>VALOR LEVANTA AUDITORIA EN RTA I</t>
  </si>
  <si>
    <t>VALOR ACEPTA IPS EN RTA I</t>
  </si>
  <si>
    <t>VALOR PENDIENTE SUBSANAR</t>
  </si>
  <si>
    <t>FECHA RTA A GLOSA II</t>
  </si>
  <si>
    <t>VALOR LEVANTA AUDITORIA EN RTA II</t>
  </si>
  <si>
    <t>VALOR ACEPTA IPS EN RTA II</t>
  </si>
  <si>
    <t>VALOR PENDIENTE SUBSANAR2</t>
  </si>
  <si>
    <t>FECHA CONCILIACION</t>
  </si>
  <si>
    <t>VALOR LEVANTA AUDITORIA EN CONCILIACION</t>
  </si>
  <si>
    <t>VALOR ACEPTA IPS EN CONCILIACION</t>
  </si>
  <si>
    <t>VALOR NO ACUERDO</t>
  </si>
  <si>
    <t>VALOR PENDIENTE CONCILIACION</t>
  </si>
  <si>
    <t>MODALIDAD</t>
  </si>
  <si>
    <t xml:space="preserve">DEPARTAMENTO AFILIADO </t>
  </si>
  <si>
    <t>MUNICIPIO AFILIADO</t>
  </si>
  <si>
    <t>FEC INGRESO</t>
  </si>
  <si>
    <t>FEC EGRESO</t>
  </si>
  <si>
    <t>DETALLE GLOSA</t>
  </si>
  <si>
    <t>DESCRIPCION RTA CON</t>
  </si>
  <si>
    <t>Cliente</t>
  </si>
  <si>
    <t>HOSPITAL SANTA MARTA DE SAMACÁ</t>
  </si>
  <si>
    <t>SAMACÁ</t>
  </si>
  <si>
    <t>GL-159241833113</t>
  </si>
  <si>
    <t>Capitacion</t>
  </si>
  <si>
    <t xml:space="preserve">Se objeta $ 8368681 Concepto CAPITACION  PROMOCION Y PREVENCION Incumplimiento en las metas de cobertura resolutividad y oportunidad Periodo facturado JULIOValor Facturado  $13369978Valor Prefactura $13369978PLANIFICACION FAMILIAR Se alcanza un cumplimiento mensual del   56% por lo cual se glosa el valor equivalente a $470737 CONTROL PRENATAL Se alcanza un cumplimiento mensual del   43% por lo cual se glosa el valor equivalente a $957457 ATENCION DEL PARTO Y DEL RECIEN NACIDO Se alcanza un cumplimiento mensual del 0% por lo cual se glosa el valor equivalente a $3141227 VACUNACION Se alcanza un cumplimiento mensual del   80% por lo cual se glosa el valor equivalente a $233158 CRECIMIENTO Y DESARROLLO Se alcanza un cumplimiento mensual del   40% por lo cual se glosa el valor equivalente a $365856  ADULTO JOVEN Se alcanza un cumplimiento mensual del   60% por lo cual se glosa el valor equivalente a $73656 ADULTO MAYOR Se alcanza un cumplimiento mensual del   24% por lo cual se glosa el valor equivalente a $700793  CANCER DE CUELLO Se alcanza un cumplimiento mensual del   87% de ejecución por lo cual se glosa el valor equivalente a $121172  AGUDEZA VISUAL Se alcanza un cumplimiento mensual del   29% por lo cual se glosa el valor equivalente a $455649  SALUD BUCAL Se alcanza un cumplimiento mensual del   71% por lo cual se glosa el valor equivalente a $476966  SALUD PUBLICA  Se alcanza un cumplimiento mensual del   00% por lo cual se glosa el valor equivalente a $1372011En Total Para Este mes el cumplimiento global alcanzado es del   59% generando una Objeción total Por Incumplimiento De Actividades Programadas De $8368681De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</si>
  <si>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MOTIVO DE GLOSA Incumplimiento de actividades programadas para Promoción y PrevenciónRESPUESTA A GLOSA IPSSegún oficio enviado por la IPS NO ACEPTA los valores generados en la Glosa InicialRESPUESTA A GLOSADe acuerdo con lo anterior se persiste en la glosa por valor de $ 8368681 por incumplimiento en metas de actividades de promoción y prevención ya que la auditoria se realiza acorde con lo estipulado contractualmente pues aunque se establece una meta anual la presentaci ón de las facturas y evaluación de RIPS y 4505 se hace de manera mensual reportando las objeciones producto del proceso de auditoría de estos </t>
  </si>
  <si>
    <t>GL-159241832905</t>
  </si>
  <si>
    <t xml:space="preserve">Se objeta $ 8259743 Concepto CAPITACION  PROMOCION Y PREVENCION Incumplimiento en las metas de cobertura resolutividad y oportunidad Periodo facturado MAYOValor Facturado  $13016619Valor Prefactura $13016619PLANIFICACION FAMILIAR Se alcanza un cumplimiento mensual del   34% por lo cual se glosa el valor equivalente a $373240 CONTROL PRENATAL Se alcanza un cumplimiento mensual del   33% por lo cual se glosa el valor equivalente a $933900 ATENCION DEL PARTO Y DEL RECIEN NACIDO Se alcanza un cumplimiento mensual del 0% por lo cual se glosa el valor equivalente a $3057068ATENCION POST PARTO Se alcanza un cumplimiento mensual del 0% por lo cual se glosa el valor equivalente a $611377 VACUNACION Se alcanza un cumplimiento mensual del   71% por lo cual se glosa el valor equivalente a $327169 CRECIMIENTO Y DESARROLLO Se alcanza un cumplimiento mensual del   40% por lo cual se glosa el valor equivalente a $356054  ADULTO MAYOR Se alcanza un cumplimiento mensual del   33% por lo cual se glosa el valor equivalente a $599659  CANCER DE CUELLO Se alcanza un cumplimiento mensual del   77% de ejecución por lo cual se glosa el valor equivalente a $205632  AGUDEZA VISUAL Se alcanza un cumplimiento mensual del   36% por lo cual se glosa el valor equivalente a $401836  SALUD BUCAL Se alcanza un cumplimiento mensual del   94% por lo cual se glosa el valor equivalente a $58558  SALUD PUBLICA  Se alcanza un cumplimiento mensual del   00% por lo cual se glosa el valor equivalente a $1335251En Total Para Este mes el cumplimiento global alcanzado es del   52% generando una Objeción total Por Incumplimiento De Actividades Programadas De $8259743De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</si>
  <si>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La Objeción por Incumplimiento de actividades programadas para Promoción y Prevención persiste por valor de $8259743 ya que la evaluación de los RIPS reportados inicialmente por la IPS se realizó cumpliendo con los criterios de calidad y estructura establecidos por la normatividad vigente lo que permite evidenciar el porcentaje de cumplimiento de metas frente lo programado revisión en la cual se detectaron varias inconsistencias como actividades reportadas para usuarios inactivos finalidades erróneas actividades duplicadas y edades que no aplican según la normaDichas inconsistencias anulan los registros para su contabilización en la matriz generándose así diferencias entre el seguimiento interno de la IPS y lo reportado por nuestra auditoria ,MES FACTURADO MAYO 2019NUMERO DE FACTURA 7180MOTIVO DE GLOSA Incumplimiento de actividades programadas para Promoción y PrevenciónRESPUESTA A GLOSA IPSSegún oficio enviado por la IPS NO ACEPTA los valores generados en la Glosa Inicial RESPUESTA A GLOSADe acuerdo con lo anterior se persiste en la glosa por valor de $8259743 por incumplimiento en metas de actividades de promoción y prevención ya que la auditoria se realiza acorde con lo estipulado contractualmente pues aunque se establece una meta anual la presentación de las facturas y evaluación de RIPS y 4505 se hace de manera mensual reportando las objeciones producto del proceso de auditoría de estos </t>
  </si>
  <si>
    <t>GL-159241833387</t>
  </si>
  <si>
    <t>Se objeta $ 7062237 Concepto CAPITACION  PYP Incumplimiento en las metas de cobertura resolutividad y oportunidad Periodo facturado SEPTIEMBREValor Facturado  $13836696Valor Prefactura $13836696PLANIFICACION FAMILIAR Se alcanza un cumplimiento mensual del   54% por lo cual se glosa el valor equivalente a $476674 CONTROL PRENATAL Se alcanza un cumplimiento mensual del   64% por lo cual se glosa el valor equivalente a $852603 ATENCION DEL PARTO Y DEL RECIEN NACIDO Se alcanza un cumplimiento mensual del 0% por lo cual se glosa el valor equivalente a $3250283 VACUNACION Se alcanza un cumplimiento mensual del   81% por lo cual se glosa el valor equivalente a $228200 CRECIMIENTO Y DESARROLLO Se alcanza un cumplimiento mensual del   40% por lo cual se glosa el valor equivalente a $378559  ADULTO MAYOR Se alcanza un cumplimiento mensual del   45% por lo cual se glosa el valor equivalente a $523253  AGUDEZA VISUAL Se alcanza un cumplimiento mensual del   50% por lo cual se glosa el valor equivalente a $330105  SALUD BUCAL Se alcanza un cumplimiento mensual del   72% por lo cual se glosa el valor equivalente a $700198  DEMANDA INDUCIDA  Se alcanza un cumplimiento mensual del   32% por lo cual se glosa el valor equivalente a $  322362En Total Para Este mes el cumplimiento global alcanzado es del   71% generando una Objeción total Por Incumplimiento De Actividades Programadas De $7062237De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t>
  </si>
  <si>
    <t>GL-159241832993</t>
  </si>
  <si>
    <t xml:space="preserve">Se objeta $ 6676255 Concepto CAPITACION  PROMOCION Y PREVENCION Incumplimiento en las metas de cobertura resolutividad y oportunidad Periodo facturado JUNIO 2019Valor Facturado  $13399579Valor Prefactura $13399579PLANIFICACION FAMILIAR Se alcanza un cumplimiento mensual del   60% por lo cual se glosa el valor equivalente a $403936 CONTROL PRENATAL Se alcanza un cumplimiento mensual del   40% por lo cual se glosa el valor equivalente a $923312 ATENCION DEL PARTO Y DEL RECIEN NACIDO Se alcanza un cumplimiento mensual del 1% por lo cual se glosa el valor equivalente a $2206055 VACUNACION Se alcanza un cumplimiento mensual del   79% por lo cual se glosa el valor equivalente a $284258 CRECIMIENTO Y DESARROLLO Se alcanza un cumplimiento mensual del   36% por lo cual se glosa el valor equivalente a $393784  ADULTO MAYOR Se alcanza un cumplimiento mensual del   34% por lo cual se glosa el valor equivalente a $609529  AGUDEZA VISUAL Se alcanza un cumplimiento mensual del   29% por lo cual se glosa el valor equivalente a $456201  SALUD BUCAL Se alcanza un cumplimiento mensual del   95% por lo cual se glosa el valor equivalente a $24063  SALUD PUBLICA  Se alcanza un cumplimiento mensual del   00% por lo cual se glosa el valor equivalente a $1375117En Total Para Este mes el cumplimiento global alcanzado es del   67% generando una Objeción total Por Incumplimiento De Actividades Programadas De $6676255De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</si>
  <si>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NUMERO DE FACTURA 7225MOTIVO DE GLOSA Incumplimiento de actividades programadas para Promoción y PrevenciónRESPUESTA A GLOSA IPSSegún oficio enviado por la IPS NO ACEPTA los valores generados en la Glosa InicialRESPUESTA A GLOSADe acuerdo con lo anterior se persiste en la glosa por valor de $ 6676255 por incumplimiento en metas de actividades de promoción y prevención ya que la auditoria se realiza acorde con lo estipulado contractualmente pues aunque se establece una meta anual la presentaci ón de las facturas y evaluación de RIPS y 4505 se hace de manera mensual reportando las objeciones producto del proceso de auditoría de estos ,NUMERO DE FACTURA 7225MOTIVO DE GLOSA Incumplimiento de actividades programadas para Promoción y PrevenciónRESPUESTA A GLOSA IPSSegún oficio enviado por la IPS NO ACEPTA los valores generados en la Glosa InicialRESPUESTA A GLOSADe acuerdo con lo anterior se persiste en la glosa por valor de $ 6676255 por incumplimiento en metas de actividades de promoción y prevención ya que la auditoria se realiza acorde con lo estipulado contractualmente pues aunque se establece una meta anual la presentación de las facturas y evaluación de RIPS y 4505 se hace de manera mensual reportando las objeciones producto del proceso de auditoría de estosips solicita conciliar las glosas </t>
  </si>
  <si>
    <t>GL-159241833275</t>
  </si>
  <si>
    <t xml:space="preserve">Se objeta $ 5840541 Concepto CAPITACION  PROMOCION Y PREVENCION Incumplimiento en las metas de cobertura resolutividad y oportunidad Periodo facturado AGOSTOValor Facturado  $13984531Valor Prefactura $13984531PLANIFICACION FAMILIAR Se alcanza un cumplimiento mensual del   63% por lo cual se glosa el valor equivalente a $311473 CONTROL PRENATAL Se alcanza un cumplimiento mensual del   50% por lo cual se glosa el valor equivalente a $855597 ATENCION DEL PARTO Y DEL RECIEN NACIDO Se alcanza un cumplimiento mensual del NP% por lo cual se glosa el valor equivalente a $3285844ATENCION POST PARTO Se alcanza un cumplimiento mensual del 1% por lo cual se glosa el valor equivalente a $0 VACUNACION Se alcanza un cumplimiento mensual del   79% por lo cual se glosa el valor equivalente a $296673 CRECIMIENTO Y DESARROLLO Se alcanza un cumplimiento mensual del   40% por lo cual se glosa el valor equivalente a $382701  ADULTO JOVEN Se alcanza un cumplimiento mensual del   100% por lo cual se glosa el valor equivalente a $  0 ADULTO MAYOR Se alcanza un cumplimiento mensual del   91% por lo cual se glosa el valor equivalente a $84490  CANCER DE CUELLO Se alcanza un cumplimiento mensual del   100% de ejecución por lo cual se glosa el valor equivalente a $  0 CANCER DE MAMA Se alcanza un cumplimiento mensual del NP% por lo cual se glosa el valor equivalente a $  0  AGUDEZA VISUAL Se alcanza un cumplimiento mensual del   72% por lo cual se glosa el valor equivalente a $187973  SALUD BUCAL Se alcanza un cumplimiento mensual del   96% por lo cual se glosa el valor equivalente a $145117 MAS QUE CORAZON Se alcanza un cumplimiento mensual del NP% por lo cual se glosa el valor equivalente a $  0  ENFERMEDAD RESPIRATORIA CRONICA Se alcanza un cumplimiento mensual del NP% por lo cual se glosa el valor equivalente a $  0 DEMANDA INDUCIDA  Se alcanza un cumplimiento mensual del   39% por lo cual se glosa el valor equivalente a $      290673 En Total Para Este mes el cumplimiento global alcanzado es del   79% generando una Objeción total Por Incumplimiento De Actividades Programadas De $5840541De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</si>
  <si>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 Incumplimiento de actividades programadas para Promoción y PrevenciónRESPUESTA A GLOSA IPSSegún oficio enviado por la IPS NO ACEPTA los valores generados en la Glosa InicialRESPUESTA A GLOSADe acuerdo con lo anterior se persiste en la glosa por valor de $ 5840541 por incumplimiento en metas de actividades de promoción y prevención ya que la auditoria se realiza acorde con lo estipulado contractualmente pues aunque se establece una meta anual la presentaci ón de las facturas y evaluación de RIPS y 4505 se hace de manera mensual reportando las objeciones producto del proceso de auditoría de estos </t>
  </si>
  <si>
    <t>GL-159241833388</t>
  </si>
  <si>
    <t xml:space="preserve">Se objeta $ 4506868 Concepto CAPITACION  PYP Incumplimiento en las metas de cobertura resolutividad y oportunidad Periodo facturado OCTUBREValor Facturado  $14302572Valor Prefactura $14302572PLANIFICACION FAMILIAR Se alcanza un cumplimiento mensual del   38% por lo cual se glosa el valor equivalente a $530316 CONTROL PRENATAL Se alcanza un cumplimiento mensual del   53% por lo cual se glosa el valor equivalente a $961450 ATENCION DEL PARTO Y DEL RECIEN NACIDO Se alcanza un cumplimiento mensual del   31% por lo cual se glosa el valor equivalente a $413605 VACUNACION Se alcanza un cumplimiento mensual del   79% por lo cual se glosa el valor equivalente a $289920 CRECIMIENTO Y DESARROLLO Se alcanza un cumplimiento mensual del   40% por lo cual se glosa el valor equivalente a $391398  ADULTO MAYOR Se alcanza un cumplimiento mensual del   50% por lo cual se glosa el valor equivalente a $481908  AGUDEZA VISUAL Se alcanza un cumplimiento mensual del   79% por lo cual se glosa el valor equivalente a $143206  SALUD BUCAL Se alcanza un cumplimiento mensual del   59% por lo cual se glosa el valor equivalente a $774340  SALUD PUBLICA  Se alcanza un cumplimiento mensual del   65% por lo cual se glosa el valor equivalente a $342455En Total Para Este mes el cumplimiento global alcanzado es del   66% generando una Objeción total Por Incumplimiento De Actividades Programadas De $4506868De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</si>
  <si>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GL-159241832877</t>
  </si>
  <si>
    <t xml:space="preserve">Se objeta $ 4044610 Concepto CAPITACION  PROMOCION Y PREVENCION Incumplimiento en las metas de cobertura resolutividad y oportunidad Periodo facturado MARZO 2019Valor Facturado  $12143395Valor Prefactura $12143395PLANIFICACION FAMILIAR Se alcanza un cumplimiento mensual del   47% por lo cual se glosa el valor equivalente a $496290 CONTROL PRENATAL Se alcanza un cumplimiento mensual del   62% por lo cual se glosa el valor equivalente a $719192 ATENCION DEL PARTO Y DEL RECIEN NACIDO Se alcanza un cumplimiento mensual del   20% por lo cual se glosa el valor equivalente a $195105ATENCION POST PARTO Se alcanza un cumplimiento mensual del 48%por lo cual se glosa el valor equivalente a $295308 VACUNACION Se alcanza un cumplimiento mensual del   79% por lo cual se glosa el valor equivalente a $257609 CRECIMIENTO Y DESARROLLO Se alcanza un cumplimiento mensual del   40% por lo cual se glosa el valor equivalente a $332309  ADULTO JOVEN Se alcanza un cumplimiento mensual del   55% por lo cual se glosa el valor equivalente a $68534 ADULTO MAYOR Se alcanza un cumplimiento mensual del   89% por lo cual se glosa el valor equivalente a $84146  SALUD BUCAL Se alcanza un cumplimiento mensual del   88% por lo cual se glosa el valor equivalente a $349917  SALUD PUBLICA  Se alcanza un cumplimiento mensual del   00% por lo cual se glosa el valor equivalente a $1246200En Total Para Este mes el cumplimiento global alcanzado es del   66% generando una Objeción total Por Incumplimiento De Actividades Programadas De $4044610De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</si>
  <si>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GL-15068332133</t>
  </si>
  <si>
    <t xml:space="preserve">Se hace descuento actividades de I nivel incluidas en el contrato de capitacion y atendidas en otras institucioness e anexa formato recobro y soportes respectivos 1506833143  $  48400 1506833144  $  928300 1506833145  $ 41237 1506833157  $ 618065 1506833191  $  1065960 1506833192  $43605 1506833193  $1228090 1506833195  $ 1036655 159246731240  $ 64100 15924593200  $ 15300 15924593243  $  8850  15924592271  $ 10030 15924592273  $ 19575 </t>
  </si>
  <si>
    <t>ips acepta recobros por concpeto de partos y atenciones de urgencias capitadas con la ips no acepta servicios de II nivel</t>
  </si>
  <si>
    <t>GL-15068332516</t>
  </si>
  <si>
    <t xml:space="preserve">SE HACE DESCUENTO ACTIVIDADES DE I NIVEL INCLUIDAS EN EL CONTRATOD E CAPITACION Y ATENDIDAS EN OTRAS INSTITUCIONES 1506823256  $ 7350 1506823257  $ 9750 1506823259  $34275 1506823260  $ 10350 1506823261  $ 34275 1506823263  $ 34275 1506823264  $ 9750 1506823267  $ 39825 1506833301  $ 54963 1506833304  $ 1050000 159246731240 $ 64100 15924592127 $ 15300 15924593200 $ 15300 15924593243 $ 8850 15924592271 $ 10030 15924592273 $ 1957515924592116  $ 15300 15924592127  $ 15300 15924593200  $ 15300 15924593243  $ 8850 15924592271  $10030 15924592273  $19575  </t>
  </si>
  <si>
    <t>GL-15068333053</t>
  </si>
  <si>
    <t xml:space="preserve">Se hace descuento actividades de I nivel incluidas en el contrato de capitacion y atendidas en otras instituciones 1506823368  $  8850 1506823371  $   8850 1506823418  $ 3525 1506823419  $ 3585 1506823422  $ 61050 1506823427  $ 76350 1506823428  $ 9750 1506823431  $ 76350 1506823456  $ 8850 1506833143  $ 48400 1506833144  $ 928300 1506833145  $ 41237 1506833157  $ 618065 1506833161  $  616505 1506833163  $  43605 1506833164  $               92565 1506833165  $43605 1506833167  $ 43605 1506833168  $ 43605 1506833169  $ 43605 1506833191  $ 1065960 1506833192  $  43605 1506833193  $ 1228090 1506833195  $  1036655 1506833490  $ 51300 159246721322  $ 43605 159246721324  $62805 159246721325  $ 43605 159246721326  $ 43605 159246721327  $  593260 159246721329  $         62605 159246721330  $ 183160 159246731240  $64100 15924592395  $ 43605 15924592468  $  68665 15924592508  $ 7350 15924592510  $  3525 15924592511  $7350 15924592515  $ 7350 15924592521  $7350 15924592525  $ 15300 </t>
  </si>
  <si>
    <t>ips no acepta los recobros 1506833191150683319215068331931506833195 teniendo en cuenta que ya habian sido recobrados en factura 6455 de igual manera no aceptan el recobro 159246721327 ya que corresponde a paso de sonda para gastrostomia demas recobros aceptados teniendoen cuenta que son partos o atenciones de urgencias capitadas</t>
  </si>
  <si>
    <t>GL-15068333629</t>
  </si>
  <si>
    <t xml:space="preserve">Se hace descuento actividades de I nivel incluido en el contrato de capitacion y atendido en otras instituciones se anexas formato recobro y soportes correspondientes 1506823529  $ 60825 1506823570  $ 8850 1506833144  $ 928300 1506833503  $ 51300 15924592395  $ 43605 15924592600  $ 7350 15924592605  $16275 15924592613  $ 9750 </t>
  </si>
  <si>
    <t>ips acepta atenciones de I nivel capitadas urgencias y partos  atentidas en otras ips se levanta servicios no capitados</t>
  </si>
  <si>
    <t>GL-15068334609</t>
  </si>
  <si>
    <t xml:space="preserve">Se hace descuento actividades de I nivel incluido en el contrato de capitación y atendido en otras instituciones se anexa formato de recobro y soportes correspondientes Samaca $ 19900661506833157 $ 618035 1506833161 $  616505  1506833163 $  43605 1506833164  $ 92565 1506833165  $  43605  1506833167 $ 43605 1506833168  $ 43605  1506833169 $ 43605 1506833301  $ 54963  1506833583  $  45213 1506833584  $ 178460 1506833593  $ 115000 1506833597  $ 51300 </t>
  </si>
  <si>
    <t>ips acepta atenciones de I nivel capitadas urgencias y partos  atentidas en otras ips</t>
  </si>
  <si>
    <t>GL-15068335842</t>
  </si>
  <si>
    <t xml:space="preserve">Se hace recobro actividades de I nivel incluidas en el contrato de capitacion y atendidas en otras instituciones se anexa formato recobros y soportes 1506833157  $ 618035  1506833161  $ 616505  1506833163  $ 43605  1506833164  $ 92565  1506833165  $ 43605  1506833167  $ 43605  1506833168  $ 43605  1506833169  $ 43605  1506833301  $ 54963  1506833583  $ 45213  1506833584  $ 178460  1506833593  $ 115000  1506833597  $ 51300 </t>
  </si>
  <si>
    <t>eps levanta glosa por doble recobro realizado por aplisalud por  lo que no procede valor de recobro y se levanta su totalidad</t>
  </si>
  <si>
    <t>GL-152323106249</t>
  </si>
  <si>
    <t xml:space="preserve">Según lo establecido en el contrato SBY2017R1A047 por FRECUENCIA DE USO PACTADO La IPS debe realizar 307 consultas odontología general (16) para el mes de diciembre de 2017 y según RIPS enviados se evidencia que solo realiza 82 por lo que se objeta el valor de $2125200 (valor facturado por Odontología General $5313000 valor UPC $2310 </t>
  </si>
  <si>
    <t>En respuesta enviada la IPS (Dra Ana María Muñoz GuevaraAuditora IPS) no acepta glosa por incumplimiento de metas de frecuencia de uso pactado aduce "SERVICIO CONTRATADO PARA VIGENCIA 2017 A MARZO 2018 ES VIGENCIA ANUAL Y A LA FECHA ESTA PENDIENTE DE TERMINACION"Se persiste en la objeción ya que según lo estipulado en el contrato No SBY2017R1A047 En su numeral 10 METAS DE CUMPLIMIENTO DE PRODUCCION Y RESOLUTIVIDAD estableceIndicador de Frecuencia de uso pactado de Medicina General y Odontología General su evaluación es MENSUAL por lo tanto no se acepta respuesta y se persiste objeción por incumplimiento de metas ,glosa en no acuerdo ya que la ips manifiesta " ips solicita revision de rips ya que no esta de acuerdo con la glosa por que debe ser tomado las actividades anuales"SE CONCILIA VALOR NO ACUERDO SEGÚN ACTA REALIZADAEL DIA 08/10/2018 SEGÚN CONCEPTOsegún revision de actividades realizadas por la ips se procede a aceptacion por parte de la ips ya que no se realizaron todas las actividades según relacion contractual eps levanta actividades realizadasVALOR ACEPTADO POR LA EPS $ 1009400 VALOR ACEPTADO POR LA IPS $ 1115800VALOR NO ACUERDO NOTA Los valores registrados como valor aceptado IPS valor aceptado EPS y valor no acuerdo corresponden a la sumatoria de las actas de conciliación realizadas para esta factura</t>
  </si>
  <si>
    <t>GL-152323111369</t>
  </si>
  <si>
    <t>Se objeta el valor de $1199614 por incumplimiento de metas de frecuencia de uso pactado (16) para consulta de odontología IPS debe realizar 333 consultas realizó 220</t>
  </si>
  <si>
    <t>En respuesta a glosa IPS no acepta glosa por incumplimiento de metas por frecuencia de uso pactado Auditoria Persiste ,glosa en no acuerdo la ips manifiesta que se concilia a final de contrato toda la vigencia no nse aceptan conciliaciones parciales según acuerdo de voluntadesSE CONCILIA VALOR NO ACUERDO SEGÚN ACTA REALIZADAEL DIA 12/07/2019 SEGÚN CONCEPTOEPS levanta glosa por incumplimiento de las actividades en odontologia se sumaron las consultas realizadas durante el mes de diciembre del 2018 con los procedimientos realizados en el programa de salud oral en PyP del respectivo mes arrojando un total de actividades al mes de 478 por lo cual se realiza el respectivo valor glosado en odontologia asistencial se anexa copia de los Rips y 4505VALOR ACEPTADO POR LA EPS    $ 1199614                 VALOR ACEPTADO POR LA IPS                                   VALOR NO ACUERDO NOTA Los valores registrados como valor aceptado IPS valor aceptado EPS y valor no acuerdo corresponden a la sumatoria de las actas de conciliación realizadas para esta factura</t>
  </si>
  <si>
    <t>GL-1537731066</t>
  </si>
  <si>
    <t xml:space="preserve">Se objeta $ 6176403 Concepto CAPITACION  PROMOCION Y PREVENCION Incumplimiento en las metas de cobertura resolutividad y oportunidad Periodo facturado OCTUBRE 2017Valor Facturado  $11674817Valor Prefactura $11674817PLANIFICACION FAMILIAR Se alcanza un cumplimiento mensual del   52% por lo cual se glosa el valor equivalente a $341061 CONTROL PRENATAL Se alcanza un cumplimiento mensual del   50% por lo cual se glosa el valor equivalente a $748276 ATENCION DEL PARTO Y DEL RECIEN NACIDO Se alcanza un cumplimiento mensual del   16% por lo cual se glosa el valor equivalente a $2400772 VACUNACION Se alcanza un cumplimiento mensual del   56% por lo cual se glosa el valor equivalente a $  0 CRECIMIENTO Y DESARROLLO Se alcanza un cumplimiento mensual del   50% por lo cual se glosa el valor equivalente a $121190  ADULTO JOVEN Se alcanza un cumplimiento mensual del   100% por lo cual se glosa el valor equivalente a $  0 ADULTO MAYOR Se alcanza un cumplimiento mensual del   38% por lo cual se glosa el valor equivalente a $511496  CANCER DE CUELLO Se alcanza un cumplimiento mensual del   57% de ejecución por lo cual se glosa el valor equivalente a$347274  AGUDEZA VISUAL Se alcanza un cumplimiento mensual del   63% por lo cual se glosa el valor equivalente a $204108  SALUD BUCAL Se alcanza un cumplimiento mensual del   90% por lo cual se glosa el valor equivalente a $304135  SALUD PUBLICA  Se alcanza un cumplimiento mensual del 0% por lo cual se glosa el valor equivalente a $1198092En Total Para Este mes el cumplimiento global alcanzado es del   57% generando una Objeción total Por Incumplimiento De Actividades Programadas De $6176403VER ANEXO DETALLADO CUMPLIMIENTO E INCONSISTENCIAS DE RIPS </t>
  </si>
  <si>
    <t xml:space="preserve">FACTURA 6163MES FACTURADO OCTUBRE 2017Persiste glosa por valor de $6176403 por incumplimiento en metas de actividades de promoción y prevención a pesar que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sin embargo la IPS puede esperar a finalizar la vigencia contractual para realizar la revisión final de cumplimientos ,IPS no acepta respuesta Solicita cita de conciliación ,se procede a levantamiento de glosa de PyP generada por concepto de salud publica y demanda inducida parto en su totalidad ya que según acuerdo entre las partes se genero compromiso que la ips aceptaba todos los recobros por parto y no se glosaban en pyp la ips acepta todos los recobros en la glosa asitencial se levanta valor en glosa en los programas de pnf cpn la ips acepta parte de no cumplimiento de metas en adulto mayor joven salud bucal cpn </t>
  </si>
  <si>
    <t>GL-1537731067</t>
  </si>
  <si>
    <t xml:space="preserve">Se objeta $ 7062331 Concepto CAPITACION  PROMOCION Y PREVENCION Incumplimiento en las metas de cobertura resolutividad y oportunidad Periodo facturado NOVIEMBRE 2017Valor Facturado  $11930086Valor Prefactura $11930086PLANIFICACION FAMILIAR Se alcanza un cumplimiento mensual del   52% por lo cual se glosa el valor equivalente a $348423 CONTROL PRENATAL Se alcanza un cumplimiento mensual del   47% por lo cual se glosa el valor equivalente a $789172 ATENCION DEL PARTO Y DEL RECIEN NACIDO Se alcanza un cumplimiento mensual del   18% por lo cual se glosa el valor equivalente a $3328936 VACUNACION Se alcanza un cumplimiento mensual del   63% por lo cual se glosa el valor equivalente a $  0 CRECIMIENTO Y DESARROLLO Se alcanza un cumplimiento mensual del   50% por lo cual se glosa el valor equivalente a $123806  ADULTO JOVEN Se alcanza un cumplimiento mensual del   100% por lo cual se glosa el valor equivalente a $  0 ADULTO MAYOR Se alcanza un cumplimiento mensual del   72% por lo cual se glosa el valor equivalente a $223809  CANCER DE CUELLO Se alcanza un cumplimiento mensual del   79% de ejecución por lo cual se glosa el valor equivalente a $170320  AGUDEZA VISUAL Se alcanza un cumplimiento mensual del   22% por lo cual se glosa el valor equivalente a $447373  SALUD BUCAL Se alcanza un cumplimiento mensual del   86% por lo cual se glosa el valor equivalente a $406539  SALUD PUBLICA  Se alcanza un cumplimiento mensual del 0% por lo cual se glosa el valor equivalente a $1223953En Total Para Este mes el cumplimiento global alcanzado es del   59% generando una Objeción total Por Incumplimiento De Actividades Programadas De $7062331VER ANEXO DETALLADO CUMPLIMIENTO E INCONSISTENCIAS DE RIPS </t>
  </si>
  <si>
    <t xml:space="preserve">FACTURA 6221MES FACTURADO NOVIEMBRE 2017Persiste glosa por valor de $7062331 por incumplimiento en metas de actividades de promoción y prevención a pesar que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sin embargo la IPS puede esperar a finalizar la vigencia contractual para realizar la revisión final de cumplimientos ,glosa en no acuerdo por la siguiente razon " ips no acepta solicita conciliar la vigencia competa abril 2017 a marzo 2018 según acuerdos contractuales"SE CONCILIA VALOR NO ACUERDO SEGÚN ACTA REALIZADAEL DIA 16/10/2018 SEGÚN CONCEPTOse procede a levantamiento de glosa de PyP generada por concepto de salud publica y demanda inducida parto en su totalidad ya que según acuerdo entre las partes se genero compromiso que la ips aceptaba todos los recobros por parto y no se glosaban en pyp la ips acepta todos los recobros en la glosa asitencial se levanta valor en glosa en los programas de pnf cpn la ips acepta parte de no cumplimiento de metas en adulto mayor joven salud bucal cpn VALOR ACEPTADO POR LA EPS $ 4611431 VALOR ACEPTADO POR LA IPS $ 2450900VALOR NO ACUERDO NOTA Los valores registrados como valor aceptado IPS valor aceptado EPS y valor no acuerdo corresponden a la sumatoria de las actas de conciliación realizadas para esta factura,IPS solicita cita de conciliación </t>
  </si>
  <si>
    <t>GL-1537731149</t>
  </si>
  <si>
    <t xml:space="preserve">Se objeta $ 7516401 Concepto CAPITA  PROMOCION Y PREVENCION Incumplimiento en las metas de cobertura resolutividad y oportunidad Periodo facturado DICIEMBRE 2017Valor Facturado  $12227360Valor Prefactura $12227360PLANIFICACION FAMILIAR Se alcanza un cumplimiento mensual del   52% por lo cual se glosa el valor equivalente a $359875 CONTROL PRENATAL Se alcanza un cumplimiento mensual del   44% por lo cual se glosa el valor equivalente a $818323 ATENCION DEL PARTO Y DEL RECIEN NACIDO Se alcanza un cumplimiento mensual del   14% por lo cual se glosa el valor equivalente a $3420365 VACUNACION Se alcanza un cumplimiento mensual del   60% por lo cual se glosa el valor equivalente a $  0 CRECIMIENTO Y DESARROLLO Se alcanza un cumplimiento mensual del   50% por lo cual se glosa el valor equivalente a $126926  ADULTO JOVEN Se alcanza un cumplimiento mensual del   100% por lo cual se glosa el valor equivalente a $  0 ADULTO MAYOR Se alcanza un cumplimiento mensual del   68% por lo cual se glosa el valor equivalente a $259292  CANCER DE CUELLO Se alcanza un cumplimiento mensual del   00% de ejecución por lo cual se glosa el valor equivalente a$836449  AGUDEZA VISUAL Se alcanza un cumplimiento mensual del   59% por lo cual se glosa el valor equivalente a $242294  SALUD BUCAL Se alcanza un cumplimiento mensual del   94% por lo cual se glosa el valor equivalente a $198090  SALUD PUBLICA  Se alcanza un cumplimiento mensual del 0% por lo cual se glosa el valor equivalente a $1254788En Total Para Este mes el cumplimiento global alcanzado es del   54% generando una Objeción total Por Incumplimiento De Actividades Programadas De $7516401De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</si>
  <si>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FACTURA 6248MES FACTURADO DICIEMBRE 2017Persiste glosa por valor de $7516401 por incumplimiento en metas de actividades de promoción y prevención a pesar que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sin embargo la IPS puede esperar a finalizar la vigencia contractual para realizar la revisión final de cumplimientos ,glosa en no acuerdo por la siguiente razon " ips no acepta solicita conciliar la vigencia competa abril 2017 a marzo 2018 según acuerdos contractuales"SE CONCILIA VALOR NO ACUERDO SEGÚN ACTA REALIZADAEL DIA 16/10/2018 SEGÚN CONCEPTOse procede a levantamiento de glosa de PyP generada por concepto de salud publica y demanda inducida parto en su totalidad ya que según acuerdo entre las partes se genero compromiso que la ips aceptaba todos los recobros por parto y no se glosaban en pyp la ips acepta todos los recobros en la glosa asitencial se levanta valor en glosa en los programas de pnf cpn la ips acepta parte de no cumplimiento de metas en adulto mayor joven salud bucal cpn VALOR ACEPTADO POR LA EPS $ 4766201 VALOR ACEPTADO POR LA IPS $ 2750200VALOR NO ACUERDO NOTA Los valores registrados como valor aceptado IPS valor aceptado EPS y valor no acuerdo corresponden a la sumatoria de las actas de conciliación realizadas para esta factura,Se mantiene glosa inicial en su totalidad según respuesta de la IPS se conciliará al finalizar la vigencia contractual </t>
  </si>
  <si>
    <t>GL-1537731200</t>
  </si>
  <si>
    <t xml:space="preserve">Se objeta $ 7377031 Concepto CAPITA  PROMOCION Y PREVENCION Incumplimiento en las metas de cobertura resolutividad y oportunidad Periodo facturado ENERO 2018Valor Facturado  $12846467Valor Prefactura $12846467PLANIFICACION FAMILIAR Se alcanza un cumplimiento mensual del   52% por lo cual se glosa el valor equivalente a $292784 CONTROL PRENATAL Se alcanza un cumplimiento mensual del   56% por lo cual se glosa el valor equivalente a $759889 VACUNACION Se alcanza un cumplimiento mensual del   58% por lo cual se glosa el valor equivalente a $  0 CRECIMIENTO Y DESARROLLO Se alcanza un cumplimiento mensual del   50% por lo cual se glosa el valor equivalente a $133314  ADULTO JOVEN Se alcanza un cumplimiento mensual del   100% por lo cual se glosa el valor equivalente a $  0 ADULTO MAYOR Se alcanza un cumplimiento mensual del   48% por lo cual se glosa el valor equivalente a $457352  CANCER DE CUELLO Se alcanza un cumplimiento mensual del   94% de ejecución por lo cual se glosa el valor equivalente a$50990  AGUDEZA VISUAL Se alcanza un cumplimiento mensual del   51% por lo cual se glosa el valor equivalente a $301164  SALUD BUCAL Se alcanza un cumplimiento mensual del   85% por lo cual se glosa el valor equivalente a $471050  SALUD PUBLICA  Se alcanza un cumplimiento mensual del 0% por lo cual se glosa el valor equivalente a $1317951En Total Para Este mes el cumplimiento global alcanzado es del   61% generando una Objeción total Por Incumplimiento De Actividades Programadas De $7377031De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</si>
  <si>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glosa en no acuerdo por la siguiente razon " ips no acepta solicita conciliar la vigencia competa abril 2017 a marzo 2018 según acuerdos contractuales"SE CONCILIA VALOR NO ACUERDO SEGÚN ACTA REALIZADAEL DIA 16/10/2018 SEGÚN CONCEPTOse procede a levantamiento de glosa de PyP generada por concepto de salud publica y demanda inducida parto en su totalidad ya que según acuerdo entre las partes se genero compromiso que la ips aceptaba todos los recobros por parto y no se glosaban en pyp la ips acepta todos los recobros en la glosa asitencial se levanta valor en glosa en los programas de pnf cpn la ips acepta parte de no cumplimiento de metas en adulto mayor joven salud bucal cpn VALOR ACEPTADO POR LA EPS $ 4276791 VALOR ACEPTADO POR LA IPS $ 3100240VALOR NO ACUERDO NOTA Los valores registrados como valor aceptado IPS valor aceptado EPS y valor no acuerdo corresponden a la sumatoria de las actas de conciliación realizadas para esta factura</t>
  </si>
  <si>
    <t>GL-1537731288</t>
  </si>
  <si>
    <t xml:space="preserve">Se objeta $ 6933107 Concepto CAPITACION  PROMOCION Y PREVENCION Incumplimiento en las metas de cobertura resolutividad y oportunidad Periodo facturado MARZO 2018Valor Facturado  $11970962Valor Prefactura $11970962PLANIFICACION FAMILIAR Se alcanza un cumplimiento mensual del   53% por lo cual se glosa el valor equivalente a $336407 CONTROL PRENATAL Se alcanza un cumplimiento mensual del   53% por lo cual se glosa el valor equivalente a $710745 ATENCION DEL PARTO Y DEL RECIEN NACIDO Se alcanza un cumplimiento mensual del   19% por lo cual se glosa el valor equivalente a $3340499 VACUNACION Se alcanza un cumplimiento mensual del   64% por lo cual se glosa el valor equivalente a $  0 CRECIMIENTO Y DESARROLLO Se alcanza un cumplimiento mensual del   50% por lo cual se glosa el valor equivalente a $124259  ADULTO JOVEN Se alcanza un cumplimiento mensual del   100% por lo cual se glosa el valor equivalente a $  0 ADULTO MAYOR Se alcanza un cumplimiento mensual del   100% por lo cual se glosa el valor equivalente a $  0  CANCER DE CUELLO Se alcanza un cumplimiento mensual del   32% de ejecución por lo cual se glosa el valor equivalente a$557864  AGUDEZA VISUAL Se alcanza un cumplimiento mensual del   73% por lo cual se glosa el valor equivalente a $153609  SALUD BUCAL Se alcanza un cumplimiento mensual del   78% por lo cual se glosa el valor equivalente a $481295  SALUD PUBLICA  Se alcanza un cumplimiento mensual del 0% por lo cual se glosa el valor equivalente a $1228429En Total Para Este mes el cumplimiento global alcanzado es del   62% generando una Objeción total Por Incumplimiento De Actividades Programadas De $6933107De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</si>
  <si>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FACTURA 6395MES FACTURADO MARZO 2018Persiste glosa por valor de $6933107 por incumplimiento en metas de actividades de promoción y prevención a pesar que la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sin embargo la IPS puede esperar a finalizar la vigencia contractual para realizar la revisión final de cumplimientos ,FACTURA 6395MES FACTURADO MARZO 2018Persiste glosa por valor de $6933107 por incumplimiento en metas de actividades de promoción y prevención tal como se describió en en glosa inicial y primera respuesta a pesar que la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sin embargo la IPS puede esperar a finalizar la vigencia contractual para realizar la revisión final de cumplimientos ,glosa en no acuerdo por la siguiente razon " ips no acepta solicita conciliar la vigencia competa abril 2017 a marzo 2018 según acuerdos contractuales"SE CONCILIA VALOR NO ACUERDO SEGÚN ACTA REALIZADAEL DIA 16/10/2018 SEGÚN CONCEPTOse procede a levantamiento de glosa de PyP generada por concepto de salud publica y demanda inducida parto en su totalidad ya que según acuerdo entre las partes se genero compromiso que la ips aceptaba todos los recobros por parto y no se glosaban en pyp la ips acepta todos los recobros en la glosa asitencial se levanta valor en glosa en los programas de pnf cpn la ips acepta parte de no cumplimiento de metas en adulto mayor joven salud bucal cpn VALOR ACEPTADO POR LA EPS $ 4532807 VALOR ACEPTADO POR LA IPS $ 2400300VALOR NO ACUERDO NOTA Los valores registrados como valor aceptado IPS valor aceptado EPS y valor no acuerdo corresponden a la sumatoria de las actas de conciliación realizadas para esta factura</t>
  </si>
  <si>
    <t>GL-1537731305</t>
  </si>
  <si>
    <t xml:space="preserve">Se objeta $ 6345593 Concepto 01  PROMOCION Y PREVENCION Incumplimiento en las metas de cobertura resolutividad y oportunidad Periodo facturado FEBRERO 2018Valor Facturado  $11942688Valor Prefactura $11942688PLANIFICACION FAMILIAR Se alcanza un cumplimiento mensual del   52% por lo cual se glosa el valor equivalente a $357378 CONTROL PRENATAL Se alcanza un cumplimiento mensual del   48% por lo cual se glosa el valor equivalente a $745537 ATENCION DEL PARTO Y DEL RECIEN NACIDO Se alcanza un cumplimiento mensual del   18% por lo cual se glosa el valor equivalente a $3332993 VACUNACION Se alcanza un cumplimiento mensual del   71% por lo cual se glosa el valor equivalente a $  0 CRECIMIENTO Y DESARROLLO Se alcanza un cumplimiento mensual del   50% por lo cual se glosa el valor equivalente a $123957  ADULTO JOVEN Se alcanza un cumplimiento mensual del   100% por lo cual se glosa el valor equivalente a $  0 ADULTO MAYOR Se alcanza un cumplimiento mensual del   97% por lo cual se glosa el valor equivalente a $16759  CANCER DE CUELLO Se alcanza un cumplimiento mensual del   100% de ejecución por lo cual se glosa el valor equivalente a$  0  AGUDEZA VISUAL Se alcanza un cumplimiento mensual del   66% por lo cual se glosa el valor equivalente a $195301  SALUD BUCAL Se alcanza un cumplimiento mensual del   88% por lo cual se glosa el valor equivalente a $348223  SALUD PUBLICA  Se alcanza un cumplimiento mensual del 0% por lo cual se glosa el valor equivalente a $1225445En Total Para Este mes el cumplimiento global alcanzado es del   69% generando una Objeción total Por Incumplimiento De Actividades Programadas De $6345593De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</si>
  <si>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FACTURA 6342MES FACTURADO FEBRERO 2018Persiste glosa por valor de $6345593 por incumplimiento en metas de actividades de promoción y prevención a pesar que la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sin embargo la IPS puede esperar a finalizar la vigencia contractual para realizar la revisión final de cumplimientos ,FACTURA 6342MES FACTURADO FEBRERO 2018Persiste glosa por valor de $6345593 por incumplimiento en metas de actividades de promoción y prevención tal como se describió en en glosa inicial y primera respuesta a pesar que la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sin embargo la IPS puede esperar a finalizar la vigencia contractual para realizar la revisión final de cumplimientos ,glosa en no acuerdo por la siguiente razon " ips no acepta solicita conciliar la vigencia competa abril 2017 a marzo 2018 según acuerdos contractuales"SE CONCILIA VALOR NO ACUERDO SEGÚN ACTA REALIZADAEL DIA 16/10/2018 SEGÚN CONCEPTOse procede a levantamiento de glosa de PyP generada por concepto de salud publica y demanda inducida parto en su totalidad ya que según acuerdo entre las partes se genero compromiso que la ips aceptaba todos los recobros por parto y no se glosaban en pyp la ips acepta todos los recobros en la glosa asitencial se levanta valor en glosa en los programas de pnf cpn la ips acepta parte de no cumplimiento de metas en adulto mayor joven salud bucal cpn VALOR ACEPTADO POR LA EPS  VALOR ACEPTADO POR LA IPS $ 2300560VALOR NO ACUERDO NOTA Los valores registrados como valor aceptado IPS valor aceptado EPS y valor no acuerdo corresponden a la sumatoria de las actas de conciliación realizadas para esta factura</t>
  </si>
  <si>
    <t>GL-1537731425</t>
  </si>
  <si>
    <t xml:space="preserve">Se objeta $ 7173573 Concepto CAPITA  PROMOCION Y PREVENCION Incumplimiento en las metas de cobertura resolutividad y oportunidad Periodo facturado MAYO 2018Valor Facturado  $12097788Valor Prefactura $12097788PLANIFICACION FAMILIAR Se alcanza un cumplimiento mensual del   28% por lo cual se glosa el valor equivalente a $472470 CONTROL PRENATAL Se alcanza un cumplimiento mensual del   55% por lo cual se glosa el valor equivalente a $661044 ATENCION DEL PARTO Y DEL RECIEN NACIDO Se alcanza un cumplimiento mensual del   19% por lo cual se glosa el valor equivalente a $2821482ATENCION POST PARTO Se alcanza un cumplimiento mensual del 62% por lo cual se glosa el valor equivalente a $217509 VACUNACION Se alcanza un cumplimiento mensual del   69% por lo cual se glosa el valor equivalente a $315848 CRECIMIENTO Y DESARROLLO Se alcanza un cumplimiento mensual del   28% por lo cual se glosa el valor equivalente a $427915  ADULTO JOVEN Se alcanza un cumplimiento mensual del   78% por lo cual se glosa el valor equivalente a $34139 ADULTO MAYOR Se alcanza un cumplimiento mensual del   42% por lo cual se glosa el valor equivalente a $488249  CANCER DE CUELLO Se alcanza un cumplimiento mensual del   100% de ejecución por lo cual se glosa el valor equivalente a $  0 CANCER DE MAMA Se alcanza un cumplimiento mensual del   00% por lo cual se glosa el valor equivalente a $  0  AGUDEZA VISUAL Se alcanza un cumplimiento mensual del   29% por lo cual se glosa el valor equivalente a $411769  SALUD BUCAL Se alcanza un cumplimiento mensual del   97% por lo cual se glosa el valor equivalente a $81608  SALUD PUBLICA  Se alcanza un cumplimiento mensual del   00% por lo cual se glosa el valor equivalente a $1241540En Total Para Este mes el cumplimiento global alcanzado es del   55% generando una Objeción total Por Incumplimiento De Actividades Programadas De $7173573De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</si>
  <si>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glosa de PyP no conciliada ya que la ips manifiesta " se conciliara cuando termine vigencia contractual" por lo que es imposible para la eps conciliar dichas facturasSE CONCILIA VALOR NO ACUERDO SEGÚN ACTA REALIZADAEL DIA 12/07/2019 SEGÚN CONCEPTOIPS acepta glosa por valor de $16345677 correspondiente al incumplimiento de las metas y cobertura del programa de PyP de la vigencia 2018 EPS levanta glosa por valor de $51352479 una vez presentados los soportes de las historias clìnicas con las actividades realizadas en los respectivos meses los Rips corregidos y la 4505 se realiza levantamiento total del valor glosado al programa de PAI e inmunización en el programa de control prenatal se levanta el valor glosado de los laboratorios (HIVURO) de control prenatal más el valor glosado de los multivitamínicos y albendazol de los programade de control prenatal y crecimiento y desarrollo ademàs se hace levantamiento de los medicamentos del programa de planificaciòn familiar como son anticonceptivos orales inyectables mensual y trimestal aunado a esto se levanta objenciòn del valor de atenciòn del parto o cèsara excluidos dentro del acuerdo contractural para pyp se anexa copia del contrato y otro sì donde se evidencia lo anterior además se levanta la totalidad del valor glosado en las actividades de Salud Pública se anexa copia de la certificación de cumplimiento expedida por COOSALUD EPSVALOR ACEPTADO POR LA EPS    $ 5801807                 VALOR ACEPTADO POR LA IPS      $ 1371766                             VALOR NO ACUERDO NOTA Los valores registrados como valor aceptado IPS valor aceptado EPS y valor no acuerdo corresponden a la sumatoria de las actas de conciliación realizadas para esta factura,la IPS no acepta glosa se mantiene en firme objeción por valor de $7173573 ya que la ESE no anexa soportes donde se evidencien cumplimientos mayores a los inicialmente reportados ,la IPS no acepta glosase mantiene en firme objeción por valor de $7173573 ya que la  ESE no anexa soportes donde se evidencien cumplimientos mayores a los inicialmente reportados </t>
  </si>
  <si>
    <t>GL-1537731461</t>
  </si>
  <si>
    <t xml:space="preserve">Se objeta $ 6500278 Concepto CAPITACION  PROMOCION Y PREVENCION Incumplimiento en las metas de cobertura resolutividad y oportunidad Periodo facturado JUNIO 2018Valor Facturado  $12579728Valor Prefactura $12579728PLANIFICACION FAMILIAR Se alcanza un cumplimiento mensual del   27% por lo cual se glosa el valor equivalente a $482802 CONTROL PRENATAL Se alcanza un cumplimiento mensual del   57% por lo cual se glosa el valor equivalente a $690881 ATENCION DEL PARTO Y DEL RECIEN NACIDO Se alcanza un cumplimiento mensual del   31% por lo cual se glosa el valor equivalente a $2048802ATENCION POST PARTO Se alcanza un cumplimiento mensual del 0% por lo cual se glosa el valor equivalente a $590990 VACUNACION Se alcanza un cumplimiento mensual del   71% por lo cual se glosa el valor equivalente a $278915 CRECIMIENTO Y DESARROLLO Se alcanza un cumplimiento mensual del   26% por lo cual se glosa el valor equivalente a $479315  ADULTO JOVEN Se alcanza un cumplimiento mensual del   100% por lo cual se glosa el valor equivalente a $  0 ADULTO MAYOR Se alcanza un cumplimiento mensual del   83% por lo cual se glosa el valor equivalente a $150571  CANCER DE CUELLO Se alcanza un cumplimiento mensual del   100% de ejecución por lo cual se glosa el valor equivalente a $  0 CANCER DE MAMA Se alcanza un cumplimiento mensual del NP% por lo cual se glosa el valor equivalente a $  0  AGUDEZA VISUAL Se alcanza un cumplimiento mensual del   36% por lo cual se glosa el valor equivalente a $386618  SALUD BUCAL Se alcanza un cumplimiento mensual del   97% por lo cual se glosa el valor equivalente a $100659  SALUD PUBLICA  Se alcanza un cumplimiento mensual del   00% por lo cual se glosa el valor equivalente a $1290725En Total Para Este mes el cumplimiento global alcanzado es del   57% generando una Objeción total Por Incumplimiento De Actividades Programadas De $6500278De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</si>
  <si>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FACTURA 6601MES FACTURADO JUNIO 2018Persiste glosa por valor de $6500278 por incumplimiento en metas de actividades de promoción y prevención a pesar que la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sin embargo la IPS puede esperar a finalizar la vigencia contractual para realizar la revisión final de cumplimientos ,glosa de PyP no conciliada ya que la ips manifiesta " se conciliara cuando termine vigencia contractual" por lo que es imposible para la eps conciliar dichas facturasSE CONCILIA VALOR NO ACUERDO SEGÚN ACTA REALIZADAEL DIA 12/07/2019 SEGÚN CONCEPTOIPS acepta glosa por valor de $16345677 correspondiente al incumplimiento de las metas y cobertura del programa de PyP de la vigencia 2018 EPS levanta glosa por valor de $51352479 una vez presentados los soportes de las historias clìnicas con las actividades realizadas en los respectivos meses los Rips corregidos y la 4505 se realiza levantamiento total del valor glosado al programa de PAI e inmunización en el programa de control prenatal se levanta el valor glosado de los laboratorios (HIVURO) de control prenatal más el valor glosado de los multivitamínicos y albendazol de los programade de control prenatal y crecimiento y desarrollo ademàs se hace levantamiento de los medicamentos del programa de planificaciòn familiar como son anticonceptivos orales inyectables mensual y trimestal aunado a esto se levanta objenciòn del valor de atenciòn del parto o cèsara excluidos dentro del acuerdo contractural para pyp se anexa copia del contrato y otro sì donde se evidencia lo anterior además se levanta la totalidad del valor glosado en las actividades de Salud Pública se anexa copia de la certificación de cumplimiento expedida por COOSALUD EPSVALOR ACEPTADO POR LA EPS         $ 5022046            VALOR ACEPTADO POR LA IPS     1478232                              VALOR NO ACUERDO NOTA Los valores registrados como valor aceptado IPS valor aceptado EPS y valor no acuerdo corresponden a la sumatoria de las actas de conciliación realizadas para esta factura</t>
  </si>
  <si>
    <t>GL-1537731497</t>
  </si>
  <si>
    <t xml:space="preserve">Se objeta $ 8159037 Concepto CAPITACION  PROMOCION Y PREVENCION Incumplimiento en las metas de cobertura resolutividad y oportunidad Periodo facturado JULIO 2018Valor Facturado  $12630943Valor Prefactura $12630943PLANIFICACION FAMILIAR Se alcanza un cumplimiento mensual del   29% por lo cual se glosa el valor equivalente a $465632 CONTROL PRENATAL Se alcanza un cumplimiento mensual del   52% por lo cual se glosa el valor equivalente a $895796 ATENCION DEL PARTO Y DEL RECIEN NACIDO Se alcanza un cumplimiento mensual del   12% por lo cual se glosa el valor equivalente a $2952342ATENCION POST PARTO Se alcanza un cumplimiento mensual del 31% por lo cual se glosa el valor equivalente a $410197 VACUNACION Se alcanza un cumplimiento mensual del   77% por lo cual se glosa el valor equivalente a $288734 CRECIMIENTO Y DESARROLLO Se alcanza un cumplimiento mensual del   27% por lo cual se glosa el valor equivalente a $444259  ADULTO JOVEN Se alcanza un cumplimiento mensual del   55% por lo cual se glosa el valor equivalente a $71267 ADULTO MAYOR Se alcanza un cumplimiento mensual del   58% por lo cual se glosa el valor equivalente a $360684  CANCER DE CUELLO Se alcanza un cumplimiento mensual del   100% de ejecución por lo cual se glosa el valor equivalente a $  0  AGUDEZA VISUAL Se alcanza un cumplimiento mensual del   00% por lo cual se glosa el valor equivalente a $606595  SALUD BUCAL Se alcanza un cumplimiento mensual del   88% por lo cual se glosa el valor equivalente a $367628  SALUD PUBLICA  Se alcanza un cumplimiento mensual del   00% por lo cual se glosa el valor equivalente a $1295903En Total Para Este mes el cumplimiento global alcanzado es del   48% generando una Objeción total Por Incumplimiento De Actividades Programadas De $8159037De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</si>
  <si>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FACTURA 6624MES FACTURADO JULIO 2018Persiste glosa por valor de $8159037 por incumplimiento en metas de actividades de promoción y prevención a pesar que la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sin embargo la IPS puede esperar a finalizar la vigencia contractual para realizar la revisión final de cumplimientos ,glosa de PyP no conciliada ya que la ips manifiesta " se conciliara cuando termine vigencia contractual" por lo que es imposible para la eps conciliar dichas facturasSE CONCILIA VALOR NO ACUERDO SEGÚN ACTA REALIZADAEL DIA 12/07/2019 SEGÚN CONCEPTOIPS acepta glosa por valor de $16345677 correspondiente al incumplimiento de las metas y cobertura del programa de PyP de la vigencia 2018 EPS levanta glosa por valor de $51352479 una vez presentados los soportes de las historias clìnicas con las actividades realizadas en los respectivos meses los Rips corregidos y la 4505 se realiza levantamiento total del valor glosado al programa de PAI e inmunización en el programa de control prenatal se levanta el valor glosado de los laboratorios (HIVURO) de control prenatal más el valor glosado de los multivitamínicos y albendazol de los programade de control prenatal y crecimiento y desarrollo ademàs se hace levantamiento de los medicamentos del programa de planificaciòn familiar como son anticonceptivos orales inyectables mensual y trimestal aunado a esto se levanta objenciòn del valor de atenciòn del parto o cèsara excluidos dentro del acuerdo contractural para pyp se anexa copia del contrato y otro sì donde se evidencia lo anterior además se levanta la totalidad del valor glosado en las actividades de Salud Pública se anexa copia de la certificación de cumplimiento expedida por COOSALUD EPSVALOR ACEPTADO POR LA EPS       $ 5864334              VALOR ACEPTADO POR LA IPS      $ 2294703                             VALOR NO ACUERDO NOTA Los valores registrados como valor aceptado IPS valor aceptado EPS y valor no acuerdo corresponden a la sumatoria de las actas de conciliación realizadas para esta factura</t>
  </si>
  <si>
    <t>GL-159241832007</t>
  </si>
  <si>
    <t xml:space="preserve">Se objeta $ 7325633 Concepto CAPITACION  PROMOCION Y PREVENCION Incumplimiento en las metas de cobertura resolutividad y oportunidad Periodo facturado AGOSTO 2018Valor Facturado  $12537561Valor Prefactura $12537561PLANIFICACION FAMILIAR Se alcanza un cumplimiento mensual del   39% por lo cual se glosa el valor equivalente a $334435 CONTROL PRENATAL Se alcanza un cumplimiento mensual del   56% por lo cual se glosa el valor equivalente a $857342 ATENCION DEL PARTO Y DEL RECIEN NACIDO Se alcanza un cumplimiento mensual del   32% por lo cual se glosa el valor equivalente a $2040489ATENCION POST PARTO Se alcanza un cumplimiento mensual del 0% por lo cual se glosa el valor equivalente a $589094 VACUNACION Se alcanza un cumplimiento mensual del   81% por lo cual se glosa el valor equivalente a $230469 CRECIMIENTO Y DESARROLLO Se alcanza un cumplimiento mensual del   39% por lo cual se glosa el valor equivalente a $347776  ADULTO JOVEN Se alcanza un cumplimiento mensual del   78% por lo cual se glosa el valor equivalente a $35377 ADULTO MAYOR Se alcanza un cumplimiento mensual del   35% por lo cual se glosa el valor equivalente a $551060  CANCER DE CUELLO Se alcanza un cumplimiento mensual del   82% de ejecución por lo cual se glosa el valor equivalente a $156593  AGUDEZA VISUAL Se alcanza un cumplimiento mensual del   43% por lo cual se glosa el valor equivalente a $341136  SALUD BUCAL Se alcanza un cumplimiento mensual del   77% por lo cual se glosa el valor equivalente a $555278  SALUD PUBLICA  Se alcanza un cumplimiento mensual del   00% por lo cual se glosa el valor equivalente a $1286583En Total Para Este mes el cumplimiento global alcanzado es del   51% generando una Objeción total Por Incumplimiento De Actividades Programadas De $7325633De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</si>
  <si>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glosa en no acuerdo la ips manifiesta que se concilia a final de contrato toda la vigencia no nse aceptan conciliaciones parciales según acuerdo de voluntadesSE CONCILIA VALOR NO ACUERDO SEGÚN ACTA REALIZADAEL DIA 12/07/2019 SEGÚN CONCEPTOIPS acepta glosa por valor de $16345677 correspondiente al incumplimiento de las metas y cobertura del programa de PyP de la vigencia 2018 EPS levanta glosa por valor de $51352479 una vez presentados los soportes de las historias clìnicas con las actividades realizadas en los respectivos meses los Rips corregidos y la 4505 se realiza levantamiento total del valor glosado al programa de PAI e inmunización en el programa de control prenatal se levanta el valor glosado de los laboratorios (HIVURO) de control prenatal más el valor glosado de los multivitamínicos y albendazol de los programade de control prenatal y crecimiento y desarrollo ademàs se hace levantamiento de los medicamentos del programa de planificaciòn familiar como son anticonceptivos orales inyectables mensual y trimestal aunado a esto se levanta objenciòn del valor de atenciòn del parto o cèsara excluidos dentro del acuerdo contractural para pyp se anexa copia del contrato y otro sì donde se evidencia lo anterior además se levanta la totalidad del valor glosado en las actividades de Salud Pública se anexa copia de la certificación de cumplimiento expedida por COOSALUD EPSVALOR ACEPTADO POR LA EPS  $ 4853433                   VALOR ACEPTADO POR LA IPS       $ 2472200                            VALOR NO ACUERDO NOTA Los valores registrados como valor aceptado IPS valor aceptado EPS y valor no acuerdo corresponden a la sumatoria de las actas de conciliación realizadas para esta factura</t>
  </si>
  <si>
    <t>GL-159241832041</t>
  </si>
  <si>
    <t xml:space="preserve">Se objeta $ 9955423 Concepto CAPITACION  PROMOCIN Y PREVENCIN Incumplimiento en las metas de cobertura resolutividad y oportunidad Periodo facturado SEPTIEMBRE 2018Valor Facturado  $15892331Valor Prefactura $15892331PLANIFICACION FAMILIAR Se alcanza un cumplimiento mensual del   29% por lo cual se glosa el valor equivalente a $577615 CONTROL PRENATAL Se alcanza un cumplimiento mensual del   59% por lo cual se glosa el valor equivalente a $1037120 ATENCION DEL PARTO Y DEL RECIEN NACIDO Se alcanza un cumplimiento mensual del   17% por lo cual se glosa el valor equivalente a $3708490 VACUNACION Se alcanza un cumplimiento mensual del   78% por lo cual se glosa el valor equivalente a $344624 CRECIMIENTO Y DESARROLLO Se alcanza un cumplimiento mensual del   40% por lo cual se glosa el valor equivalente a $434886  ADULTO MAYOR Se alcanza un cumplimiento mensual del   65% por lo cual se glosa el valor equivalente a $372381  CANCER DE CUELLO Se alcanza un cumplimiento mensual del   44% de ejecución por lo cual se glosa el valor equivalente a $609445  AGUDEZA VISUAL Se alcanza un cumplimiento mensual del   43% por lo cual se glosa el valor equivalente a $432220  SALUD BUCAL Se alcanza un cumplimiento mensual del   70% por lo cual se glosa el valor equivalente a $807760  SALUD PUBLICA  Se alcanza un cumplimiento mensual del   00% por lo cual se glosa el valor equivalente a $1630881En Total Para Este mes el cumplimiento global alcanzado es del   54% generando una Objeción total Por Incumplimiento De Actividades Programadas De $9955423De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</si>
  <si>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FACTURA 6694Persiste glosa por valor de $9955423 por incumplimiento en metas de actividades de promoción y prevención a pesar que la IPS manifiesta que según contratación se tiene revisión de metas anuales se mantiene en firme objeción ya que si bien es cierto lo anterior la presentación de las facturas y evaluación de RIPS se hace de manera mensual reportando las objeciones producto delproceso de auditoría de cada RIPS sin embargo la IPS puede esperar a finalizar la vigencia contractual para realizar la revisión final de cumplimientos ,glosa en no acuerdo la ips manifiesta que se concilia a final de contrato toda la vigencia no nse aceptan conciliaciones parciales según acuerdo de voluntadesSE CONCILIA VALOR NO ACUERDO SEGÚN ACTA REALIZADAEL DIA 12/07/2019 SEGÚN CONCEPTOIPS acepta glosa por valor de $16345677 correspondiente al incumplimiento de las metas y cobertura del programa de PyP de la vigencia 2018 EPS levanta glosa por valor de $51352479 una vez presentados los soportes de las historias clìnicas con las actividades realizadas en los respectivos meses los Rips corregidos y la 4505 se realiza levantamiento total del valor glosado al programa de PAI e inmunización en el programa de control prenatal se levanta el valor glosado de los laboratorios (HIVURO) de control prenatal más el valor glosado de los multivitamínicos y albendazol de los programade de control prenatal y crecimiento y desarrollo ademàs se hace levantamiento de los medicamentos del programa de planificaciòn familiar como son anticonceptivos orales inyectables mensual y trimestal aunado a esto se levanta objenciòn del valor de atenciòn del parto o cèsara excluidos dentro del acuerdo contractural para pyp se anexa copia del contrato y otro sì donde se evidencia lo anterior además se levanta la totalidad del valor glosado en las actividades de Salud Pública se anexa copia de la certificación de cumplimiento expedida por COOSALUD EPSVALOR ACEPTADO POR LA EPS      $ 7351805               VALOR ACEPTADO POR LA IPS    $ 2603618                      VALOR NO ACUERDO NOTA Los valores registrados como valor aceptado IPS valor aceptado EPS y valor no acuerdo corresponden a la sumatoria de las actas de conciliación realizadas para esta factura,Persiste glosa por valor de $9955423 por incumplimiento en metas de actividades de promoción y prevención a pesar que la IPS manifiesta que según contratación se tiene revisión de metas anuales se mantiene en firme objeción hasta tanto se revisen los cumplimientos al  finalizar la vigencia contractual  </t>
  </si>
  <si>
    <t>GL-159241832165</t>
  </si>
  <si>
    <t xml:space="preserve">Se objeta $ 6780942 Concepto CAPITACION  PROMOCION Y PREVENCION Incumplimiento en las metas de cobertura resolutividad y oportunidad Periodo facturado OCTUBREValor Facturado  $13940971Valor Prefactura $13940971PLANIFICACION FAMILIAR Se alcanza un cumplimiento mensual del   40% por lo cual se glosa el valor equivalente a $518810 CONTROL PRENATAL Se alcanza un cumplimiento mensual del   64% por lo cual se glosa el valor equivalente a $887904 ATENCION DEL PARTO Y DEL RECIEN NACIDO Se alcanza un cumplimiento mensual del   12% por lo cual se glosa el valor equivalente a $3250630 VACUNACION Se alcanza un cumplimiento mensual del   81% por lo cual se glosa el valor equivalente a $282557 CRECIMIENTO Y DESARROLLO Se alcanza un cumplimiento mensual del   40% por lo cual se glosa el valor equivalente a $381458  ADULTO MAYOR Se alcanza un cumplimiento mensual del   61% por lo cual se glosa el valor equivalente a $373079  CANCER DE CUELLO Se alcanza un cumplimiento mensual del   77% de ejecución por lo cual se glosa el valor equivalente a $220303  AGUDEZA VISUAL Se alcanza un cumplimiento mensual del   50% por lo cual se glosa el valor equivalente a $331793  SALUD BUCAL Se alcanza un cumplimiento mensual del   81% por lo cual se glosa el valor equivalente a $534408 En Total Para Este mes el cumplimiento global alcanzado es del   69% generando una Objeción total Por Incumplimiento De Actividades Programadas De $6780942De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</si>
  <si>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glosa en no acuerdo la ips manifiesta que se concilia a final de contrato toda la vigencia no nse aceptan conciliaciones parciales según acuerdo de voluntadesSE CONCILIA VALOR NO ACUERDO SEGÚN ACTA REALIZADAEL DIA 12/07/2019 SEGÚN CONCEPTOIPS acepta glosa por valor de $16345677 correspondiente al incumplimiento de las metas y cobertura del programa de PyP de la vigencia 2018 EPS levanta glosa por valor de $51352479 una vez presentados los soportes de las historias clìnicas con las actividades realizadas en los respectivos meses los Rips corregidos y la 4505 se realiza levantamiento total del valor glosado al programa de PAI e inmunización en el programa de control prenatal se levanta el valor glosado de los laboratorios (HIVURO) de control prenatal más el valor glosado de los multivitamínicos y albendazol de los programade de control prenatal y crecimiento y desarrollo ademàs se hace levantamiento de los medicamentos del programa de planificaciòn familiar como son anticonceptivos orales inyectables mensual y trimestal aunado a esto se levanta objenciòn del valor de atenciòn del parto o cèsara excluidos dentro del acuerdo contractural para pyp se anexa copia del contrato y otro sì donde se evidencia lo anterior además se levanta la totalidad del valor glosado en las actividades de Salud Pública se anexa copia de la certificación de cumplimiento expedida por COOSALUD EPSVALOR ACEPTADO POR LA EPS      $ 4967992               VALOR ACEPTADO POR LA IPS   $ 1812950                                VALOR NO ACUERDO NOTA Los valores registrados como valor aceptado IPS valor aceptado EPS y valor no acuerdo corresponden a la sumatoria de las actas de conciliación realizadas para esta factura,IPS manifiesta no aceptación de la glosa "ips no acepta servicio soportado a final de vigencia acorde a contrato"De acuerdo con lo anterior se Persiste en la glosa por valor de $6780942 por incumplimiento en metas de actividades de promoción y prevención la IPS manifiesta soportar servicio al final de la vigencia de igual forma  a pesar de que la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 ,ips no acepta ratificación de glosa  por lo cual solicita reunionm para conciliación de glosasTeniendo en cuenta que la ESE no aporta soportes que justifiquen un aumento en el cumplimiento se mantiene glosa  hasta tanto se justifique un cumplimiento mayor al inicialmente reportado Frente a la solictud de conciliación se remite al area de conciliaciones para su respectiva programación </t>
  </si>
  <si>
    <t>GL-159241832418</t>
  </si>
  <si>
    <t xml:space="preserve">Se objeta $ 6926761 Concepto CAPITACION  PROMOCION Y PREVENCION Incumplimiento en las metas de cobertura resolutividad y oportunidad Periodo facturado NOVIEMBREValor Facturado  $12307040Valor Prefactura $12307040PLANIFICACION FAMILIAR Se alcanza un cumplimiento mensual del   39% por lo cual se glosa el valor equivalente a $467660 CONTROL PRENATAL Se alcanza un cumplimiento mensual del   60% por lo cual se glosa el valor equivalente a $795154 ATENCION DEL PARTO Y DEL RECIEN NACIDO Se alcanza un cumplimiento mensual del   00% por lo cual se glosa el valor equivalente a $2891115 VACUNACION Se alcanza un cumplimiento mensual del   79% por lo cual se glosa el valor equivalente a $261034 CRECIMIENTO Y DESARROLLO Se alcanza un cumplimiento mensual del   40% por lo cual se glosa el valor equivalente a $336727  ADULTO MAYOR Se alcanza un cumplimiento mensual del   96% por lo cual se glosa el valor equivalente a $24591  CANCER DE CUELLO Se alcanza un cumplimiento mensual del   66% de ejecución por lo cual se glosa el valor equivalente a $286941  AGUDEZA VISUAL Se alcanza un cumplimiento mensual del   36% por lo cual se glosa el valor equivalente a $378117  SALUD BUCAL Se alcanza un cumplimiento mensual del   87% por lo cual se glosa el valor equivalente a $222655  SALUD PUBLICA  Se alcanza un cumplimiento mensual del   00% por lo cual se glosa el valor equivalente a $1262767En Total Para Este mes el cumplimiento global alcanzado es del   60% generando una Objeción total Por Incumplimiento De Actividades Programadas De $6926761De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</si>
  <si>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glosa en no acuerdo la ips manifiesta que se concilia a final de contrato toda la vigencia no nse aceptan conciliaciones parciales según acuerdo de voluntadesSE CONCILIA VALOR NO ACUERDO SEGÚN ACTA REALIZADAEL DIA 12/07/2019 SEGÚN CONCEPTOVALOR ACEPTADO POR LA EPS                     VALOR ACEPTADO POR LA IPS      1258689                             VALOR NO ACUERDO NOTA Los valores registrados como valor aceptado IPS valor aceptado EPS y valor no acuerdo corresponden a la sumatoria de las actas de conciliación realizadas para esta factura,IPS manifiesta no aceptación de la glosa "ips no acepta glosa ya que la EPS esta evaluando mensual el cumplimiento y la minuta contractual habla de revision acumulativa"De acuerdo con lo anterior se Persiste  en la glosa por valor  de $6926761  por incumplimiento en metas de actividades de promoción y prevención la IPS manifiesta soportar servicio al final de lavigencia ,IPS manifiesta no aceptación de la glosa "ips no acepta glosa ya que la EPS esta evaluando mensual el cumplimiento y la minuta contractual habla de revision acumulativa"De acuerdo con lo anterior se Persiste  en la glosa por valor  de $6926761  por incumplimiento en metas de actividades de promoción y prevención la IPS manifiesta soportar servicio al final de lavigencia de igual forma a pesar de que la IPS manifiesta que según contratación se tiene revisión de metas anuales se mantiene en firme objeción ya que si bien es cierto lo anterior la presentación de las facturas y evaluación de RIPS se hace de manera mensual reportando las objeciones producto del proceso de auditoría de cada RIPSSe sugiere solicitar conciliación directamente con COOSALUD dado  </t>
  </si>
  <si>
    <t>GL-159241832430</t>
  </si>
  <si>
    <t xml:space="preserve">Se objeta $ 6385410 Concepto CAPITACION  P Y P Incumplimiento en las metas de cobertura resolutividad y oportunidad Periodo facturado DICIEMBREValor Facturado  $14070274Valor Prefactura $14070274PLANIFICACION FAMILIAR Se alcanza un cumplimiento mensual del   42% por lo cual se glosa el valor equivalente a $496451 CONTROL PRENATAL Se alcanza un cumplimiento mensual del   57% por lo cual se glosa el valor equivalente a $953207 ATENCION DEL PARTO Y DEL RECIEN NACIDO Se alcanza un cumplimiento mensual del   00% por lo cual se glosa el valor equivalente a $3305994 VACUNACION Se alcanza un cumplimiento mensual del   79% por lo cual se glosa el valor equivalente a $298492 CRECIMIENTO Y DESARROLLO Se alcanza un cumplimiento mensual del   00% por lo cual se glosa el valor equivalente a $672705  ADULTO MAYOR Se alcanza un cumplimiento mensual del   79% por lo cual se glosa el valor equivalente a $184996  CANCER DE CUELLO Se alcanza un cumplimiento mensual del   99% de ejecución por lo cual se glosa el valor equivalente a $10893  AGUDEZA VISUAL Se alcanza un cumplimiento mensual del   79% por lo cual se glosa el valor equivalente a $140834  SALUD BUCAL Se alcanza un cumplimiento mensual del   90% por lo cual se glosa el valor equivalente a $321839 En Total Para Este mes el cumplimiento global alcanzado es del   66% generando una Objeción total Por Incumplimiento De Actividades Programadas De $6385410De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</si>
  <si>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glosa en no acuerdo la ips manifiesta que se concilia a final de contrato toda la vigencia no nse aceptan conciliaciones parciales según acuerdo de voluntadesSE CONCILIA VALOR NO ACUERDO SEGÚN ACTA REALIZADAEL DIA 12/07/2019 SEGÚN CONCEPTOIPS acepta glosa por valor de $16345677 correspondiente al incumplimiento de las metas y cobertura del programa de PyP de la vigencia 2018 EPS levanta glosa por valor de $51352479 una vez presentados los soportes de las historias clìnicas con las actividades realizadas en los respectivos meses los Rips corregidos y la 4505 se realiza levantamiento total del valor glosado al programa de PAI e inmunización en el programa de control prenatal se levanta el valor glosado de los laboratorios (HIVURO) de control prenatal más el valor glosado de los multivitamínicos y albendazol de los programade de control prenatal y crecimiento y desarrollo ademàs se hace levantamiento de los medicamentos del programa de planificaciòn familiar como son anticonceptivos orales inyectables mensual y trimestal aunado a esto se levanta objenciòn del valor de atenciòn del parto o cèsara excluidos dentro del acuerdo contractural para pyp se anexa copia del contrato y otro sì donde se evidencia lo anterior además se levanta la totalidad del valor glosado en las actividades de Salud Pública se anexa copia de la certificación de cumplimiento expedida por COOSALUD EPSVALOR ACEPTADO POR LA EPS    4896640           VALOR ACEPTADO POR LA IPS       1488770     VALOR NO ACUERDO NOTA Los valores registrados como valor aceptado IPS valor aceptado EPS y valor no acuerdo corresponden a la sumatoria de las actas de conciliación realizadas para esta factura,IPS manifiesta no aceptación de la glosa " IPS NO ACEPTA SE PRESTO SERVICIO ACORDE A CONTRATO EPS GLOSA MENSUAL NO ACORDE A VOLUNTADES"De acuerdo con lo anterior se Persiste en la glosa por valor de $6385410 por incumplimiento en metas de actividades de promoción y prevención ya que la auditoria se realiza acorde con lo estipulado contractualmente pues aunque se establece una meta anual la presentación de las facturas y evaluación de RIPS se hace de manera mensual reportando las objeciones producto del proceso de auditoría de cada RIPS ,ips no acepta glosa y solicta cita de conciliación  la cual es remitida al area encargada para su respectiva programacion por lo cual se mantiene glosa inicial </t>
  </si>
  <si>
    <t>GL-159241832486</t>
  </si>
  <si>
    <t xml:space="preserve">Se objeta $ 3754305 Concepto CAPITACION  PROMOCION Y PREVENCION Incumplimiento en las metas de cobertura resolutividad y oportunidad Periodo facturado ENERO 2019Valor Facturado  $12784858Valor Prefactura $12784858PLANIFICACION FAMILIAR Se alcanza un cumplimiento mensual del   29% por lo cual se glosa el valor equivalente a $489864 CONTROL PRENATAL Se alcanza un cumplimiento mensual del   62% por lo cual se glosa el valor equivalente a $841305 ATENCION DEL PARTO Y DEL RECIEN NACIDO Se alcanza un cumplimiento mensual del   20% por lo cual se glosa el valor equivalente a $205399 VACUNACION Se alcanza un cumplimiento mensual del   79% por lo cual se glosa el valor equivalente a $271201 CRECIMIENTO Y DESARROLLO Se alcanza un cumplimiento mensual del   40% por lo cual se glosa el valor equivalente a $349842  ADULTO JOVEN Se alcanza un cumplimiento mensual del   98% por lo cual se glosa el valor equivalente a $2775 AGUDEZA VISUAL Se alcanza un cumplimiento mensual del   72% por lo cual se glosa el valor equivalente a $172121  SALUD BUCAL Se alcanza un cumplimiento mensual del   97% por lo cual se glosa el valor equivalente a $109845  SALUD PUBLICA  Se alcanza un cumplimiento mensual del   00% por lo cual se glosa el valor equivalente a $1311953En Total Para Este mes el cumplimiento global alcanzado es del   72% generando una Objeción total Por Incumplimiento De Actividades Programadas De $3754305De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</si>
  <si>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ESE NO ACEPTA GLOSA y solicta asignación de cita de conciliaciónla cual se remite al area encargada para su respectiva programación Dado que no anexan soportes que evidencien un cumplimiento mayor al inicialmente reportado se mantiene glosa en firme  ,glosa en no acuerdo la ips manifiesta que se concilia a final de contrato toda la vigencia no nse aceptan conciliaciones parciales según acuerdo de voluntadesSE CONCILIA VALOR NO ACUERDO SEGÚN ACTA REALIZADAEL DIA 12/07/2019 SEGÚN CONCEPTOIPS acepta glosa por valor de $16345677 correspondiente al incumplimiento de las metas y cobertura del programa de PyP de la vigencia 2018 EPS levanta glosa por valor de $51352479 una vez presentados los soportes de las historias clìnicas con las actividades realizadas en los respectivos meses los Rips corregidos y la 4505 se realiza levantamiento total del valor glosado al programa de PAI e inmunización en el programa de control prenatal se levanta el valor glosado de los laboratorios (HIVURO) de control prenatal más el valor glosado de los multivitamínicos y albendazol de los programade de control prenatal y crecimiento y desarrollo ademàs se hace levantamiento de los medicamentos del programa de planificaciòn familiar como son anticonceptivos orales inyectables mensual y trimestal aunado a esto se levanta objenciòn del valor de atenciòn del parto o cèsara excluidos dentro del acuerdo contractural para pyp se anexa copia del contrato y otro sì donde se evidencia lo anterior además se levanta la totalidad del valor glosado en las actividades de Salud Pública se anexa copia de la certificación de cumplimiento expedida por COOSALUD EPSVALOR ACEPTADO POR LA EPS         $ 3041461            VALOR ACEPTADO POR LA IPS   $ 712844                                VALOR NO ACUERDO NOTA Los valores registrados como valor aceptado IPS valor aceptado EPS y valor no acuerdo corresponden a la sumatoria de las actas de conciliación realizadas para esta factura,IPS manifiesta no aceptación de la glosa " IPS NO ACEPTA SE PRESTO SERVICIO ACORDE A CONTRATO EPS GLOSA MENSUAL NO ACORDE A VOLUNTADES"De acuerdo con lo anterior se Persiste en la glosa por valor de $3754305 por incumplimiento en lo estipulado contractualmente pues aunque se establece una meta anual la presentación de las facturas y evaluación de RIPS se hace de manera mensual reportando las objeciones producto del proceso de auditoría de cada RIPS </t>
  </si>
  <si>
    <t>GL-159241832557</t>
  </si>
  <si>
    <t xml:space="preserve">Se objeta $ 4736794 Concepto CAPITACION  PROMOCION Y PREVENCION Incumplimiento en las metas de cobertura resolutividad y oportunidad Periodo facturado FEBRERO 2019Valor Facturado  $12810086Valor Prefactura $12810086PLANIFICACION FAMILIAR Se alcanza un cumplimiento mensual del   38% por lo cual se glosa el valor equivalente a $506018 CONTROL PRENATAL Se alcanza un cumplimiento mensual del   56% por lo cual se glosa el valor equivalente a $872092 ATENCION DEL PARTO Y DEL RECIEN NACIDO Se alcanza un cumplimiento mensual del   23% por lo cual se glosa el valor equivalente a $612739 VACUNACION Se alcanza un cumplimiento mensual del   79% por lo cual se glosa el valor equivalente a $271629 CRECIMIENTO Y DESARROLLO Se alcanza un cumplimiento mensual del   40% por lo cual se glosa el valor equivalente a $350394  ADULTO JOVEN Se alcanza un cumplimiento mensual del   100% por lo cual se glosa el valor equivalente a $  0 ADULTO MAYOR Se alcanza un cumplimiento mensual del   100% por lo cual se glosa el valor equivalente a $  0  CANCER DE CUELLO Se alcanza un cumplimiento mensual del   92% de ejecución por lo cual se glosa el valor equivalente a $67938  AGUDEZA VISUAL Se alcanza un cumplimiento mensual del   57% por lo cual se glosa el valor equivalente a $262568  SALUD BUCAL Se alcanza un cumplimiento mensual del   85% por lo cual se glosa el valor equivalente a $479392  SALUD PUBLICA  Se alcanza un cumplimiento mensual del   00% por lo cual se glosa el valor equivalente a $1314024En Total Para Este mes el cumplimiento global alcanzado es del   70% generando una Objeción total Por Incumplimiento De Actividades Programadas De $4736794De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</si>
  <si>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glosa en no acuerdo la ips manifiesta que se concilia a final de contrato toda la vigencia no nse aceptan conciliaciones parciales según acuerdo de voluntadesSE CONCILIA VALOR NO ACUERDO SEGÚN ACTA REALIZADAEL DIA 12/07/2019 SEGÚN CONCEPTOIPS acepta glosa por valor de $16345677 correspondiente al incumplimiento de las metas y cobertura del programa de PyP de la vigencia 2018 EPS levanta glosa por valor de $51352479 una vez presentados los soportes de las historias clìnicas con las actividades realizadas en los respectivos meses los Rips corregidos y la 4505 se realiza levantamiento total del valor glosado al programa de PAI e inmunización en el programa de control prenatal se levanta el valor glosado de los laboratorios (HIVURO) de control prenatal más el valor glosado de los multivitamínicos y albendazol de los programade de control prenatal y crecimiento y desarrollo ademàs se hace levantamiento de los medicamentos del programa de planificaciòn familiar como son anticonceptivos orales inyectables mensual y trimestal aunado a esto se levanta objenciòn del valor de atenciòn del parto o cèsara excluidos dentro del acuerdo contractural para pyp se anexa copia del contrato y otro sì donde se evidencia lo anterior además se levanta la totalidad del valor glosado en las actividades de Salud Pública se anexa copia de la certificación de cumplimiento expedida por COOSALUD EPSVALOR ACEPTADO POR LA EPS       3884889              VALOR ACEPTADO POR LA IPS     851905                              VALOR NO ACUERDO NOTA Los valores registrados como valor aceptado IPS valor aceptado EPS y valor no acuerdo corresponden a la sumatoria de las actas de conciliación realizadas para esta factura,IPS manifiesta no aceptación de la glosa " teniendo en cuenta que la EPS debe realizar evaluación anual de las metas y no mensual como se evidencia en objeción solicita conciliación"De acuerdo con lo anterior se Persiste en la glosa por valor de $4736794 por incumplimiento en metas de actividades de promoción y prevención ya que la auditoria se realiza acorde con lo estipulado contractualmente pues aunque se establece una meta anual la presentación de las facturas y evaluación de RIPS se hace de manera mensual reportando las objeciones producto del proceso de auditoría de cada RIPS ,IPS manifiesta no aceptación de la glosa " teniendo en cuenta que la EPS debe realizar evaluación anual de las metas y no mensual como se evidencia en objeción solicita conciliación"De acuerdo con lo anterior se Persiste en la glosa por valor de $4736794 por incumplimiento en metas de actividades de promoción y prevención ya que la auditoria se realiza acorde con lo estipulado contractualmente pues aunque se establece una meta anual la presentación de lasfacturas y evaluación de RIPS se hace de manera mensual reportando las objeciones producto del proceso de auditoría de cada RIPS </t>
  </si>
  <si>
    <t>VALOR GIRO DIRECTO</t>
  </si>
  <si>
    <t>Asignación</t>
  </si>
  <si>
    <t>Nº documento</t>
  </si>
  <si>
    <t>Clase de documento</t>
  </si>
  <si>
    <t>Fecha de documento</t>
  </si>
  <si>
    <t>Importe en moneda local</t>
  </si>
  <si>
    <t>Moneda local</t>
  </si>
  <si>
    <t>Doc.compensación</t>
  </si>
  <si>
    <t>Texto</t>
  </si>
  <si>
    <t>Referencia</t>
  </si>
  <si>
    <t>Cuenta de mayor</t>
  </si>
  <si>
    <t>Texto cab.documento</t>
  </si>
  <si>
    <t>Centro de beneficio</t>
  </si>
  <si>
    <t>Demora tras vencimiento neto</t>
  </si>
  <si>
    <t>KR</t>
  </si>
  <si>
    <t>COP</t>
  </si>
  <si>
    <t>15646001211 LAURA DANIELA SIERRA ROMERO</t>
  </si>
  <si>
    <t>15-leruiz Eurek</t>
  </si>
  <si>
    <t>15646000299 ALBA MARIA BETANCUR BETANCUR</t>
  </si>
  <si>
    <t>15646081831 ANDRES LEONARDO GIL RODRIGUEZ</t>
  </si>
  <si>
    <t>15646037150 CARMEN VERONICA MANCERA GARZON</t>
  </si>
  <si>
    <t>15646074777 MARIA JULIANA FORERO MONTAÑEZ</t>
  </si>
  <si>
    <t>15646088678 RUTH TATIANA OCHOA VARGAS</t>
  </si>
  <si>
    <t>15646099389 MARIANA YORLEY ORREGO PARRA</t>
  </si>
  <si>
    <t>68271373750 LUISA FERNANDA SUAREZ GIL</t>
  </si>
  <si>
    <t>15646081309 WILFRAN SANTIAGO SILVA RODRIGUEZ</t>
  </si>
  <si>
    <t>15646150254 BETY LUZ VIDAL MARTINEZ</t>
  </si>
  <si>
    <t>15646000277 MARIA ESPERANZA REYES GONZALEZ</t>
  </si>
  <si>
    <t>15646037252 ANA MILAGROS RIOS SANCHEZ</t>
  </si>
  <si>
    <t>15646000197 KAREN VIVIANA VARGAS ROJAS</t>
  </si>
  <si>
    <t>15646037079 SAUL YESID BUITRAGO CASTIBLANCO</t>
  </si>
  <si>
    <t>15646083772 MAICOL ANDREI BOYACA CASTELLANOS</t>
  </si>
  <si>
    <t>15646094979 ROSIRIS DEL CARMEN MUNZON ROMERO</t>
  </si>
  <si>
    <t>15646081559 LUCIANA  GIL GOMEZ</t>
  </si>
  <si>
    <t>15646048441 YIRO ARLEY BETANCUR BUITRAGO</t>
  </si>
  <si>
    <t>15646081513 DIANA MARCELA GONZALEZ GOMEZ</t>
  </si>
  <si>
    <t>15646086755 NELLY JOHANA LOPEZ SUAREZ</t>
  </si>
  <si>
    <t>15646074780 JUAN YESID BETANCOURT ROJAS</t>
  </si>
  <si>
    <t>15646034526 ALCIRA  ESPINOSA DE CUCANCHON</t>
  </si>
  <si>
    <t>15755072823 JOSEFA  ZUÑIGA</t>
  </si>
  <si>
    <t>15646086768 JOSE ABELINO MURILLO PINZON</t>
  </si>
  <si>
    <t>15646000293 ISMAEL  AREVALO TOVAR</t>
  </si>
  <si>
    <t>15646000440 GABRIELINA  GONZALEZ DE PARRA</t>
  </si>
  <si>
    <t>15646077577 BLANCA LUCIA LAZO SANCHEZ</t>
  </si>
  <si>
    <t>15646105500 BLANCA  VARGAS LUNA</t>
  </si>
  <si>
    <t>15646034161 SANDRA MILENA RAMIREZ</t>
  </si>
  <si>
    <t>15646079752 SARA INES RODRIGUEZ CHACON</t>
  </si>
  <si>
    <t>15646000485 WILLIAM GIOVANNI RAMIREZ RODRIGUEZ</t>
  </si>
  <si>
    <t>15646108657 MARTHA ROCIO RODRIGUEZ VERA</t>
  </si>
  <si>
    <t>15646149073 NICOL XIMENA CASTAÑEDA PAREJO</t>
  </si>
  <si>
    <t>15646106689 ISABELLA  BUITRAGO GIL</t>
  </si>
  <si>
    <t>15646000298 MARIA VALERIA RODRIGUEZ DE ESPINOSA</t>
  </si>
  <si>
    <t>15646055168 ANA LUISA CUERVO NAVARRO</t>
  </si>
  <si>
    <t>15646149004 ANYI VIVIANA MONTAÑEZ MOLANO</t>
  </si>
  <si>
    <t>15646041244 FLOR ALBA CASTIBLANCO ROMERO</t>
  </si>
  <si>
    <t>15646080302 LUZ ESTELLA MATAMOROS CUADRADO</t>
  </si>
  <si>
    <t>15646105429 JUAN CARLOS LA ROTTA ESPINOSA</t>
  </si>
  <si>
    <t>15646001382 FANY ROCIO CASTIBLANCO TORRES</t>
  </si>
  <si>
    <t>15176101730 JULIAN DAVID VALBUENA RODRIGUEZ</t>
  </si>
  <si>
    <t>68406111276 VANESA  VALENCIA ESCOBAR</t>
  </si>
  <si>
    <t>15646000089 EVANGELINA  BUITRAGO DE RODRIGUEZ</t>
  </si>
  <si>
    <t>15646000073 YENY PAOLA SIERRA CASTIBLANCO</t>
  </si>
  <si>
    <t>15646001078 YENNI ROCIO FIQUE CASTIBLANCO</t>
  </si>
  <si>
    <t>15646085366 ANA CRISTINA CARDOZO AREVALO</t>
  </si>
  <si>
    <t>15646098418 MARIA ALEXANDRA PARRA RAMIREZ</t>
  </si>
  <si>
    <t>20238345403 MELIN VALENTINA LORA SILVA</t>
  </si>
  <si>
    <t>15646109097 WENDY LORENA VELASCO RUBIANO</t>
  </si>
  <si>
    <t>15646097901 EDWIN YAIR PAMPLONA GONZALEZ</t>
  </si>
  <si>
    <t>15646041289 CESAR DAVID LOPEZ BUSTAMANTE</t>
  </si>
  <si>
    <t>15646079168 FABIO CESAR ALONSO QUIMBAYO</t>
  </si>
  <si>
    <t>15646098313 EFRAIN ELIAS ARROYO VASQUEZ</t>
  </si>
  <si>
    <t>15646089176 ERIK SANTIAGO RATIVA SANCHEZ</t>
  </si>
  <si>
    <t>15646089339 VALERY XIMENA TABA GALLEGO</t>
  </si>
  <si>
    <t>15646034614 ANA MILENA CRUZ GOMEZ</t>
  </si>
  <si>
    <t>15646080208 GLORIA AZUCENA NIÑO CASTRO</t>
  </si>
  <si>
    <t>15646077896 ESTEBAN FABIAN CRUZ GIL</t>
  </si>
  <si>
    <t>15646085797 KAREN JULIETH MARIN PARRA</t>
  </si>
  <si>
    <t>15646149030 ANA ODILIA SANCHEZ MONROY</t>
  </si>
  <si>
    <t>15646086639 MAICOL JULIAN ESPINOSA CHAVEZ</t>
  </si>
  <si>
    <t>15646092636 DIANA LIZETH BUITRAGO CASTIBLANCO</t>
  </si>
  <si>
    <t>15646107303 GLORIA EMILCE ZAPATA CHAVARRIA</t>
  </si>
  <si>
    <t>15646000799 BLANCA NELLY MESA MARTINEZ</t>
  </si>
  <si>
    <t>15646086624 YESICA FERNANDA BERMUDEZ AREVALO</t>
  </si>
  <si>
    <t>15646103511 JAZMIN ANDREA OSMA ROJAS</t>
  </si>
  <si>
    <t>15646000755 MARTHA LUCIA ROBERTO RUBIO</t>
  </si>
  <si>
    <t>68773093274 MIGUEL ANGEL ROJAS ROJAS</t>
  </si>
  <si>
    <t>15646099439 CUSTODIO  SUAREZ APONTE</t>
  </si>
  <si>
    <t>GLOSA INICIAL GL-15068341582</t>
  </si>
  <si>
    <t>15580103790 PABLO EMILIO CIFUENTES FLORIDO</t>
  </si>
  <si>
    <t>15646081324 ANDRES  BUITRAGO RODRIGUEZ</t>
  </si>
  <si>
    <t>20238103085 SULMINA FLOR SILVA MANGA</t>
  </si>
  <si>
    <t>68773249433 ANTONIO  QUIROGA FRANCO</t>
  </si>
  <si>
    <t>15646092801 DIANA PATRICIA OCHICA FRACICA</t>
  </si>
  <si>
    <t>15646152290 DIANA LIZETH GARCIA ROMERO</t>
  </si>
  <si>
    <t>70708081659 DEIDA LUZ BENAVIDES BALLESTERO</t>
  </si>
  <si>
    <t>15646047303 RODULFO ANTONIO ESPINOSA SANCHEZ</t>
  </si>
  <si>
    <t>15480000552 YANIRA  VEGA CIFUENTES</t>
  </si>
  <si>
    <t>Capita SBY -15-R1A062-2017 ASIST/SEPT 2019</t>
  </si>
  <si>
    <t>15-wlopez Eurek</t>
  </si>
  <si>
    <t>Capita SBO-15-PYP2019SAM01-2019 PYP/SEPT 2019 C</t>
  </si>
  <si>
    <t>Capita SBY -15-R1A062-2017 ASIST/SEPT 2019 C</t>
  </si>
  <si>
    <t>15646112774 SARA CAMILA ROJAS CRUZ</t>
  </si>
  <si>
    <t>Capita SBY -15-R1A062-2017 ASIST/OCT 2019 C</t>
  </si>
  <si>
    <t>Capita SBO-15-PYP2019SAM01 PYP/OCT 2019 C</t>
  </si>
  <si>
    <t>Capita SBO-15-PYP2019SAM01 PYP/OCT 2019</t>
  </si>
  <si>
    <t>Capita SBY -15-R1A062-2017 ASIST/OCT 2019</t>
  </si>
  <si>
    <t>Capita SBO-15-PYP2019SAM01 PYP/SEPT 2019</t>
  </si>
  <si>
    <t>15646099389 MARIANA ORREGO</t>
  </si>
  <si>
    <t>15646081831 ANDRES GIL</t>
  </si>
  <si>
    <t>15646000799 BLANCA MESA</t>
  </si>
  <si>
    <t>15646086980 DILAN LOPEZ</t>
  </si>
  <si>
    <t>15646152842 HENRY MORALES</t>
  </si>
  <si>
    <t>15646098313 EFRAIN ARROYO</t>
  </si>
  <si>
    <t>15646088911 SHARIK SALAMANCA</t>
  </si>
  <si>
    <t>15646088960 MARIA EPIAYU</t>
  </si>
  <si>
    <t>68271373750 LUISA SUAREZ</t>
  </si>
  <si>
    <t>15646081312 HERMENCIA JEREZ</t>
  </si>
  <si>
    <t>15646098456 ELIZABETH BUITRAGO</t>
  </si>
  <si>
    <t>15646149060 YENNY ANZOLA</t>
  </si>
  <si>
    <t>15646001328 MARIA ESPINOSA</t>
  </si>
  <si>
    <t>15646154241 KAMILA OROPEZA</t>
  </si>
  <si>
    <t>15646081446 SERGIO MONTAÑEZ</t>
  </si>
  <si>
    <t>15646099395 ALEXANDRA MATAMOROS</t>
  </si>
  <si>
    <t>15646081445 SEBASTIAN MONTAÑEZ</t>
  </si>
  <si>
    <t>15646092646 MARIA ALARCON</t>
  </si>
  <si>
    <t>23580049327 TATIANA CARABALLO</t>
  </si>
  <si>
    <t>15646001313 JOSE RODRIGUEZ</t>
  </si>
  <si>
    <t>15646153069 NORKIS CAMPOS</t>
  </si>
  <si>
    <t>15646089339 VALERY TABA</t>
  </si>
  <si>
    <t>15646091593 OLGA SANCHEZ</t>
  </si>
  <si>
    <t>15646097897 MARIA GONZALEZ</t>
  </si>
  <si>
    <t>15646001075 CONCEPCION CASTIBLANCO</t>
  </si>
  <si>
    <t>15646000485 WILLIAM RAMIREZ</t>
  </si>
  <si>
    <t>15646080302 LUZ MATAMOROS</t>
  </si>
  <si>
    <t>15646085732 DIEGO SANCHEZ</t>
  </si>
  <si>
    <t>15646151006 OMAR SEPULVEDA</t>
  </si>
  <si>
    <t>15646088901 CARMEN JEREZ</t>
  </si>
  <si>
    <t>15646000919 JAIME CASTIBLANCO</t>
  </si>
  <si>
    <t>15646094979 ROSIRIS MUNZON</t>
  </si>
  <si>
    <t>15646088401 JOSE ORTIZ</t>
  </si>
  <si>
    <t>15646000865 MARIA CARDENAS</t>
  </si>
  <si>
    <t>15646000895 NIDIAN RODRIGUEZ</t>
  </si>
  <si>
    <t>15646109097 WENDY VELASCO</t>
  </si>
  <si>
    <t>15646001209 MARIA ROMERO</t>
  </si>
  <si>
    <t>15646088056 MIGUEL RODRIGUEZ</t>
  </si>
  <si>
    <t>68689129012 MARIA CALA</t>
  </si>
  <si>
    <t>68368051407 SANDRA MARTINEZ</t>
  </si>
  <si>
    <t>15646085228 YOHANA ESTEPA</t>
  </si>
  <si>
    <t>15646085470 CRISTIAN MERCHAN</t>
  </si>
  <si>
    <t>68572283639 YEIMI CASTRILLON</t>
  </si>
  <si>
    <t>70708081659 DEIDA BENAVIDES</t>
  </si>
  <si>
    <t>15646001409 LUIS CASTIBLANCO</t>
  </si>
  <si>
    <t>15646085090 CARLOS TORRES</t>
  </si>
  <si>
    <t>15646080666 MARIA CALLEJAS</t>
  </si>
  <si>
    <t>15646081278 LUZ MURCIA</t>
  </si>
  <si>
    <t>15646014333 DUVAN LOPEZ</t>
  </si>
  <si>
    <t>15646048145 NIKOLAS VILLAREAL</t>
  </si>
  <si>
    <t>15646001626 GLADYS ESPINOSA</t>
  </si>
  <si>
    <t>25754133244 JOSE VILLAMIZAR</t>
  </si>
  <si>
    <t>15646001589 JESSICA ESPINOSA</t>
  </si>
  <si>
    <t>15646079099 JOHN RODRIGUEZ</t>
  </si>
  <si>
    <t>15646034274 ANA GOMEZ</t>
  </si>
  <si>
    <t>15646149030 ANA SANCHEZ</t>
  </si>
  <si>
    <t>15646106072 JHOAN CASTRO</t>
  </si>
  <si>
    <t>15646106689 ISABELLA BUITRAGO</t>
  </si>
  <si>
    <t>15646000199 MARINA  RODRIGUEZ VARGAS</t>
  </si>
  <si>
    <t>15646157369 JAIDER JOSE ROJAS ESPINOZA</t>
  </si>
  <si>
    <t>54498390357 ANGELICA TATIANA VERGEL GARCIA</t>
  </si>
  <si>
    <t>68167039302 JAIME ORLANDO VELASQUEZ ESPINEL</t>
  </si>
  <si>
    <t>15646034384 LUIS JOSE RODRIGUEZ CRUZ</t>
  </si>
  <si>
    <t>15001148668 PAOLA ANDREA BARRETO VELASQUEZ</t>
  </si>
  <si>
    <t>15646107307 JOAQUIN EMILIO ZAPATA MUNERA</t>
  </si>
  <si>
    <t>15646109074 NICOL ADRIANA PARRA PARRA</t>
  </si>
  <si>
    <t>15001148757 OSTIN SMITH CAMARGO CAIPE</t>
  </si>
  <si>
    <t>68327002332 ANGELICA MARIA OTALORA PULIDO</t>
  </si>
  <si>
    <t>15646154241 KAMILA ANDREINA OROPEZA ESPINOZA</t>
  </si>
  <si>
    <t>15646075041 ANA MERCEDES MONTAÑEZ MARTINEZ</t>
  </si>
  <si>
    <t>15646081609 JUAN DANIEL MUÑOZ CASTRO</t>
  </si>
  <si>
    <t>68773251754 MARIA LUISA QUIROGA</t>
  </si>
  <si>
    <t>15646099439 CUSTODIO SUAREZ</t>
  </si>
  <si>
    <t>Capita SBY -15-R1A062-2017 ASIST/NOV 2019</t>
  </si>
  <si>
    <t>Capita SBO-15-PYP2019SAM01 PYP/NOV 2019</t>
  </si>
  <si>
    <t>Capita SBO-15-PYP2019SAM01 PYP/NOV 2019 C</t>
  </si>
  <si>
    <t>Capita SBY -15-R1A062-2017 ASIST/NOV 2019 C</t>
  </si>
  <si>
    <t>15442098653 GEINER PINILLA</t>
  </si>
  <si>
    <t>15646072927 ISABEL MORENO</t>
  </si>
  <si>
    <t>15646092646  MARIA ALARCON</t>
  </si>
  <si>
    <t>15204150973 HUGO FUQUEN</t>
  </si>
  <si>
    <t>15001091740 CAREN MIGUEZ</t>
  </si>
  <si>
    <t>15646087735 IVAN CHAVEZ</t>
  </si>
  <si>
    <t>54001377674 FABIO CAÑON</t>
  </si>
  <si>
    <t>15646086386 MARY CASTIBLANCO</t>
  </si>
  <si>
    <t>15646000669 NIDIA RODRIGUEZ</t>
  </si>
  <si>
    <t>15646086755 NELLY LOPEZ</t>
  </si>
  <si>
    <t>15646077577 BLANCA LAZO</t>
  </si>
  <si>
    <t>05250086641 ALBA ROSA CONTRERAS CERMEÑO</t>
  </si>
  <si>
    <t>54001377674 FABIO ALEXANDER CAÑON DIAZ</t>
  </si>
  <si>
    <t>GLOSA INICIAL GL-159241833387</t>
  </si>
  <si>
    <t>GLOSA INICIAL GL-159241833388</t>
  </si>
  <si>
    <t>GL-159241833771</t>
  </si>
  <si>
    <t>GLOSA INICIAL GL-159241833771</t>
  </si>
  <si>
    <t>AB</t>
  </si>
  <si>
    <t>SALDO FC 6695 SERVICIOS ASISTENCIALES SEPTIEMBRE 2</t>
  </si>
  <si>
    <t>ABONO FC 6695</t>
  </si>
  <si>
    <t>SALDO FC 6865 SERVICIOS ASISTENCIALES DICIEMBRE 20</t>
  </si>
  <si>
    <t>ABONO FC 6865</t>
  </si>
  <si>
    <t>68377162121 HAROLD ROLANDO MARIN ROJAS</t>
  </si>
  <si>
    <t>GLOSA INICIAL Gl-1592467227424</t>
  </si>
  <si>
    <t>68572283639 YEIMI JANNETH CASTRILLON RINCON</t>
  </si>
  <si>
    <t>68498309079 JUAN MANUEL ARENAS CELY</t>
  </si>
  <si>
    <t>68745363706 SARA SOFIA LEON PEREZ</t>
  </si>
  <si>
    <t>68745401807 JENNYFER TATIANA LEON PEÑA</t>
  </si>
  <si>
    <t>ZV</t>
  </si>
  <si>
    <t>54001060401 LUIS DAVID CAMACHO UREÑA ABONO MAR/19</t>
  </si>
  <si>
    <t>COMPENSACIÓN MAR/19</t>
  </si>
  <si>
    <t>68368051591 MARIA AZUCENA SANCHEZ BARBOSA</t>
  </si>
  <si>
    <t>15-earias Eurek</t>
  </si>
  <si>
    <t>68498383063 ABDIEL FELIPE ARENAS CELY</t>
  </si>
  <si>
    <t>68498030197 JUAN CARLOS ARENAS SANTOS</t>
  </si>
  <si>
    <t>SALDO COMP PAGO JUN 2019</t>
  </si>
  <si>
    <t>68689316178 JUAN ESTEBAN NOVOA HEREDIA</t>
  </si>
  <si>
    <t>68368051406 JAIME LEANDRO MARTINEZ SANCHEZ</t>
  </si>
  <si>
    <t>68377131794 VIVIANA  CARRILLO SUAREZ</t>
  </si>
  <si>
    <t>68572001296 SONIA PATRICIA MARTINEZ CAMARGO</t>
  </si>
  <si>
    <t>68190362681 EMILY JULIETH ALVAREZ MESINO</t>
  </si>
  <si>
    <t>SALDO FC 6396 SERVICIOS ASISTENCIALES MARZO 2018</t>
  </si>
  <si>
    <t>ABONO FC 6396</t>
  </si>
  <si>
    <t>SALDO FC 7085 SERVICIOS ASISTENCIALES MARZO 2019 C</t>
  </si>
  <si>
    <t>ABONO FC 7085</t>
  </si>
  <si>
    <t>68264087427 MAYERLI  CELIS CAMACHO</t>
  </si>
  <si>
    <t>76364226039 ANGEL MARIA ECHEVERRY PALACIOS</t>
  </si>
  <si>
    <t>13001456968 ASHLYN SOFIA BELLO CAMAÑO</t>
  </si>
  <si>
    <t>13001456965 LINA MARCELA CAMAÑO</t>
  </si>
  <si>
    <t>68377162132 YEFIRSON HUMVEYDER ARIZA SUAREZ</t>
  </si>
  <si>
    <t>SALDO FE 1294857 15646089391 ANDRES FELIPE GERENA</t>
  </si>
  <si>
    <t>ABONO FE 1294857</t>
  </si>
  <si>
    <t>68689129012 MARIA EUGENIA CALA MARIN</t>
  </si>
  <si>
    <t>15646001446 FLOR ELISA SIERRA</t>
  </si>
  <si>
    <t>15646044961 FABIO AUGUSTO NEISSA OJEDA</t>
  </si>
  <si>
    <t>15646097897 MARIA EPIFANIA GONZALEZ SIATAMA</t>
  </si>
  <si>
    <t>15646047734 ELAINE PATRICIA SANTAMARIA SANTAMARIA</t>
  </si>
  <si>
    <t>15646094801 JOSE SAUL BETANCUR RODRIGUEZ</t>
  </si>
  <si>
    <t>15646001431 MARTA YANETH BETANCOURT MALAGON</t>
  </si>
  <si>
    <t>15580098391 KAREN NATALIA GRATEROL BESABE</t>
  </si>
  <si>
    <t>15646081233 JOHANA CAROLINA ALZATE OSORIO</t>
  </si>
  <si>
    <t>15646097982 DAMIAN FERNANDO CRUZ BUSTOS</t>
  </si>
  <si>
    <t>15646001112 MARIA DEL TRANSITO SANCHEZ LOPEZ</t>
  </si>
  <si>
    <t>15646088257 LEIDY JACKELIN BETANCUR GIL</t>
  </si>
  <si>
    <t>15646099396 HAROLD DAVID BUITRAGO MATAMOROS</t>
  </si>
  <si>
    <t>68167039299 CARLOS ARTURO VELASQUEZ ESPINEL</t>
  </si>
  <si>
    <t>15646101899 MARLON ELIAN RODRIGUEZ LARROTA</t>
  </si>
  <si>
    <t>15646106432 DANNA VALENTINA HORTUA RAMIREZ</t>
  </si>
  <si>
    <t>15646092816 GABRIELA  CAICEDO GONZALEZ</t>
  </si>
  <si>
    <t>15480048659 EDWIN JACOBO MARTINEZ CARMONA</t>
  </si>
  <si>
    <t>15646088026 ELKIN SEBASTIAN CASTILLO COSTILLA</t>
  </si>
  <si>
    <t>15001001525 FELIPE  TORRES ABRIL</t>
  </si>
  <si>
    <t>15646105722 GLORIA ESMERALDA REY BRAVO</t>
  </si>
  <si>
    <t>15646000308 MARIA ANTONIA MONTAÑEZ CARDENAS</t>
  </si>
  <si>
    <t>08001218377 MICHELL CAROLINA BLANCO MARTINEZ</t>
  </si>
  <si>
    <t>SALDO FC 7107 SERVICIOS PYP ABRIL 2019</t>
  </si>
  <si>
    <t>ABONO FC 7107</t>
  </si>
  <si>
    <t>SALDO FC 7108 SERVICIOS ASISTENCIALES ABRIL 2019</t>
  </si>
  <si>
    <t>ABONO FC 7108</t>
  </si>
  <si>
    <t>SALDO FE 1258543 15646001132 MARIA DEL SAGRARIO CA</t>
  </si>
  <si>
    <t>ABONO FE 1258543</t>
  </si>
  <si>
    <t>SALDO FC 6539 SERVICIOS ASISTENCIALES MAYO 2018</t>
  </si>
  <si>
    <t>ABONO FC 6539</t>
  </si>
  <si>
    <t>SALDO FC 6454 SERVICIOS PYP ABRIL 2018</t>
  </si>
  <si>
    <t>ABONO FC 6454</t>
  </si>
  <si>
    <t>SALDO FC 7228 SERVICIOS ASISTENCIALES JUNIO 2019 C</t>
  </si>
  <si>
    <t>ABONO FC 7228</t>
  </si>
  <si>
    <t>SALDO FC 7311 SERVICIOS ASISTENCIALES JULIO 2019 C</t>
  </si>
  <si>
    <t>ABONO FC 7311</t>
  </si>
  <si>
    <t>15646088891 LEIDY LOPEZ MATAMOROS</t>
  </si>
  <si>
    <t>15646112034 JOHANNY URPIN CAGUANA</t>
  </si>
  <si>
    <t>15646034330 EFIGENIA  ZAMORA DE GIL</t>
  </si>
  <si>
    <t>15646078245 ANA VICTORIA SAINEA MORALES</t>
  </si>
  <si>
    <t>15646149002 GREILIANNYS PAOLA CHIRINOS BRAVO</t>
  </si>
  <si>
    <t>15646081614 KAREN DAYANA CASTIBLANCO MORENO</t>
  </si>
  <si>
    <t>15646086319 JAVIER ALONSO CONTRERAS ORTIZ</t>
  </si>
  <si>
    <t>15646111412 YENNY CAROLINA ORTEGA</t>
  </si>
  <si>
    <t>15646086816 JESSMAN STEVENS MURLLO GARZON</t>
  </si>
  <si>
    <t>15646034248 CARLOS WILLIAM GUERRERO CRUZ</t>
  </si>
  <si>
    <t>15646034618 MARIA TERESA BETANCUR BETANCOURT</t>
  </si>
  <si>
    <t>15646081210 EDISON XAVIER ROMERO ROCHA</t>
  </si>
  <si>
    <t>15646080226 DUVAN ARLEY LANCHEROS ZAMORA</t>
  </si>
  <si>
    <t>15646148363 LEANDRO JOHAN MUJICA ARCIA</t>
  </si>
  <si>
    <t>15646001411 MARIA GRISELDA ROMERO</t>
  </si>
  <si>
    <t>15646080458 JOEL STIVEN RAYO PORTELA</t>
  </si>
  <si>
    <t>15646086979 GABRIELA  LOPEZ CABRERA</t>
  </si>
  <si>
    <t>15646086980 DILAN SANTIAGO LOPEZ CABRERA</t>
  </si>
  <si>
    <t>15646001056 EPIMENIA  RODRIGUEZ DE BETANCOURT</t>
  </si>
  <si>
    <t>15646000713 CARMEN LILIA VARGAS CARREÑO</t>
  </si>
  <si>
    <t>15646045494 JOSE JULIO RATIVA CHACON</t>
  </si>
  <si>
    <t>15646001608 TANIA JIMENA PAMPLONA GIL</t>
  </si>
  <si>
    <t>15646000521 ANA OFELIA ROJAS DE BUITRAGO</t>
  </si>
  <si>
    <t>15646101906 ANGEL MATIAS BUITRAGO GIL</t>
  </si>
  <si>
    <t>15646078175 MARIA ISABEL SALAZAR HIGUERA</t>
  </si>
  <si>
    <t>15646149060 YENNY LILIANA ANZOLA LOPEZ</t>
  </si>
  <si>
    <t>15646086940 AYDA LUZ BUENO ARICAPA</t>
  </si>
  <si>
    <t>15646001216 LUCRECIA  BUITRAGO RODRIGUEZ</t>
  </si>
  <si>
    <t>15646001183 DIANA CAROLINA SANCHEZ MONTAÑEZ</t>
  </si>
  <si>
    <t>68211342073 NOHORA ESMID RINCON SALAZAR</t>
  </si>
  <si>
    <t>15646034515 JUAN ELIECER APONTE BUITRAGO</t>
  </si>
  <si>
    <t>15646034632 ELVER YAIR CRUZ BUITRAGO</t>
  </si>
  <si>
    <t>25754133244 JOSE SANTIAGO VILLAMIZAR CHAVARRIA</t>
  </si>
  <si>
    <t>15646001087 YULI ALEXANDRA HERNANDEZ NARANJO</t>
  </si>
  <si>
    <t>15646098586 TITO  MARTINEZ GONZALEZ</t>
  </si>
  <si>
    <t>15646087360 CINDY TATIANA CRUZ LOPEZ</t>
  </si>
  <si>
    <t>15646000352 BLANCA JULIA SANCHEZ DE RIOS</t>
  </si>
  <si>
    <t>15646000502 MARIADELOS ANGELES CASTELLANOS SIERRA</t>
  </si>
  <si>
    <t>15646000370 LUZ MARTINEZ CASTIBLANCO</t>
  </si>
  <si>
    <t>15646099393 BEATRIZ ENITH ROMERO MUNZON</t>
  </si>
  <si>
    <t>15646001342 MARIA HELENA GIL PARRA</t>
  </si>
  <si>
    <t>15646040588 CRISTIAN YOBANNY ALBA SIERRA</t>
  </si>
  <si>
    <t>15646082518 YULYET TATIANA CARDENAS CASTELLANOS</t>
  </si>
  <si>
    <t>15646088134 LUIS EDUARDO ESPITIA VARGAS</t>
  </si>
  <si>
    <t>15646016310 ELVIA MARIA TOVAR CARDENAS</t>
  </si>
  <si>
    <t>15646147654 JHONATAN SMITH OSORIO HENAO</t>
  </si>
  <si>
    <t>68773250993 OSCAR ALEJANDRO QUIROGA QUIROGA</t>
  </si>
  <si>
    <t>15001098780 ELIANA CONSTANZA COLLAZOS VARGAS</t>
  </si>
  <si>
    <t>15646084131 DANA LIZBETH MESA MOLINA</t>
  </si>
  <si>
    <t>15646001461 ANGELA PATRICIA BETANCUR RODRIGUEZ</t>
  </si>
  <si>
    <t>15646001626 GLADYS  ESPINOSA ESPINOSA</t>
  </si>
  <si>
    <t>15646037198 CINDY LORENA SIERRA ROMERO</t>
  </si>
  <si>
    <t>15646078025 MARTA ISABEL TORRES GIL</t>
  </si>
  <si>
    <t>15646000782 DIANA PATRICIA AREVALO MESA</t>
  </si>
  <si>
    <t>15646072686 ANYELA NATALI CARVAJAL HERNANDEZ</t>
  </si>
  <si>
    <t>15646034286 ORLANDO  CRUZ CARLOS</t>
  </si>
  <si>
    <t>15646087494 MARIA CRISTINA MERCHAN TORO</t>
  </si>
  <si>
    <t>15646081864 MARIA ALEJANDRA CASTIBLANCO ORJUELA</t>
  </si>
  <si>
    <t>15646000226 TERESA DE JESUS GONZALEZ GONZALEZ</t>
  </si>
  <si>
    <t>15646000150 SERGIA  CASTIBLANCO RODRIGUEZ</t>
  </si>
  <si>
    <t>15646034592 EPIMENIA  BUITRAGO SANCHEZ</t>
  </si>
  <si>
    <t>15646087981 MARIA ZENAIDA OTLORA MARTINEZ</t>
  </si>
  <si>
    <t>15646072451 DIANA MARCELA GIL MESA</t>
  </si>
  <si>
    <t>15646000286 MARGARITA  AREVALO BUITRAGO</t>
  </si>
  <si>
    <t>15646111140 EVAN SANTIAGO TORRES FLOREZ</t>
  </si>
  <si>
    <t>15646112411 NELSON JAVIER VARGAS SALCEDO</t>
  </si>
  <si>
    <t>15646001328 MARIA ANTONIA ESPINOSA DE RODRIGUEZ</t>
  </si>
  <si>
    <t>15646080471 TOMASA  CHINCHILLA DE MALAGON</t>
  </si>
  <si>
    <t>15646099890 SARA LIZETH SANCHEZ FLOREZ</t>
  </si>
  <si>
    <t>05576331114 ARCADIO DE JESUS VALLADALES GAVIRIA</t>
  </si>
  <si>
    <t>15500100094 IKOLE ISABELLA MORENO PARRA</t>
  </si>
  <si>
    <t>15646111395 DIANA SOFIA RAMOS RAMIREZ</t>
  </si>
  <si>
    <t>15646097982 DAMIAN CRUZ BUSTOS</t>
  </si>
  <si>
    <t>15204035379 BRAYAN CAMILO SALAMANCA AVILA</t>
  </si>
  <si>
    <t>15646086593 JULIAN ANDRES CASTIBLANCO CASTELLANOS</t>
  </si>
  <si>
    <t>15646034173 MARIA HERLINDA CASTELLANOS</t>
  </si>
  <si>
    <t>76001339737 LEIDYS  TURIZO MEZA</t>
  </si>
  <si>
    <t>15646077530 AUDREY ANGELIQUE YOKMARA ALFONSO PULID</t>
  </si>
  <si>
    <t>15646105900 ANDRES STEVAN CALDERON ROJAS</t>
  </si>
  <si>
    <t>15646094863 BIAINYS LILIANA CARDENAS LEIVA</t>
  </si>
  <si>
    <t>15646000038 ANA JOAQUINA CASTEBLANCO CASTEBLANCO</t>
  </si>
  <si>
    <t>15646034128 CRISTIAN FELIPE RODRIGUEZ BUITRAGO</t>
  </si>
  <si>
    <t>15646001609 YEISSON ARLEY PAMPLONA GIL</t>
  </si>
  <si>
    <t>15646101714 JENNY ROSALBA COSTILLA CONTADOR</t>
  </si>
  <si>
    <t>15646091593 OLGA LUCIA SANCHEZ SANCHEZ</t>
  </si>
  <si>
    <t>15646083683 ANA FELISA CLAVIJO PUENTES</t>
  </si>
  <si>
    <t>15646001508 LEOPOLDINA  CHAVEZ GIL</t>
  </si>
  <si>
    <t>54001108998 VANESSA MARINA CASTELLANOS DURAN</t>
  </si>
  <si>
    <t>23466170237 FRANCISCO JAVIER PACHECO BOHORQUEZ</t>
  </si>
  <si>
    <t>15646037050 ROSA MARIA GIL DE BUITRAGO</t>
  </si>
  <si>
    <t>15646081109 MARIA ALEJANDRA CASTIBLANCO RUIZ</t>
  </si>
  <si>
    <t>15646081658 NICOL JULIETA MOLINA SANCHEZ</t>
  </si>
  <si>
    <t>15646108894 LUZ MARY SUAREZ</t>
  </si>
  <si>
    <t>15646001209 MARIA IMELDA ROMERO RODRIGUEZ</t>
  </si>
  <si>
    <t>15646080225 EDGAR JOSE LANCHEROS MALAGON</t>
  </si>
  <si>
    <t>15646000204 JAIME  RODRIGUEZ</t>
  </si>
  <si>
    <t>15646081444 ANA DELMIRA SANCHEZ BUITRAGO</t>
  </si>
  <si>
    <t>15646104882 GLADYS SULAY HIGUERA GARCIA</t>
  </si>
  <si>
    <t>15646037136 DIANA MARCELA CRUZ SIERRA</t>
  </si>
  <si>
    <t>15646055179 MARIA DEL CARMEN PINILLA PARDO</t>
  </si>
  <si>
    <t>15646111349 DIEGO FERNANDO GONZALEZ AREVALO</t>
  </si>
  <si>
    <t>15580089651 ORLINDA  ORDOÑEZ GALINDO</t>
  </si>
  <si>
    <t>15646000611 DORA MARCELA LANCHEROS APONTE</t>
  </si>
  <si>
    <t>15646000848 CLAUDIA PATRICIA PARRA CARDENAS</t>
  </si>
  <si>
    <t>15646098417 JESUS DAVID DIAZ PRADA</t>
  </si>
  <si>
    <t>15646000532 JOSE FLAMINIO SIERRA ALBA</t>
  </si>
  <si>
    <t>15646085228 YOHANA PATRICIA ESTEPA ROLDAN</t>
  </si>
  <si>
    <t>15646074608 LAURA XIMENA LOPEZ SANCHEZ</t>
  </si>
  <si>
    <t>15646000991 MIGUEL  TOVAR</t>
  </si>
  <si>
    <t>15480105263 BRAYAN ESTEBAN PADILLA SANCHEZ</t>
  </si>
  <si>
    <t>15646087017 JOSE ARQUIMEDES TOBAR GONZALEZ</t>
  </si>
  <si>
    <t>15646087888 OSCAR  MATAMOROS PARRA</t>
  </si>
  <si>
    <t>68051001035 YON JAIRO BAUTISTA LANDINEZ</t>
  </si>
  <si>
    <t>15401000343 LAUDELINO  BAUTISTA VEGA</t>
  </si>
  <si>
    <t>15646086273 ANDERSON JOSE MESA AREVALO</t>
  </si>
  <si>
    <t>SALDO FC 7362 SERVICIOS PYP AGOSTO 2019</t>
  </si>
  <si>
    <t>ABONO FC 7362</t>
  </si>
  <si>
    <t>SALDO FC 7365 SERVICIOS ASISTENCIALES AGOSTO 2019</t>
  </si>
  <si>
    <t>ABONO FC 7365</t>
  </si>
  <si>
    <t>15646091539 LUCIANA VALENTINA RODRIGUEZ FUENTES</t>
  </si>
  <si>
    <t>15646151015 GISSEL SOFIA JIMENEZ BASTO</t>
  </si>
  <si>
    <t>15646000669 NIDIA ESPERANZA RODRIGUEZ MUNEVAR</t>
  </si>
  <si>
    <t>15646034314 CONCEJO  RODRIGUEZ PARRA</t>
  </si>
  <si>
    <t>05250484820 MICHELLE VALERIA TORRES CHAVEZ</t>
  </si>
  <si>
    <t>15646089412 LUCIANA  LEZAMA GUZMAN</t>
  </si>
  <si>
    <t>15646086592 ANDERSON SANTIAGO CASTIBLANCO CASTELLA</t>
  </si>
  <si>
    <t>15646081846 OSCAR FRANCISCO RODRIGUEZ SIERRA</t>
  </si>
  <si>
    <t>15646000405 MARTHA MARLEN PAMPLONA BETANCUR</t>
  </si>
  <si>
    <t>15646001433 MARIA DIONILDE MALAGON GIL</t>
  </si>
  <si>
    <t>15646088326 EDWIN JAVIER SIERRA BUITRAGO</t>
  </si>
  <si>
    <t>15646094979 ROSORIS DEL CARMEN MUNZON ROMERO</t>
  </si>
  <si>
    <t>15646085470 CRISTIAN FELIPE MERCHAN COSTILLA</t>
  </si>
  <si>
    <t>15646048687 LAURA VALENTINA ROJAS JEREZ</t>
  </si>
  <si>
    <t>15646079745 SILVIA MARIANA VARGAS BUITRAGO</t>
  </si>
  <si>
    <t>15646014403 JUAN SEBASTIAN RODRIGUEZ SANCHEZ</t>
  </si>
  <si>
    <t>15646014388 MARYURY TATIANA RODRIGUEZ PAMPLONA</t>
  </si>
  <si>
    <t>15646037306 MARIA ISABEL MONTAÑEZ BUITRAGO</t>
  </si>
  <si>
    <t>15646086384 MARIA GREGORIA BRAVO DE BETANCOURT</t>
  </si>
  <si>
    <t>15646098317 RUTH AZUCENA ZAMORA RODRIGUEZ</t>
  </si>
  <si>
    <t>15646071957 ERIKA FERNANDA RODRIGUEZ TOBAR</t>
  </si>
  <si>
    <t>15646037070 HILARIA  PULIDO</t>
  </si>
  <si>
    <t>15646092638 FABIO ENRIQUE RAMIREZ CASTELLANOS</t>
  </si>
  <si>
    <t>15646093693 IVAN URIEL ROBELTO RODRIGUEZ</t>
  </si>
  <si>
    <t>15646086386 MARY LUZ CASTIBLANCO MESA</t>
  </si>
  <si>
    <t>15646108727 CARLOS EMILIO REYES CASTELLANOS</t>
  </si>
  <si>
    <t>15646112264 PEDRO JOAQUIN ESPINOSA CHAVEZ</t>
  </si>
  <si>
    <t>15646112898 JENNIFER ALEJANDRA GONZALEZ SANCHEZ</t>
  </si>
  <si>
    <t>15646112044 SARAH AVIV REYES DIAZ</t>
  </si>
  <si>
    <t>15646094804 MONICA JULIETH CELY MURILLO</t>
  </si>
  <si>
    <t>15646092636 BUITRAGO CASTIBLANCO DIANA LIZETH</t>
  </si>
  <si>
    <t>GLOSA INICIAL Gl-159245937382</t>
  </si>
  <si>
    <t>15646001689 YESSIKA ALEXANDRA LARROTA RODRIGUEZ</t>
  </si>
  <si>
    <t>76364470388 JENIFER ANDREA MONTENEGRO JARAMILLO</t>
  </si>
  <si>
    <t>15646046633 MARIA SUSANA CALLEJAS</t>
  </si>
  <si>
    <t>20238103086 EDUARDO JOSE AROCA SILVA</t>
  </si>
  <si>
    <t>15646000706 DIEGO FERNANDO PAMPLONA GIL</t>
  </si>
  <si>
    <t>54001048953 MARILY  RAMIREZ</t>
  </si>
  <si>
    <t>15646111950 ERIKA SOFIA ROJAS ROJAS</t>
  </si>
  <si>
    <t>54003335091 FREDY  CLARO PEREZ</t>
  </si>
  <si>
    <t>GLOSA INICIAL GL-15068341082</t>
  </si>
  <si>
    <t>25754140894 ANA EULALIA OJEDA SANABRIA</t>
  </si>
  <si>
    <t>boyaca</t>
  </si>
  <si>
    <t>SALDO X LEGALIZAR CAPITA PUBLICA Nov_2017</t>
  </si>
  <si>
    <t>MPS BOY NOV_2017</t>
  </si>
  <si>
    <t>COMPENSACION</t>
  </si>
  <si>
    <t>SALDO X LEGALIZAR CAPITA PUBLICA Dic_2017</t>
  </si>
  <si>
    <t>MPS BOY DIC_2017</t>
  </si>
  <si>
    <t>SALDO X LEGALIZAR CAPITA PUBLICA Ene_2018</t>
  </si>
  <si>
    <t>MPS BOY ENE_2018</t>
  </si>
  <si>
    <t>SALDO PTE X LEGALIZAR CAPITA PUBLICA Feb_2018</t>
  </si>
  <si>
    <t>MPS BOY FEB_2018</t>
  </si>
  <si>
    <t>SALDO PTE X LEGALIZAR CAPITA PRIVADA Feb_2018</t>
  </si>
  <si>
    <t>SALDO PTE X LEGALIZAR CAPITA PRIVADA Mar_2018</t>
  </si>
  <si>
    <t>MPS BOY MAR_2018</t>
  </si>
  <si>
    <t>SALDO PTE X LEGALIZAR  CAPITA PUBLICA Abr_2018</t>
  </si>
  <si>
    <t>MPS BOY ABR_2018</t>
  </si>
  <si>
    <t>SALDO PTE X LEGALIZAR CAPITA PUBLICA May_2018</t>
  </si>
  <si>
    <t>MPS BOY MAY_2018</t>
  </si>
  <si>
    <t>SALDO PTE X LEGALIZAR  CAPITA PUBLICA Jun_2018</t>
  </si>
  <si>
    <t>MPS BOY JUN_2018</t>
  </si>
  <si>
    <t>SALDO PTE X LEGALIZAR CAPITA PUBLICA Jun_2018</t>
  </si>
  <si>
    <t>SALDO PEND X LEGALIZAR CAPITA PUBLICA JUL_2018</t>
  </si>
  <si>
    <t>MPS BOY JUL_2018</t>
  </si>
  <si>
    <t>SALDO PTE X LEGALIZAR CAPITA PUBLICA AGO_2018</t>
  </si>
  <si>
    <t>MPS BOY AGO_2018</t>
  </si>
  <si>
    <t>SALDO PTE X LEGALIZAR CAPITA PUBLICA SEPT_2018</t>
  </si>
  <si>
    <t>MPS BOY SEPT_201</t>
  </si>
  <si>
    <t>SALDO PTE X LEGALIZAR CAPITA NOV_2018</t>
  </si>
  <si>
    <t>MPS BOY NOV_760</t>
  </si>
  <si>
    <t>SALDO PEND X LEGALIZAR CAPITA PUBLICA OCT_2018 ASI</t>
  </si>
  <si>
    <t>MPS BOY 757</t>
  </si>
  <si>
    <t>SALDO PEND X LEGALIZAR CAPITA PUBLICA OCT_2018 P&amp;P</t>
  </si>
  <si>
    <t>MPS BOY 756</t>
  </si>
  <si>
    <t>SALDO PTE X LEGALIZAR CAPITA DIC 2018</t>
  </si>
  <si>
    <t>MPS BOY -999</t>
  </si>
  <si>
    <t>SALDO PTE X LEGALIZAR CAPITA ENERO 2019</t>
  </si>
  <si>
    <t>MPS BOY-581</t>
  </si>
  <si>
    <t>MPS BOY-582</t>
  </si>
  <si>
    <t>SALDO PEND X LEGALIZAR 2000083366 CAPITA FEB_2019</t>
  </si>
  <si>
    <t>MPS BOY-703</t>
  </si>
  <si>
    <t>SALDO PEND X LEGALIZAR 2000083365 CAPITA FEB_2019</t>
  </si>
  <si>
    <t>MPS BOY-702</t>
  </si>
  <si>
    <t>SALDO PTE X LEGALIZAR CAPITA  MAR_2019</t>
  </si>
  <si>
    <t>MPS BOY 1339</t>
  </si>
  <si>
    <t>ZP</t>
  </si>
  <si>
    <t>EVENTO JUN_2019</t>
  </si>
  <si>
    <t>DAVIVIENDA-4</t>
  </si>
  <si>
    <t>SALDO PTE X LEGALIZAR CAPITA  MAY_2019</t>
  </si>
  <si>
    <t>MPS BOY 928</t>
  </si>
  <si>
    <t>MPS BOY 929</t>
  </si>
  <si>
    <t>SALDO PTE X LEGALIZAR CAPITA JUN_2019</t>
  </si>
  <si>
    <t>MPS BOY-917</t>
  </si>
  <si>
    <t>CAPITA PUBLICA SEP_2019</t>
  </si>
  <si>
    <t>MPS BOY-811</t>
  </si>
  <si>
    <t>MPS BOY-812</t>
  </si>
  <si>
    <t>SALDO PTE X LEGALIZAR CAPITA JUL_2019</t>
  </si>
  <si>
    <t>MPS BOY-896</t>
  </si>
  <si>
    <t>CAPITA PUBLICA OCT_2019</t>
  </si>
  <si>
    <t>MPS BOY -466</t>
  </si>
  <si>
    <t>MPS BOY -467</t>
  </si>
  <si>
    <t>CAPITA PUBLICA NOV_2019 SBY2018C1P053</t>
  </si>
  <si>
    <t>MPS BOY-181</t>
  </si>
  <si>
    <t>CAPITA PUBLICA NOV_2019 SBY2018R1A054</t>
  </si>
  <si>
    <t>MPS BOY-182</t>
  </si>
  <si>
    <t>CAPITA PUBLICA DIC_2019 SBY2018C1P053</t>
  </si>
  <si>
    <t>MPS BOY-946</t>
  </si>
  <si>
    <t>CAPITA PUBLICA DIC_2019 SBY2018R1A054</t>
  </si>
  <si>
    <t>MPS BOY-947</t>
  </si>
  <si>
    <t>ACEPTA EPS GLOS FC 6455 08/10/18 C</t>
  </si>
  <si>
    <t>REGISTRO ACEPT GLOSA</t>
  </si>
  <si>
    <t>YB999</t>
  </si>
  <si>
    <t>ACEPTA EPS GLOS FC 6602 08/10/18 C</t>
  </si>
  <si>
    <t>ACEPTA EPS GLOS FCE 6625 08/10/18 C</t>
  </si>
  <si>
    <t>ACEPTA EPS GL FC 6646 ASIST/AGOST 2018 08/05/19 C</t>
  </si>
  <si>
    <t>ACEPTA EPS GL FC 6890 ASIST/ENE 2019 08/05/19 C</t>
  </si>
  <si>
    <t>ACEPTA EPS GLOS FC 6249 08/10/18 C</t>
  </si>
  <si>
    <t>ACEPTA EPS GL FC 6889 ASIST/DIC 2018 12/07/19 C</t>
  </si>
  <si>
    <t>ACEPTA EPS GLOS FC 6221 16/10/18 C</t>
  </si>
  <si>
    <t>ACEPTA EPS GLOS FC 6248 16/10/18 C</t>
  </si>
  <si>
    <t>ACEPTA EPS GLOS FC 6276 16/10/18 C</t>
  </si>
  <si>
    <t>ACEPTA EPS GLOS FC 6395 16/10/18 C</t>
  </si>
  <si>
    <t>ACEPTA EPS GLOS FC 6342 16/10/18 C</t>
  </si>
  <si>
    <t>ACEPTA EPS GL FC 6540 PYP/MAY 2018 12/07/19 C</t>
  </si>
  <si>
    <t>ACEPTA EPS GL FC 6601 PYP/JUN 2018 12/07/19 C</t>
  </si>
  <si>
    <t>ACEPTA EPS GL FC 6624 PYP/JUL 2018 12/07/19 C</t>
  </si>
  <si>
    <t>ACEPTA EPS GL FC 6645 PYP/AGOST 2018 12/07/19 C</t>
  </si>
  <si>
    <t>ACEPTA EPS GL FC 6694 PYP/SEPT 2018 12/07/19 C</t>
  </si>
  <si>
    <t>ACEPTA EPS GL FC 6730 PYP/OCT 2018 12/07/19 C</t>
  </si>
  <si>
    <t>ACEPTA EPS GL FC 6796 PYP/NOV 2018 12/07/19 C</t>
  </si>
  <si>
    <t>ACEPTA EPS GL FC 6864 PYP/DIC 2018 12/07/19 C</t>
  </si>
  <si>
    <t>ACEPTA EPS GL FC 6889 PYP/ENE 2019 12/07/19 C</t>
  </si>
  <si>
    <t>ACEPTA EPS GL FC 7044 PYP/FEB 2019 12/07/19 C</t>
  </si>
  <si>
    <t>GLOSA INICIAL GL-159241832877 FC 7082</t>
  </si>
  <si>
    <t>FC 7082 SERV PYP</t>
  </si>
  <si>
    <t>GLOSA INICIAL GL-159241832905 FC 7180</t>
  </si>
  <si>
    <t>FC 7180 SERVIC P&amp;P</t>
  </si>
  <si>
    <t>GLOSA INICIAL GL-159241832993 FC 7225</t>
  </si>
  <si>
    <t>FC 7225 SERV PYP</t>
  </si>
  <si>
    <t>GLOSA INICIAL GL-159241833113 FC 7308</t>
  </si>
  <si>
    <t>FC 7308 SERV PYP</t>
  </si>
  <si>
    <t>GLOSA INICIAL GL-159241833275 FC 7362</t>
  </si>
  <si>
    <t>FC 7362 SERV PYP</t>
  </si>
  <si>
    <t>Gl-1592467328640</t>
  </si>
  <si>
    <t>ACEPTA EPS GLOS FE 1291693 08/05/19 C</t>
  </si>
  <si>
    <t>GL-1592467328642</t>
  </si>
  <si>
    <t>ACEPTA EPS GLOS FE 1291569 08/05/19 C</t>
  </si>
  <si>
    <t>GL-1592467328643</t>
  </si>
  <si>
    <t>ACEPTA EPS GLOS FE 1285529 08/05/19 C</t>
  </si>
  <si>
    <t>GL-1592467328648</t>
  </si>
  <si>
    <t>ACEPTA EPS GLOS FE 1285493 08/05/19 C</t>
  </si>
  <si>
    <t>GL-1592467328652</t>
  </si>
  <si>
    <t>ACEPTA EPS GLOS FE 1289194 08/05/19 C</t>
  </si>
  <si>
    <t>GL-1592467328653</t>
  </si>
  <si>
    <t>ACEPTA EPS GLOS FE 1291587 08/05/19 C</t>
  </si>
  <si>
    <t>GL-1592467329401</t>
  </si>
  <si>
    <t>ACEPTA EPS GLOS FE 1298317 25/06/19 C</t>
  </si>
  <si>
    <t>GL-1592467329414</t>
  </si>
  <si>
    <t>ACEPTA EPS GLOS FE 1293591 25/06/19 C</t>
  </si>
  <si>
    <t>GL-1592467329418</t>
  </si>
  <si>
    <t>ACEPTA EPS GLOS FE 1294681 25/06/19 C</t>
  </si>
  <si>
    <t>GL-1592467329419</t>
  </si>
  <si>
    <t>ACEPTA EPS GLOS FE 1300633 25/06/19 C</t>
  </si>
  <si>
    <t>GL-1592467329420</t>
  </si>
  <si>
    <t>ACEPTA EPS GLOS FE 1305754 25/06/19 C</t>
  </si>
  <si>
    <t>GL-1592467329425</t>
  </si>
  <si>
    <t>ACEPTA EPS GLOS FE 1301231 25/06/19 C</t>
  </si>
  <si>
    <t>GL-1592467355827</t>
  </si>
  <si>
    <t>ACEPTA EPS GLOS FE 1291637 08/05/19 C</t>
  </si>
  <si>
    <t>N99</t>
  </si>
  <si>
    <t>SA</t>
  </si>
  <si>
    <t>KA</t>
  </si>
  <si>
    <t>RE20181118</t>
  </si>
  <si>
    <t>VR SALDO FACTURA</t>
  </si>
  <si>
    <t>traslado</t>
  </si>
  <si>
    <t>REG201712</t>
  </si>
  <si>
    <t>SY</t>
  </si>
  <si>
    <t>15646004931 VIVIAN JULIETH HERNANDEZ LANCHEROS</t>
  </si>
  <si>
    <t>15-gjimenez Eurek</t>
  </si>
  <si>
    <t>ABONO 15646004931 VIVIAN JULIETH HERNANDEZ LANCHER</t>
  </si>
  <si>
    <t>ABONO FE 1176063</t>
  </si>
  <si>
    <t>ABONO FE 1209380 15646082642 HEINNER SANTIAGO GIL</t>
  </si>
  <si>
    <t>ABONO FE 1209380</t>
  </si>
  <si>
    <t>15646082642 HEINNER SANTIAGO GIL RODRIGUEZ</t>
  </si>
  <si>
    <t>ABONO FE 1205054 15646037050 ROSA MARIA GIL DE BUI</t>
  </si>
  <si>
    <t>ABONO FE 1205054</t>
  </si>
  <si>
    <t>REGISTRO ACEPTACIÓN DE GLOSA IPS C</t>
  </si>
  <si>
    <t>GL-159245931069</t>
  </si>
  <si>
    <t>PERSISTE GLOSA GL-159245931069 09/04/18 RTA1</t>
  </si>
  <si>
    <t>REGISTRO ACEPTACIÓN DE GLOSA C</t>
  </si>
  <si>
    <t>GL-159245931064</t>
  </si>
  <si>
    <t>PERSISTE GLOSA GL-159245931064 09/04/18 RTA1</t>
  </si>
  <si>
    <t>GL-159245931079</t>
  </si>
  <si>
    <t>PERSISTE GLOSA GL-159245931079 09/04/18 RTA1</t>
  </si>
  <si>
    <t>GL-159245931095</t>
  </si>
  <si>
    <t>PERSISTE GLOSA GL-159245931095 09/04/18 RTA1</t>
  </si>
  <si>
    <t>Gl-15924592360</t>
  </si>
  <si>
    <t>PERSISTE GLOSA Gl-15924592360 19/02/18 RTA1</t>
  </si>
  <si>
    <t>ABONO ACEPTA EPS GLOS FE 1184810 17/04/18 C</t>
  </si>
  <si>
    <t>ABONO FE 1184810</t>
  </si>
  <si>
    <t>ACEPTA EPS GLOS FE 1184810 17/04/18 C</t>
  </si>
  <si>
    <t>Registro</t>
  </si>
  <si>
    <t>ABONO FC 6396 SERVICIOS ASISTENCIALES MARZO 2018</t>
  </si>
  <si>
    <t>FC 6396 SERVICIOS ASISTENCIALES MARZO 2018</t>
  </si>
  <si>
    <t>FC 6396 SERV ASISTENCIAL</t>
  </si>
  <si>
    <t>ABONO FC 6454 SERVICIOS PYP ABRIL 2018</t>
  </si>
  <si>
    <t>FC 6454 SERVICIOS PYP ABRIL 2018</t>
  </si>
  <si>
    <t>FC 6454 SERV PYP</t>
  </si>
  <si>
    <t>ABONO FC 6539 SERVICIOS ASISTENCIALES MAYO 2018</t>
  </si>
  <si>
    <t>FC 6539 SERVICIOS ASISTENCIALES MAYO 2018</t>
  </si>
  <si>
    <t>FC 6539 SERV ASISTENCIALE</t>
  </si>
  <si>
    <t>Gl-159245921643</t>
  </si>
  <si>
    <t>PERSISTE GLOSA Gl-159245921643 26/06/18 RTA2</t>
  </si>
  <si>
    <t>Gl-159245921650</t>
  </si>
  <si>
    <t>PERSISTE GLOSA Gl-159245921650 26/06/18 RTA2</t>
  </si>
  <si>
    <t>Gl-159245921654</t>
  </si>
  <si>
    <t>PERSISTE GLOSA Gl-159245921654 26/06/18 RTA2</t>
  </si>
  <si>
    <t>Gl-159245921652</t>
  </si>
  <si>
    <t>PERSISTE GLOSA Gl-159245921652 26/06/18 RTA2</t>
  </si>
  <si>
    <t>Gl-159245921645</t>
  </si>
  <si>
    <t>PERSISTE GLOSA Gl-159245921645 26/06/18 RTA2</t>
  </si>
  <si>
    <t>Gl-159245921648</t>
  </si>
  <si>
    <t>PERSISTE GLOSA Gl-159245921648 26/06/18 RTA2</t>
  </si>
  <si>
    <t>Gl-159245921644</t>
  </si>
  <si>
    <t>PERSISTE GLOSA Gl-159245921644 26/06/18 RTA2</t>
  </si>
  <si>
    <t>Gl-1592467226107</t>
  </si>
  <si>
    <t>PERSISTE GLOSA Gl-1592467226107 21/06/18 RTA2</t>
  </si>
  <si>
    <t>Gl-159245921655</t>
  </si>
  <si>
    <t>PERSISTE GLOSA Gl-159245921655 26/06/18 RTA2</t>
  </si>
  <si>
    <t>Gl-1592467226104</t>
  </si>
  <si>
    <t>PERSISTE GLOSA Gl-1592467226104 21/06/18 RTA2</t>
  </si>
  <si>
    <t>Gl-1592467226106</t>
  </si>
  <si>
    <t>PERSISTE GLOSA Gl-1592467226106 28/05/18 RTA1</t>
  </si>
  <si>
    <t>Gl-159245921656</t>
  </si>
  <si>
    <t>PERSISTE GLOSA Gl-159245921656 26/06/18 RTA2</t>
  </si>
  <si>
    <t>Gl-159245921649</t>
  </si>
  <si>
    <t>PERSISTE GLOSA Gl-159245921649 26/06/18 RTA2</t>
  </si>
  <si>
    <t>GL-159245931700</t>
  </si>
  <si>
    <t>PERSISTE GLOSA GL-159245931700 26/06/18 RTA2</t>
  </si>
  <si>
    <t>Gl-159245921647</t>
  </si>
  <si>
    <t>PERSISTE GLOSA Gl-159245921647 26/06/18 RTA2</t>
  </si>
  <si>
    <t>Gl-159245921646</t>
  </si>
  <si>
    <t>PERSISTE GLOSA Gl-159245921646 26/06/18 RTA2</t>
  </si>
  <si>
    <t>Gl-159245921653</t>
  </si>
  <si>
    <t>PERSISTE GLOSA Gl-159245921653 26/06/18 RTA2</t>
  </si>
  <si>
    <t>Gl-159245921651</t>
  </si>
  <si>
    <t>PERSISTE GLOSA Gl-159245921651 26/06/18 RTA2</t>
  </si>
  <si>
    <t>GLOSA INICIAL GL-159245931232</t>
  </si>
  <si>
    <t>Gl-1592467226108</t>
  </si>
  <si>
    <t>PERSISTE GLOSA Gl-1592467226108 21/06/18 RTA2</t>
  </si>
  <si>
    <t>FC 6695 SERVICIOS ASISTENCIALES SEPTIEMBRE 2018</t>
  </si>
  <si>
    <t>FC 6695 SERV ASISTENCIALE</t>
  </si>
  <si>
    <t>ABONO FC 6695 SERVICIOS ASISTENCIALES SEPTIEMBRE 2</t>
  </si>
  <si>
    <t>GLOSA INICIAL GL-15068333053 FC 6625</t>
  </si>
  <si>
    <t>FC 6625 SERV ASISTENCIALE</t>
  </si>
  <si>
    <t>GLOSA INICIAL GL-15068332133 FC 6455</t>
  </si>
  <si>
    <t>FC 6455 SERV ASISTENCIALE</t>
  </si>
  <si>
    <t>PERSISTE GLOSA GL-152323106249 FC 6249 25/07/18 C</t>
  </si>
  <si>
    <t>FC 6249 SERV ASISTENCIAL</t>
  </si>
  <si>
    <t>GLOSA INICIAL GL-15068332516 FC 6602</t>
  </si>
  <si>
    <t>FC 6602 SERV ASISTENCIALE</t>
  </si>
  <si>
    <t>PERSISTE GLOSA GL-1537731288 FC 6395 25/07/18 C</t>
  </si>
  <si>
    <t>FC 6395 SERVICIOS PYP</t>
  </si>
  <si>
    <t>PERSISTE GLOSA GL-1537731067 FC 6221 25/07/18 C</t>
  </si>
  <si>
    <t>FC 6221 SERVICIOS PYP</t>
  </si>
  <si>
    <t>PERSISTE GLOSA GL-1537731149 FC 6248 25/07/18 C</t>
  </si>
  <si>
    <t>FC 6248 SERV PYP</t>
  </si>
  <si>
    <t>PERSISTE GLOSA GL-1537731305 FC 6342 25/07/18 C</t>
  </si>
  <si>
    <t>FC 6342 SERV PYP</t>
  </si>
  <si>
    <t>PERSISTE GLOSA GL-1537731200 FC 6276 25/07/18 C</t>
  </si>
  <si>
    <t>FC 6276 SERV PYP</t>
  </si>
  <si>
    <t>ABONO ACEPTA EPS GLOS FE 1192537 25/07/18 C</t>
  </si>
  <si>
    <t>ABONO FE 1192537</t>
  </si>
  <si>
    <t>ACEPTA EPS GLOS FE 1192537 25/07/18 C</t>
  </si>
  <si>
    <t>ABONO FE 1221525 68498383063 ABDIEL FELIPE ARENAS</t>
  </si>
  <si>
    <t>ABONO FE 1221525</t>
  </si>
  <si>
    <t>15646099385 NATALY SOFIA CASTAÑO TAMAYO</t>
  </si>
  <si>
    <t>ABONO FE 1246914 15646099385 NATALY SOFIA CASTAÑO</t>
  </si>
  <si>
    <t>ABONO FE 1246914</t>
  </si>
  <si>
    <t>15646103781 CRISMARLYN SALCEDO PARAGUAN</t>
  </si>
  <si>
    <t>ABONO FE 1261087  15646103781 CRISMARLYN SALCEDO P</t>
  </si>
  <si>
    <t>ABONO FE 1261087</t>
  </si>
  <si>
    <t>15646078167 MARIA LILIA PAMPLONA CASTIBLANCO</t>
  </si>
  <si>
    <t>ABONO FE 1253738 15646078167 MARIA LILIA PAMPLONA</t>
  </si>
  <si>
    <t>ABONO FE 1253738</t>
  </si>
  <si>
    <t>FC 6865 SERVICIOS ASISTENCIALES DICIEMBRE 2018</t>
  </si>
  <si>
    <t>FC 6865 SERV ASISTENCIALE</t>
  </si>
  <si>
    <t>ABONO FC 6865 SERVICIOS ASISTENCIALES DICIEMBRE 20</t>
  </si>
  <si>
    <t>15646092894 JULIA TERESA GUEVARA</t>
  </si>
  <si>
    <t>ABONO FE 1230017 15646092894 JULIA TERESA GUEVARA</t>
  </si>
  <si>
    <t>ABONO FE 1230017</t>
  </si>
  <si>
    <t>15646093580 JAVIER ESTEBAN VARGAS GAITAN</t>
  </si>
  <si>
    <t>ABONO FE 1240637 15646093580 JAVIER ESTEBAN VARGAS</t>
  </si>
  <si>
    <t>ABONO FE 1240637</t>
  </si>
  <si>
    <t>MIA OCT</t>
  </si>
  <si>
    <t>ABONO FE 1290626 15646001154 MAHATMA GANDHI TORRES</t>
  </si>
  <si>
    <t>ABONO FE 1290626</t>
  </si>
  <si>
    <t>15646001154 MAHATMA GANDHI TORRES RATIVA</t>
  </si>
  <si>
    <t>ABONO FC 7085 SERVICIOS ASISTENCIALES MARZO 2019 C</t>
  </si>
  <si>
    <t>FC 7085 SERVICIOS ASISTENCIALES MARZO 2019 C</t>
  </si>
  <si>
    <t>FC 7085 SERV ASISTENCIALE</t>
  </si>
  <si>
    <t>ABONO FC 7107 SERVICIOS PYP ABRIL 2019</t>
  </si>
  <si>
    <t>FC 7107 SERVICIOS PYP ABRIL 2019</t>
  </si>
  <si>
    <t>FC 7107 SERV PYP</t>
  </si>
  <si>
    <t>ABONO FC 7108 SERVICIOS ASISTENCIALES ABRIL 2019</t>
  </si>
  <si>
    <t>FC 7108 SERVICIOS ASISTENCIALES ABRIL 2019</t>
  </si>
  <si>
    <t>FC 7108 SERV ASISTENCIALE</t>
  </si>
  <si>
    <t>GLOSA INICIAL Gl-1592467328640</t>
  </si>
  <si>
    <t>GLOSA INICIAL GL-1592467328653</t>
  </si>
  <si>
    <t>PERSISTE GLOSA Gl-1592467328206 14/03/19 RTA1</t>
  </si>
  <si>
    <t>GLOSA INICIAL GL-1592467328643</t>
  </si>
  <si>
    <t>GLOSA INICIAL GL-1592467328642</t>
  </si>
  <si>
    <t>GLOSA INICIAL GL-1592467328648</t>
  </si>
  <si>
    <t>GLOSA INICIAL GL-1592467355827</t>
  </si>
  <si>
    <t>GLOSA INICIAL Gl-1592467328654</t>
  </si>
  <si>
    <t>GLOSA INICIAL GL-1592467328649</t>
  </si>
  <si>
    <t>GLOSA INICIAL GL-1592467328652</t>
  </si>
  <si>
    <t>GLOSA INICIAL GL-15068334609 FC 6731</t>
  </si>
  <si>
    <t>FC 6731 SERV ASISTENCIALE</t>
  </si>
  <si>
    <t>GLOSA INICIAL GL-15068335842 FC 6890</t>
  </si>
  <si>
    <t>FC 6890 SERV ASISTENCIALE</t>
  </si>
  <si>
    <t>GLOSA INICIAL GL-15068333629 FC 6646</t>
  </si>
  <si>
    <t>FC 6646 SERV ASISTENCIALE</t>
  </si>
  <si>
    <t>CAPITA PUBL.OCT</t>
  </si>
  <si>
    <t>ABONO FC 7228 SERVICIOS ASISTENCIALES JUNIO 2019 C</t>
  </si>
  <si>
    <t>FC 7228 SERVICIOS ASISTENCIALES JUNIO 2019 C</t>
  </si>
  <si>
    <t>FC 7228 SERV ASISTENCIALE</t>
  </si>
  <si>
    <t>ABONO FC 7311 SERVICIOS ASISTENCIALES JULIO 2019 C</t>
  </si>
  <si>
    <t>FC 7311 SERVICIOS ASISTENCIALES JULIO 2019 C</t>
  </si>
  <si>
    <t>FC 7311 SERV ASISTENCIALE</t>
  </si>
  <si>
    <t>GLOSA INICIAL GL-1592467329408</t>
  </si>
  <si>
    <t>GLOSA INICIAL GL-1592467329417</t>
  </si>
  <si>
    <t>GLOSA INICIAL GL-1592467329424</t>
  </si>
  <si>
    <t>GLOSA INICIAL GL-1592467329427</t>
  </si>
  <si>
    <t>GLOSA INICIAL GL-1592467329401</t>
  </si>
  <si>
    <t>GLOSA INICIAL GL-1592467329414</t>
  </si>
  <si>
    <t>GLOSA INICIAL GL-1592467329418</t>
  </si>
  <si>
    <t>GLOSA INICIAL GL-1592467329419</t>
  </si>
  <si>
    <t>GLOSA INICIAL GL-1592467329420</t>
  </si>
  <si>
    <t>GLOSA INICIAL GL-1592467329425</t>
  </si>
  <si>
    <t>ABONO FC 7362 SERVICIOS PYP AGOSTO 2019</t>
  </si>
  <si>
    <t>FC 7362 SERVICIOS PYP AGOSTO 2019</t>
  </si>
  <si>
    <t>ABONO FC 7365 SERVICIOS ASISTENCIALES AGOSTO 2019</t>
  </si>
  <si>
    <t>FC 7365 SERVICIOS ASISTENCIALES AGOSTO 2019 C</t>
  </si>
  <si>
    <t>FC 7365 SERV ASISTENCIALE</t>
  </si>
  <si>
    <t>ABONO FE 1258543 15646001132 MARIA DEL SAGRARIO CA</t>
  </si>
  <si>
    <t>15646001132 MARIA DEL SAGRARIO CASTELLANOS DE SIER</t>
  </si>
  <si>
    <t>PERSISTE GLOSA GL-1537731425 16/10/18 C</t>
  </si>
  <si>
    <t>FC 6540 SERV PYP</t>
  </si>
  <si>
    <t>PERSISTE GLOSA GL-1537731461 16/10/18 C</t>
  </si>
  <si>
    <t>FC 6601 SERV PYP</t>
  </si>
  <si>
    <t>PERSISTE GLOSA GL-1537731497 16/10/18 C</t>
  </si>
  <si>
    <t>FC 6624 SERV PYP</t>
  </si>
  <si>
    <t>PERSISTE GLOS FC 6645 PYP/AGOST 2018 08/05/19 C</t>
  </si>
  <si>
    <t>FC 6645 SERV PYP</t>
  </si>
  <si>
    <t>PERSISTE GLOS FC 6694 PYP/SEPT 2018 08/05/19 C</t>
  </si>
  <si>
    <t>FC 6694 SERV PYP</t>
  </si>
  <si>
    <t>PERSISTE GLOS FC 6730 PYP/OCT 2018 08/05/19 C</t>
  </si>
  <si>
    <t>FC 6730 SERV PYP</t>
  </si>
  <si>
    <t>PERSISTE GLOS FC 6796 PYP/NOV 2018 08/05/19 C</t>
  </si>
  <si>
    <t>FC 6796 SERV PYP</t>
  </si>
  <si>
    <t>PERSISTE GLOS FC 6864 PYP/DIC 2018 08/05/19 C</t>
  </si>
  <si>
    <t>FC 6864 SERV PYP</t>
  </si>
  <si>
    <t>PERSISTE GLOS FC 6889 PYP/ENE 2019 08/05/19 C</t>
  </si>
  <si>
    <t>FC 6889 SERV PYP</t>
  </si>
  <si>
    <t>PERSISTE GLOS FC 7044 PYP/FEB 2019 08/05/19 C</t>
  </si>
  <si>
    <t>FC 7044 SERV PYP</t>
  </si>
  <si>
    <t>PERSISTE GLOS FC 6889 ASIST/DIC 2018 08/05/19 C</t>
  </si>
  <si>
    <t>ABONO FE 1294857 15646089391 ANDRES FELIPE GERENA</t>
  </si>
  <si>
    <t>15646089391 ANDRES FELIPE GERENA VELOSA</t>
  </si>
  <si>
    <t>KY</t>
  </si>
  <si>
    <t>REGISTRO</t>
  </si>
  <si>
    <t>REGI201803</t>
  </si>
  <si>
    <t>REGI201809</t>
  </si>
  <si>
    <t>15090000683 MARIA DEL CARMEN GAMEZ DE HERNANDEZ</t>
  </si>
  <si>
    <t>1303181.</t>
  </si>
  <si>
    <t>15090078576 BRAYAN ESTEBAN ORTIZ VASQUEZ</t>
  </si>
  <si>
    <t>1304212.</t>
  </si>
  <si>
    <t>15660000295 ANA ROSA MENDOZA ESPITIA</t>
  </si>
  <si>
    <t>1305118.</t>
  </si>
  <si>
    <t>15514047502 TIRSO  AMAYA RUIZ</t>
  </si>
  <si>
    <t>1305584.</t>
  </si>
  <si>
    <t>RE201811</t>
  </si>
  <si>
    <t>SALDO PTE X LEGALIZA</t>
  </si>
  <si>
    <t>CAPITA PUBLICA MAR_2</t>
  </si>
  <si>
    <t>CAPITA PUBLICA ABR_2</t>
  </si>
  <si>
    <t>SALDO PEND X LEGALIZ</t>
  </si>
  <si>
    <t>CAPITA PUBLICA MAY_2</t>
  </si>
  <si>
    <t>SALDO  FTRA 1237114 HOSPITAL SANTA MARTA DE SAMACÁ</t>
  </si>
  <si>
    <t>SALDO   FTRA 1237114 E.S.E. HOSPITAL SANTA MARTA</t>
  </si>
  <si>
    <t>ABONO   FTRA 1237114 E.S.E. HOSPITAL SANTA MARTA</t>
  </si>
  <si>
    <t>COMPENSACIÓN 1238972 PAGO JUN 2019</t>
  </si>
  <si>
    <t>COMPENSACIÓN 1238972</t>
  </si>
  <si>
    <t>1230143.</t>
  </si>
  <si>
    <t>15646089002 YORDY HASBLEY MURILLO JARAMILLO</t>
  </si>
  <si>
    <t>15646072578 JOSE DEL CARMEN GIL ESPITIA</t>
  </si>
  <si>
    <t>15646034479 MARTHA YOLANDA LARROTA RODRIGUEZ</t>
  </si>
  <si>
    <t>15646088656 ANDREA CAROLINA BALAGUERA VELANDIA</t>
  </si>
  <si>
    <t>15646001101 FLORENCIA  GIL GIL</t>
  </si>
  <si>
    <t>15646093446 THIAGO ANDREY SIERRA GUTIERREZ</t>
  </si>
  <si>
    <t>15646000281 ISRAEL  REYES RODRIGUEZ</t>
  </si>
  <si>
    <t>15646084469 MARIAN CAMILA AVENDAÑO GIL</t>
  </si>
  <si>
    <t>15646088585 DANNA VANESSA CARANTONIO AREVALO</t>
  </si>
  <si>
    <t>15646089367 YENY KATHERINE DELGADILLO SANCHEZ</t>
  </si>
  <si>
    <t>15646079319 ROSA ELENA SIERRA GIL</t>
  </si>
  <si>
    <t>15646088481 ROSA ESTELA CRUZ</t>
  </si>
  <si>
    <t>15646088157 ANGEL GABRIEL GIL ALVARADO</t>
  </si>
  <si>
    <t>15646081953 MARCELO  BUITRAGO RAMIREZ</t>
  </si>
  <si>
    <t>15646091583 MARCO ALFREDO RODRIGUEZ CRUZ</t>
  </si>
  <si>
    <t>15646000609 OLGA LUCIA APONTE CASTIBLANCO</t>
  </si>
  <si>
    <t>15646089001 ELOISA  SANCHEZ CARLOS</t>
  </si>
  <si>
    <t>15646037034 MARIA DEL CARMEN RODRIGUEZ DE ATARA</t>
  </si>
  <si>
    <t>15646081653 ANDRES FELIPE ORTIZ TABA</t>
  </si>
  <si>
    <t>15646034241 ABRAHAN  GONZALEZ BETANCOURT</t>
  </si>
  <si>
    <t>15646034478 GINA MARCELA ESPINOSA SANCHEZ</t>
  </si>
  <si>
    <t>15646089652 LUZ MERY MAZORCA CHACON</t>
  </si>
  <si>
    <t>15646088435 OSCAR ARLEY SABOYA SUAREZ</t>
  </si>
  <si>
    <t>15646044920 ANA LUCRECIA BUITRAGO DE APONTE</t>
  </si>
  <si>
    <t>54001088648 SARAY VALENTINA VALENCIA TEJADA</t>
  </si>
  <si>
    <t>15646000432 ANDREA YAMILE BETANCOURT GIL</t>
  </si>
  <si>
    <t>ABONO 15646092629 ERIKA DANIELA MAHECHA RODRIGUEZ</t>
  </si>
  <si>
    <t>15646000410 CARLOS ALFONSO PAMPLONA BETANCURTH</t>
  </si>
  <si>
    <t>15646000179 GLADYS  CUBILLOS CHACON</t>
  </si>
  <si>
    <t>EVENTO Dic_2017</t>
  </si>
  <si>
    <t>15646000507 MARIA ISABEL BUITRAGO PARRA</t>
  </si>
  <si>
    <t>SALDO 15646092629 ERIKA DANIELA MAHECHA RODRIGUEZ</t>
  </si>
  <si>
    <t>15646089656 STTEFFANY DAYANA ROJAS HIGUERA</t>
  </si>
  <si>
    <t>15646081929 JUDY BIBIANA BUITRAGO NOVOA</t>
  </si>
  <si>
    <t>15646089440 DAVID SANTIAGO BUIITRAGO CASTIBLANCO</t>
  </si>
  <si>
    <t>15646089384 CARLOS ARTURO MOLANO CHINCHILLA</t>
  </si>
  <si>
    <t>15646037236 ERICA LORENA CRUZ MARTINEZ</t>
  </si>
  <si>
    <t>15646000457 LUIS PARMENIO ATARA CASTIBLANCO</t>
  </si>
  <si>
    <t>15646085312 ANDREA LIZETH MUÑOZ HERNANDEZ</t>
  </si>
  <si>
    <t>15646041372 RAQUEL LORENA ACERO SARMIENTO</t>
  </si>
  <si>
    <t>15646083772 BOYACA CASTELLANOS MAICOL ANDREI</t>
  </si>
  <si>
    <t>15646000118 MARITZA  CASTIBLANCO CASTIBLANCO</t>
  </si>
  <si>
    <t>15646034342 MARIA CONCEPCION NIÑO DE GONZALEZ</t>
  </si>
  <si>
    <t>15646077204 LAIDY SIERRA CARO</t>
  </si>
  <si>
    <t>15646087120 SONIA ROCIO RIVERA JOYA</t>
  </si>
  <si>
    <t>15646079011 SERGIO ESNEIDER BETANCOUR REYES</t>
  </si>
  <si>
    <t>54001364808 YASSER AZNATH PEREZ AYALA</t>
  </si>
  <si>
    <t>15646088852 SARA VALENTINA MATAMOROS SANCHEZ</t>
  </si>
  <si>
    <t>54001079985 KELLY JOHANNA TEJADA MALDONADO</t>
  </si>
  <si>
    <t>15401085578 KAREN TATIANA OTALORA HERRERA</t>
  </si>
  <si>
    <t>15646081267 ANA BENILDA GONZALEZ MARTINEZ</t>
  </si>
  <si>
    <t>15646000543 LUIS ALEJANDRO GIL RODRIGUEZ</t>
  </si>
  <si>
    <t>15646001077 DEYLY MAYERLY FIQUE CASTIBLANCO</t>
  </si>
  <si>
    <t>15646048689 DANA MARIA JOSE BUITRAGO BUITRAGO</t>
  </si>
  <si>
    <t>15646034201 DIANA CAROLINA FLOREZ GOMEZ</t>
  </si>
  <si>
    <t>15646080540 LINA ALEJANDRA GARZON ZABALA</t>
  </si>
  <si>
    <t>15646034310 BLANCA LUCIA SIERRA ACOSTA</t>
  </si>
  <si>
    <t>15646037193 YESIKA MARCELA CELY SAAVEDRA</t>
  </si>
  <si>
    <t>15500086607 LOPEZ CARDENAS DIANA AMPARO</t>
  </si>
  <si>
    <t>15646088069 CLAUDIA LILIANA SZEMELVEISZ PARRA</t>
  </si>
  <si>
    <t>15646080952 MARIA CAMILA LOPEZ CRUZ</t>
  </si>
  <si>
    <t>15646089644 ANA SOFIA TELLEZ GARZON</t>
  </si>
  <si>
    <t>15646088822 EDUAR FEDERICO CASTIBLANCO GIL</t>
  </si>
  <si>
    <t>15646037120 DANIEL JOSE RODRIGUEZ GIL</t>
  </si>
  <si>
    <t>15646037068 LUZ MARINA SIERRA NOVOA</t>
  </si>
  <si>
    <t>15646037199 ANA YARITZA CELY SAAVEDRA</t>
  </si>
  <si>
    <t>15646034300 SANDY TATIANA RODRIGUEZ MATAMOROS</t>
  </si>
  <si>
    <t>15646087653 ANA CECILIA MESTRA MENDOZA</t>
  </si>
  <si>
    <t>15646001180 CESAR ALONSO SANCHEZ MONTAÑEZ</t>
  </si>
  <si>
    <t>15646092812 JULIETH PAOLA GARZON ANZOLA</t>
  </si>
  <si>
    <t>15646000921 LEIDY YAMILE CASTIBLANCO SILVA</t>
  </si>
  <si>
    <t>15646001122 MARIA CLAUDIA AREVALO SANCHEZ</t>
  </si>
  <si>
    <t>15646088995 SALOME  NITOLA CAMARGO</t>
  </si>
  <si>
    <t>15646086857 NESTOR EDUARDO ACOSTA CASTIBLANCO</t>
  </si>
  <si>
    <t>15646080958 PAOLA ANDREA TURCA</t>
  </si>
  <si>
    <t>15755082379 LUCILA  MENDIVELSO MARQUEZ</t>
  </si>
  <si>
    <t>15646000181 CLAUDIA PATRICIA RODRIGUEZ CHINCHILLA</t>
  </si>
  <si>
    <t>15646037158 JOSE ELIAS RODRIGUEZ GIL</t>
  </si>
  <si>
    <t>15646000351 ANGIE LORENA RIOS SANCHEZ</t>
  </si>
  <si>
    <t>15646089032 ROSALBA  MALDONADO GONZALEZ</t>
  </si>
  <si>
    <t>15580017967 MARISOL  GOMEZ ALMONACID</t>
  </si>
  <si>
    <t>15480005561 LISBETH DAYANA ROA POLO</t>
  </si>
  <si>
    <t>15646088386 LAURA CAMILA BUITRAGO APONTE</t>
  </si>
  <si>
    <t>15646000406 MANUEL  PAMPLONA BETANCUR</t>
  </si>
  <si>
    <t>15646088265 ROSALIA  TOVAR GONZALEZ</t>
  </si>
  <si>
    <t>15646041255 JORGE ALEXANDER CRUZ SANCHEZ</t>
  </si>
  <si>
    <t>EVENTO Ene_2018</t>
  </si>
  <si>
    <t>15646085715 ISABEL  LOPEZ NIÑO</t>
  </si>
  <si>
    <t>15646081230 OLGA INES ESPINOSA DE RODRIGUEZ</t>
  </si>
  <si>
    <t>15646080112 MARIA NOELVA BAÑOL HERNANDEZ</t>
  </si>
  <si>
    <t>15646000240 MARIA GLADYS ZAMORA MARTINEZ</t>
  </si>
  <si>
    <t>15646036994 JEIMMY JULIETH VARGAS GIL</t>
  </si>
  <si>
    <t>15646073061 SAMUEL DAVID MESA CRUZ</t>
  </si>
  <si>
    <t>15646076860 KAREN ISABELLA ESPINEL PARRA</t>
  </si>
  <si>
    <t>15646091978 HEIDY YURANY GIL TORRES</t>
  </si>
  <si>
    <t>05250086411 DIANA DEL CARMEN CORONADO CONTRERAS</t>
  </si>
  <si>
    <t>15646087013 MAYLEN ISABELLA BUITRAGO RENGIFO</t>
  </si>
  <si>
    <t>15646076761 ELIANA SOFIA BUITRAGO CASTIBLANCO</t>
  </si>
  <si>
    <t>15646081244 MARIA GLORIA ESPINOSA ESPINOSA</t>
  </si>
  <si>
    <t>15401038129 JAVIER  CIFUENTES MEDINA</t>
  </si>
  <si>
    <t>15646074778 PAULA SOFIA GONZALEZ PAMPLONA</t>
  </si>
  <si>
    <t>15646037111 WALTER ANDRIAN MARTINEZ PARRA</t>
  </si>
  <si>
    <t>76001032409 FABIAN ANDRES MORALES MOSQUERA</t>
  </si>
  <si>
    <t>EVENTO Feb_2018</t>
  </si>
  <si>
    <t>FC 6221 SERVICIOS PYP NOVIEMBRE 2017</t>
  </si>
  <si>
    <t>FC 6222 SERVICIO ASISTENCIAL NOVIEMBRE 2017</t>
  </si>
  <si>
    <t>FC 6222 SERV ASISTENCIAL</t>
  </si>
  <si>
    <t>CAPITA PUBLICA Nov_2017</t>
  </si>
  <si>
    <t>FC 6248 SERVICIO PYP DICIEMBRE 2017</t>
  </si>
  <si>
    <t>FC 6249 SERVICIO ASISTENCIAL DICIEMBRE 2017</t>
  </si>
  <si>
    <t>CAPITA PUBLICA Dic_2017</t>
  </si>
  <si>
    <t>FC 6276 SERVICIO PYP ENERO 2018</t>
  </si>
  <si>
    <t>FC 6277 SERVICIO ASISTENCIAL ENERO 2018</t>
  </si>
  <si>
    <t>FC 6277 SERV ASISTENCIAL</t>
  </si>
  <si>
    <t>CAPITA PUBLICA Ene_2018</t>
  </si>
  <si>
    <t>15646088994 LEIDY ALEJANDRA PELAYO CAMARGO</t>
  </si>
  <si>
    <t>15646000868 ANA CECILIA TOVAR CARDENAS</t>
  </si>
  <si>
    <t>15646085082 KEYLER FERNANDO CARDOZO AREVALO</t>
  </si>
  <si>
    <t>15646001479 CARMEN JULIA MARTINEZ</t>
  </si>
  <si>
    <t>15646037273 EMILIANA  ROJAS DE MARTINEZ</t>
  </si>
  <si>
    <t>15646001317 MARIA ROSALBINA SIERRA LEON</t>
  </si>
  <si>
    <t>15646094865 ANGIE LILIANA GUERRERO ACERO</t>
  </si>
  <si>
    <t>15646089503 CAROLINA  MONROY CARDENAS</t>
  </si>
  <si>
    <t>15646087967 JUAN ESTEBAN RAMIREZ</t>
  </si>
  <si>
    <t>15646086482 SULMA PATRICIA LANCHEROS TOVAR</t>
  </si>
  <si>
    <t>15646037052 RICARDA  ROJAS DE RODRIGUEZ</t>
  </si>
  <si>
    <t>SALDO PENDIENTE X LEGALIZAR GIRO MPS FENRERO  2018</t>
  </si>
  <si>
    <t>15646071955 PABLO ENRIQUE RODRIGUEZ ROJAS</t>
  </si>
  <si>
    <t>15646079936 JAMES RICARDO RODRIGUEZ MANCIPE</t>
  </si>
  <si>
    <t>15646000114 LINA MARIA CASTIBLANCO CASTIBLANCO</t>
  </si>
  <si>
    <t>68307378589 ANYELO JAVIER CELIS GOMEZ</t>
  </si>
  <si>
    <t>15646088287 MAIKOL SEBASTIAN AREVALO CRUZ</t>
  </si>
  <si>
    <t>15646087974 SEBASTIAN FELIPE GONZALEZ AREVALO</t>
  </si>
  <si>
    <t>15646088680 RUTN UBALDINA VARGAS DIAZ</t>
  </si>
  <si>
    <t>15646088909 KEDWIN ALEXANDER BERNAL CAMACHO</t>
  </si>
  <si>
    <t>15646037077 ANA ESPERANZA SIERRA SILVA</t>
  </si>
  <si>
    <t>15646037185 FLOR EMILCE SIERRA SILVA</t>
  </si>
  <si>
    <t>15646017465 EDGAR MAURICIO LEON MOLINA</t>
  </si>
  <si>
    <t>15646087656 MAYERLIS  MESTRA MENDOZA</t>
  </si>
  <si>
    <t>15646078444 YULY CATERINE QUINTERO MESA</t>
  </si>
  <si>
    <t>15646078684 MARIA ELVIRA CRUZ CARLOS</t>
  </si>
  <si>
    <t>EVENTO Abr_2018</t>
  </si>
  <si>
    <t>15646000768 MARIA CRISTINA CONTADOR MATAMOROS</t>
  </si>
  <si>
    <t>15646078786 ANDREA  ROCHA FONSECA</t>
  </si>
  <si>
    <t>15646001200 VICTOR HUGO LANCHEROS RAMIREZ</t>
  </si>
  <si>
    <t>15646088025 NELSON DUVAN JEREZ CASTIBLANCO</t>
  </si>
  <si>
    <t>15646000865 MARIA DEL CARMEN CARDENAS DE TOBAR</t>
  </si>
  <si>
    <t>15646041301 BETSABE  MUÑOZ DE GIL</t>
  </si>
  <si>
    <t>15646034328 MARIA ELVIA BETANCOURT RUIZ</t>
  </si>
  <si>
    <t>15646014396 JUAN CARLOS LEON ESPITIA</t>
  </si>
  <si>
    <t>15646072924 ADRIANA  CIFUENTES BASALLO</t>
  </si>
  <si>
    <t>15646092642 JOEL MATIAS TOBA SIATAMA</t>
  </si>
  <si>
    <t>15646092629 ERIKA DANIELA MAHECHA RODRIGUEZ</t>
  </si>
  <si>
    <t>15646001601 JINNEIDA ALEXANDRA CELY RODRIGUEZ</t>
  </si>
  <si>
    <t>15646088910 CLAUDIA PATRICIA MEDINA LIQUITAN</t>
  </si>
  <si>
    <t>15646093418 BLANCA NUBIA MARTINEZ BETANCUR</t>
  </si>
  <si>
    <t>15646087287 IVAN DARIO FUENTES TORRES</t>
  </si>
  <si>
    <t>15646037235 YAMID ALEJANDRO ROMERO RODRIGUEZ</t>
  </si>
  <si>
    <t>15646034380 DIANA MARCELA TOBAR PARRA</t>
  </si>
  <si>
    <t>15646001186 DIANA PAOLA SIERRA TOBAR</t>
  </si>
  <si>
    <t>15646037087 JENIFER ZULEIMA MARTINEZ PARRA</t>
  </si>
  <si>
    <t>15646088002 ELIANA SALOME ESPINOSA OTALORA</t>
  </si>
  <si>
    <t>15646088823 VICTOR  MALAGON</t>
  </si>
  <si>
    <t>68745368374 SANDRA MILENA PEÑA LUQUE</t>
  </si>
  <si>
    <t>15646000294 INES  BUITRAGO RODRIGUEZ</t>
  </si>
  <si>
    <t>15646001256 MARIA CHIQUINQUIRA GOMEZ DE GIL</t>
  </si>
  <si>
    <t>EVENTO Mar_2018</t>
  </si>
  <si>
    <t>ACEPTA EPS GLOS FE 1192150 17/04/18 C</t>
  </si>
  <si>
    <t>ACEPTA EPS GLOS FE 1186091 17/04/18 C</t>
  </si>
  <si>
    <t>FC 6343 SERVICIOS ASISTENCIAL FEBRERO 2018</t>
  </si>
  <si>
    <t>FC 6343 SERV ASISTENCIAL</t>
  </si>
  <si>
    <t>CAPITA PUBLICA Feb_2018</t>
  </si>
  <si>
    <t>FC 6342 SERVICIOS PYP FEBRERO 2018</t>
  </si>
  <si>
    <t>CAPITA PRIVADA Feb_2018</t>
  </si>
  <si>
    <t>CAPITA PUBLICA Mar_2018</t>
  </si>
  <si>
    <t>FC 6395 SERVICIOS PYP MARZO 2018</t>
  </si>
  <si>
    <t>CAPITA PRIVADA Mar_2018</t>
  </si>
  <si>
    <t>FC 6455 SERVICIOS ASISTENCIALES ABRIL 2018</t>
  </si>
  <si>
    <t>CAPITA PUBLICA Abr_2018</t>
  </si>
  <si>
    <t>CAPITA PRIVADA Abr_2018</t>
  </si>
  <si>
    <t>CAPITA PUBLICA May_2018</t>
  </si>
  <si>
    <t>FC 6540 SERVICIOS PYP MAYO 2018</t>
  </si>
  <si>
    <t>SALDO 15646004931 VIVIAN JULIETH HERNANDEZ LANCHER</t>
  </si>
  <si>
    <t>SALDO FE 1209380 15646082642 HEINNER SANTIAGO GIL</t>
  </si>
  <si>
    <t>15204078808 JUAN PABLO GIL LOPEZ</t>
  </si>
  <si>
    <t>SALDO FE 1205054 15646037050 ROSA MARIA GIL DE BUI</t>
  </si>
  <si>
    <t>15646034354 HERNANDO  ESPINOSA BARRIGA</t>
  </si>
  <si>
    <t>15646080881 DAIRON ANDREY RIAÑO MARTINEZ</t>
  </si>
  <si>
    <t>15646087051 ANDRES FARID RODRIGUEZ SZEMELVEISZ</t>
  </si>
  <si>
    <t>15646078751 GLORIA MARIA MESA MOLINA</t>
  </si>
  <si>
    <t>EVENTO JUL_2018</t>
  </si>
  <si>
    <t>SALDO ACEPTA EPS GLOS FE 1184810 17/04/18 C</t>
  </si>
  <si>
    <t>FC 6602 SERVICIOS ASISTENCIALES JUNIO 2018</t>
  </si>
  <si>
    <t>CAPITA PUBLICA Jun_2018</t>
  </si>
  <si>
    <t>FC 6601 SERVICIOS PYP JUNIO 2018</t>
  </si>
  <si>
    <t>FC 6625 SERVICIOS ASISTENCIALES JULIO 2018</t>
  </si>
  <si>
    <t>CAPITA PUBLICA JUL_2018</t>
  </si>
  <si>
    <t>FC 6624 SERVICIOS PYP JULIO 2018</t>
  </si>
  <si>
    <t>FC 6645 SERVICIOS PYP AGOSTO 2018</t>
  </si>
  <si>
    <t>CAPITA PUBLICA AGO_2018</t>
  </si>
  <si>
    <t>FC 6646 SERVICIOS ASISTENCIALES AGOSTO 2018</t>
  </si>
  <si>
    <t>CAPITA PUBLICA SEPT_2018</t>
  </si>
  <si>
    <t>FC 6694 SERVICIOS PYP SEPTIEMBRE 2018</t>
  </si>
  <si>
    <t>FC 6797 SERVICIOS ASISTENCIALES NOVIEMBRE 2018 S</t>
  </si>
  <si>
    <t>FC 6797 SERV ASISTENCIALE</t>
  </si>
  <si>
    <t>FC 6799 SERVICIOS ASISTENCIALES NOVIEMBRE 2018 C</t>
  </si>
  <si>
    <t>FC 6799 SERV ASISTENCIALE</t>
  </si>
  <si>
    <t>CAPITA PUBLICA NOV_2018</t>
  </si>
  <si>
    <t>FC 6798 SERVICIOS PYP NOVIEMBRE 2018 C</t>
  </si>
  <si>
    <t>FC 6798 SERV PYP</t>
  </si>
  <si>
    <t>FC 6796 SERVICIOS PYP NOVIEMBRE 2018 S</t>
  </si>
  <si>
    <t>MPS BOY NOV_759</t>
  </si>
  <si>
    <t>FC 6731 SERVICIOS ASISTENCIALES OCTUBRE 2018</t>
  </si>
  <si>
    <t>CAPITA PUBLICA OCT_2018</t>
  </si>
  <si>
    <t>FC 6730 SERVICIOS PYP OCTUBRE 2018</t>
  </si>
  <si>
    <t>15646081293 LAURA VALENTINA VARGAS CHIVATA</t>
  </si>
  <si>
    <t>15646000798 CECILIA  MESA MARTINEZ</t>
  </si>
  <si>
    <t>15646080677 YINA ALEJANDRA RAMIREZ MATAMOROS</t>
  </si>
  <si>
    <t>15646000681 YENNY LORENA CHAVEZ SANCHEZ</t>
  </si>
  <si>
    <t>15646014333 DUVAN CAMILO LOPEZ CRUZ</t>
  </si>
  <si>
    <t>15646074396 JHONATAN ESTIVEN LOPEZ CRUZ</t>
  </si>
  <si>
    <t>20238110575 CAROL MICHELL AROCA SILVA</t>
  </si>
  <si>
    <t>15001101583 FABIO NELSON NIÑO CASTILLO</t>
  </si>
  <si>
    <t>15646087499 LAURA MANUELA CASTILLO MATAMOROS</t>
  </si>
  <si>
    <t>SALDO PTE X LEGALIZAR MPS BOY JUL_2018</t>
  </si>
  <si>
    <t>ACEPTA EPS GLOS FE 1201664 25/07/18 C</t>
  </si>
  <si>
    <t>ACEPTA EPS GLOS FE 1203448 25/07/18 C</t>
  </si>
  <si>
    <t>ACEPTA EPS GLOS FE 1203480 25/07/18 C</t>
  </si>
  <si>
    <t>ACEPTA EPS GLOS FE 1206240 25/07/18 C</t>
  </si>
  <si>
    <t>ACEPTA EPS GLOS FE 1207893 25/07/18 C</t>
  </si>
  <si>
    <t>ACEPTA EPS GLOS FE 1205595 25/07/18 C</t>
  </si>
  <si>
    <t>ACEPTA EPS GLOS FE 1205371 25/07/18 C</t>
  </si>
  <si>
    <t>ACEPTA EPS GLOS FE 1204626 25/07/18 C</t>
  </si>
  <si>
    <t>ACEPTA EPS GLOS FE 1204000 25/07/18 C</t>
  </si>
  <si>
    <t>ACEPTA EPS GLOS FE 1204022 25/07/18 C</t>
  </si>
  <si>
    <t>ACEPTA EPS GLOS FE 1204586 25/07/18 C</t>
  </si>
  <si>
    <t>ACEPTA EPS GLOS FE 1203176 25/07/18 C</t>
  </si>
  <si>
    <t>ACEPTA EPS GLOS FE 1200698 25/07/18 C</t>
  </si>
  <si>
    <t>GL-159245931232</t>
  </si>
  <si>
    <t>ACEPTA EPS GLOS FE 1184809 25/07/18 C</t>
  </si>
  <si>
    <t>ACEPTA EPS GLOS FE 1208444 25/07/18 C</t>
  </si>
  <si>
    <t>ACEPTA EPS GLOS FE 1199218 25/07/18 C</t>
  </si>
  <si>
    <t>ACEPTA EPS GLOS FE 1198854 25/07/18 C</t>
  </si>
  <si>
    <t>ACEPTA EPS GLOS FE 1194821 25/07/18 C</t>
  </si>
  <si>
    <t>15646078349 DIANA MILENA BERMUDEZ CALLEJAS</t>
  </si>
  <si>
    <t>15646096122 YOJAN ALEXIS GIL CRUZ</t>
  </si>
  <si>
    <t>15646000757 JOSE QUINTILIANO ROBERTO</t>
  </si>
  <si>
    <t>15646076765 BRAYAN STEVENS RUIZ CELY</t>
  </si>
  <si>
    <t>15646079902 MARIA DEL TRANSITO MERCHAN DE HIGUERA</t>
  </si>
  <si>
    <t>15646037101 SONIA PILAR CRUZ CASTELLANOS</t>
  </si>
  <si>
    <t>15646034351 ROSALBA  LANCHEROS TOBAR</t>
  </si>
  <si>
    <t>15646089499 CARMEN ALICIA GUZMAN AREIZA</t>
  </si>
  <si>
    <t>15646000740 MARTHA CECILIA FAGUA SIERRA</t>
  </si>
  <si>
    <t>15646076768 SANDRA LILIANA GIL RATIVA</t>
  </si>
  <si>
    <t>15646000083 FLOR MIRYAM SIERRA RODRIGUEZ</t>
  </si>
  <si>
    <t>68745037046 LUIS GUILLERMO LEON AMADO</t>
  </si>
  <si>
    <t>15646043452 RICARDO  BUITRAGO GONZALEZ</t>
  </si>
  <si>
    <t>15646092571 DIEGO ALEJANDRO CRUZ ZAMORA</t>
  </si>
  <si>
    <t>15646091949 EIDER MAURICIO GIL MESA</t>
  </si>
  <si>
    <t>15646092774 DANNA MICHELL GIL CELY</t>
  </si>
  <si>
    <t>15646092901 FLOR EDILMA GONALEZ CASTILLO</t>
  </si>
  <si>
    <t>15646086847 KEYNAN YOBANNY ESPITIA VARGAS</t>
  </si>
  <si>
    <t>15646092881 KEVIN ALEJANDRO GIL ESPITIA</t>
  </si>
  <si>
    <t>15646096028 EMILY JARITZA GALINDO CASTIBLANCO</t>
  </si>
  <si>
    <t>15646093611 YEICOP LEANDRO TORRES VARGAS</t>
  </si>
  <si>
    <t>15646037126 KAREN SOFIA HERNANDEZ LANCHEROS</t>
  </si>
  <si>
    <t>EVENTO AGO_2018</t>
  </si>
  <si>
    <t>15646093482 DILAN SAMUEL DIAZ BALAGUERA</t>
  </si>
  <si>
    <t>15500040657 JOSE DELCARMEN GIL BOSIGA</t>
  </si>
  <si>
    <t>15646001007 NELSON JAVIER MONTAÑEZ AREVALO</t>
  </si>
  <si>
    <t>70001192000 PRINZ  RAMIREZ TURIZO</t>
  </si>
  <si>
    <t>15646078229 OMAR ESTIVEN PARRA CARDENAS</t>
  </si>
  <si>
    <t>15646047736 LEIDY TATIANA LARROTTA JEREZ</t>
  </si>
  <si>
    <t>68377084493 MARIA OLIVA VARGAS DE SUAREZ</t>
  </si>
  <si>
    <t>15646087578 JHOAN SEBASTIAN ROJAS ZABALA</t>
  </si>
  <si>
    <t>15646083781 JUAN MARTIN VARGAS RUIZ</t>
  </si>
  <si>
    <t>68498139816 ANGELICA ALEXANDRA CELY CHAVEZ</t>
  </si>
  <si>
    <t>15646001377 ROBERTO  RODRIGUEZ CASTILLO</t>
  </si>
  <si>
    <t>15646001075 CONCEPCION  CASTIBLANCO SANCHEZ</t>
  </si>
  <si>
    <t>15646017723 SANDRA MILENA RODRIGUEZ VARGAS</t>
  </si>
  <si>
    <t>15646081876 ALEX SANTIAGO APONTE CONTADOR</t>
  </si>
  <si>
    <t>15646080666 MARIA YAQUELINE CALLEJAS HIGUERA</t>
  </si>
  <si>
    <t>15646081292 LAURA MARIA CHIVATA MANOSALVA</t>
  </si>
  <si>
    <t>15646037156 MIGUEL ANTONIO ROJAS MATAMOROS</t>
  </si>
  <si>
    <t>15646048449 ANGELA PATRICIA CRUZ</t>
  </si>
  <si>
    <t>15646086402 PAULA LIZETH BETANCOURT BETANCOURT</t>
  </si>
  <si>
    <t>15646000370 LUZ YANETH MARTINEZ CASTIBLANCO</t>
  </si>
  <si>
    <t>15646049416 MAIRIN DAHIANA CIFUENTES HERRERA</t>
  </si>
  <si>
    <t>15646001167 JOSE VICENTE VANEGAS CHIVATA</t>
  </si>
  <si>
    <t>15646097906 ANA JULIA RAMIREZ VARGAS</t>
  </si>
  <si>
    <t>15646094849 LORAINE YANERY FONNEGRA AREIZA</t>
  </si>
  <si>
    <t>15646074203 KAREN NATALIA FORERO VERA</t>
  </si>
  <si>
    <t>15646000269 MARIA LILIANA AREVALO BETANCOURT</t>
  </si>
  <si>
    <t>15646081873 OLGA YANETH CASTELLANOS GUERRERO</t>
  </si>
  <si>
    <t>15646034476 ROSALBA  SIERRA BUITRAGO</t>
  </si>
  <si>
    <t>15646000246 ADRIANA MARIA RODRIGUEZ ZAMORA</t>
  </si>
  <si>
    <t>15646089054 MARIA OMAIRA BETANCOURT LOPEZ</t>
  </si>
  <si>
    <t>15646099379 YERLY MERCED JEREZ GONZALEZ</t>
  </si>
  <si>
    <t>15401091766 CRISTOBAL ALEXIS BARBOSA HERNANDEZ</t>
  </si>
  <si>
    <t>15646096643 ANA ELVIA GIL VARGAS</t>
  </si>
  <si>
    <t>15646088960 MARIA DEL CARMEN EPIAYU</t>
  </si>
  <si>
    <t>15646097984 MARTIN ALEJANDRO SANCHEZ GIL</t>
  </si>
  <si>
    <t>EVENTO SEPT_2018</t>
  </si>
  <si>
    <t>15646099401 MATIAS  APONTE LOPEZ</t>
  </si>
  <si>
    <t>15480001428 RONAL ALEXANDER AYURE CARRILLO</t>
  </si>
  <si>
    <t>15480091106 ERIKA JULIETH MARTINEZ ROJAS</t>
  </si>
  <si>
    <t>15646055175 EDILMA YANETH BUITRAGO BUITRAGO</t>
  </si>
  <si>
    <t>15646049415 JESSICA TATIANA CASTILLO COSTILLA</t>
  </si>
  <si>
    <t>15646001606 FABIAN ALBERTO CASTIBLANCO BORDA</t>
  </si>
  <si>
    <t>15646000225 SANTOS  GONZALEZ BETANCUR</t>
  </si>
  <si>
    <t>15646086625 GYNA NATALIA BERMUDEZ AREVALO</t>
  </si>
  <si>
    <t>15646000505 ADRIANA LIZETH CASTILLO CASTELLANOS</t>
  </si>
  <si>
    <t>15646000251 MARIA ELENA ZAMORA LOPEZ</t>
  </si>
  <si>
    <t>15646094819 ANDRES FELIPE CORTES DELGADILLO</t>
  </si>
  <si>
    <t>15646000654 ANA ELVIA RODRIGUEZ CRUZ</t>
  </si>
  <si>
    <t>15646001233 YOLANDA  SILVA PAEZ</t>
  </si>
  <si>
    <t>15646093677 LUCERO  FLOREZ GONZALEZ</t>
  </si>
  <si>
    <t>15646034525 ANYI PAOLA VARGAS PARRA</t>
  </si>
  <si>
    <t>15646098316 MARIA VICTORIA CASTIBLANCO CARDENAS</t>
  </si>
  <si>
    <t>15518083795 ANA ELSA PINZON CUBILLOS</t>
  </si>
  <si>
    <t>15646085935 JULIAN HERNANDO REYES MARTINEZ</t>
  </si>
  <si>
    <t>15646000548 MARIA ELISA PAMPLONA BETANCUR</t>
  </si>
  <si>
    <t>15646036990 WILMER MAURICIO SAAVEDRA SIERRA</t>
  </si>
  <si>
    <t>15646034200 NANCY ROSARIO FLOREZ GOMEZ</t>
  </si>
  <si>
    <t>15646094579 LAURA MELISSA FLOREZ GONZALEZ</t>
  </si>
  <si>
    <t>15646083843 LUZ MARINA MARTINEZ RUIZ</t>
  </si>
  <si>
    <t>15646000257 YESIKA LORENA BETANCOURT SANCHEZ</t>
  </si>
  <si>
    <t>15646047658 ANDRES FELIPE SIERRA RODRIGUEZ</t>
  </si>
  <si>
    <t>15646046695 ANGIE DANIELA BETANCUR PAMPLONA</t>
  </si>
  <si>
    <t>15646084609 DIANA FERNANDA GIL GOMEZ</t>
  </si>
  <si>
    <t>15646001601 JINNEIDA CELY RODRIGUEZ</t>
  </si>
  <si>
    <t>15646092006 LIBIA  MURILLO PINZON</t>
  </si>
  <si>
    <t>15646000265 AMALIA  GIL ZAMORA</t>
  </si>
  <si>
    <t>15646000888 MARIA ELENA CASTELLANOS DE BORDA</t>
  </si>
  <si>
    <t>15646038163 DIANA MARITZA ESPINOSA SANCHEZ</t>
  </si>
  <si>
    <t>20001351990 JESUS DAVID RODRIGUEZ RODRIGUEZ</t>
  </si>
  <si>
    <t>ABONO FE 1261087 15646103781 CRISMARLYN SALCEDO PA</t>
  </si>
  <si>
    <t>13430460693 EDUARDO JOSE MARTINEZ ARROYO</t>
  </si>
  <si>
    <t>EVENTO OCT_2018</t>
  </si>
  <si>
    <t>37742460 BOY 245</t>
  </si>
  <si>
    <t>15646000103 MARIA TULIA BUITRAGO GIL</t>
  </si>
  <si>
    <t>15646000994 CLAUDIA RUBIELA ALBA CASTIBLANCO</t>
  </si>
  <si>
    <t>15646096219 ANGEL MARIA MATAMOROS GONZALEZ</t>
  </si>
  <si>
    <t>15646034537 WILLIAM RICARDO MIGUEZ CASTELLANOS</t>
  </si>
  <si>
    <t>15646072787 JUAN SEBASTIAN SIERRA SANTAMARIA</t>
  </si>
  <si>
    <t>15646092896 XIOMY LORENA PRADA BOTACHE</t>
  </si>
  <si>
    <t>15646034561 BLANCA INES SANCHEZ ALVAREZ</t>
  </si>
  <si>
    <t>15646079024 DORA  ESPINEL GIL</t>
  </si>
  <si>
    <t>15646097895 ALISON MARIANA AREVALO CRUZ</t>
  </si>
  <si>
    <t>15646098900 JOSE LEOVIGILDO CASTRO PINILLA</t>
  </si>
  <si>
    <t>15646037084 LAURA MARSELA SAAVEDRA SIERRA</t>
  </si>
  <si>
    <t>15646000080 OLGA MARINA SIERRA RODRIGUEZ</t>
  </si>
  <si>
    <t>15646088041 EDISON ESTIVEN RATIVA RAMIREZ</t>
  </si>
  <si>
    <t>15646001198 MARTHA YAMILE ROJAS JEREZ</t>
  </si>
  <si>
    <t>15646089063 MERCEDES  GRIJALBA RODRIGUEZ</t>
  </si>
  <si>
    <t>15646080522 MARIA ZENAIDA GOMEZ VARGAS</t>
  </si>
  <si>
    <t>15646037062 CLARA ARELIZ GIL GIL</t>
  </si>
  <si>
    <t>15646034402 ROSA ELVIRA CAMARGO NIÑO</t>
  </si>
  <si>
    <t>15646037154 MARIA CONSUELO RODRIGUEZ VARELA</t>
  </si>
  <si>
    <t>15646047781 JORGE ENRIQUE BAYONA NOVOA</t>
  </si>
  <si>
    <t>15646016286 SANDRA PATRICIA LARROTA RODRIGUEZ</t>
  </si>
  <si>
    <t>15646098901 NIRIS DEL SOCORRO MUNZON ROMERO</t>
  </si>
  <si>
    <t>15646017722 FLOR YANIRA PULIDO BUITRAGO</t>
  </si>
  <si>
    <t>15646102026 KAREN JULIANA FANDIÑO CARDENAS</t>
  </si>
  <si>
    <t>15646105014 SARA VALENTINA BETANCOURT MARTINEZ</t>
  </si>
  <si>
    <t>15646001228 LUZ MARINA SIERRA SILVA</t>
  </si>
  <si>
    <t>15646101131 YENI CATERINE RAMIREZ VEGA</t>
  </si>
  <si>
    <t>15646086978 GUADALUPE  LOPEZ CABRERA</t>
  </si>
  <si>
    <t>15646092810 SARA KAMILA GARAY OTALORA</t>
  </si>
  <si>
    <t>54001060401 LUIS DAVID CAMACHO UREÑA</t>
  </si>
  <si>
    <t>15646037041 MARIA ELSA RAMIREZ DE APONTE</t>
  </si>
  <si>
    <t>15646081967 OMAR JAVIER SIERRA RUIZ</t>
  </si>
  <si>
    <t>15646089389 ADRIANA SOLANYI VELOSA JEREZ</t>
  </si>
  <si>
    <t>15646081799 BREINER ANDRES COSTILLA PAMPLONA</t>
  </si>
  <si>
    <t>15646099426 MIRIAM AMPARO JIMENEZ CAMARGO</t>
  </si>
  <si>
    <t>15646084970 DANNA SALOME LEON CASTILLO</t>
  </si>
  <si>
    <t>15646100073 JOHAN ESTEBAN GIL RUIZ</t>
  </si>
  <si>
    <t>15646096078 ANA VICTORIA TOBAR PARRA</t>
  </si>
  <si>
    <t>15646077890 MARIA ANA VICTORIA CRUZ PINZON</t>
  </si>
  <si>
    <t>15646000377 JOSE REINALDO MESA BENTANCUR</t>
  </si>
  <si>
    <t>15646085720 LUZ ADRIANA MATAMOROS BETANCOURT</t>
  </si>
  <si>
    <t>15646088089 LILIBETH  PRADA TEJEDA</t>
  </si>
  <si>
    <t>EVENTO DIC_2018</t>
  </si>
  <si>
    <t>MPS BOY -1030</t>
  </si>
  <si>
    <t>FC 6866 SERVICIOS PYP DICIEMBRE 2018 MOVILIDAD</t>
  </si>
  <si>
    <t>FC 6866 SERV PYP MOVILIDA</t>
  </si>
  <si>
    <t>FC 6864 SERVICIOS PYP DICIEMBRE 2018</t>
  </si>
  <si>
    <t>CAPITA PUBLICA DIC_2018</t>
  </si>
  <si>
    <t>FC 6867 SERVICIOS ASISTENCIALES DICIEMBRE 2018 MOV</t>
  </si>
  <si>
    <t>FC 6867 SERV ASISTENCIALE</t>
  </si>
  <si>
    <t>MPS BOY -1000</t>
  </si>
  <si>
    <t>COMPENSACIÓN MAR/19 NORTE DE SANTANDER</t>
  </si>
  <si>
    <t>norte de santander</t>
  </si>
  <si>
    <t>EVENTO MAR_2019</t>
  </si>
  <si>
    <t>MPS NOR 444</t>
  </si>
  <si>
    <t>NORTE DE SANTANDER</t>
  </si>
  <si>
    <t>FC 6891 SERVICIOS PYP ENERO 2019 C</t>
  </si>
  <si>
    <t>FC 6891 SERV PYP</t>
  </si>
  <si>
    <t>FC 6889 SERVICIOS PYP ENERO 2019</t>
  </si>
  <si>
    <t>CAPITA PUBLICA ENE_2019</t>
  </si>
  <si>
    <t>FC 6890 SERVICIOS ASISTENCIALES ENERO 2019</t>
  </si>
  <si>
    <t>FC 6892 SERVICIOS ASISTENCIALES ENERO 2019 C</t>
  </si>
  <si>
    <t>FC 6892 SERV ASISTENCIALE</t>
  </si>
  <si>
    <t>SALDO FE 1246914 15646099385 NATALY SOFIA CASTAÑO</t>
  </si>
  <si>
    <t>SALDO FE 1221525 68498383063 ABDIEL FELIPE ARENAS</t>
  </si>
  <si>
    <t>SALDO FE 1261087 15646103781 CRISMARLYN SALCEDO PA</t>
  </si>
  <si>
    <t>SALDO FE 1253738 15646078167 MARIA LILIA PAMPLONA</t>
  </si>
  <si>
    <t>15646000349 MIGUEL ANTONIO RIOS CARO</t>
  </si>
  <si>
    <t>15646078748 BRAYAN STIVEN PAMPLONA SALAZAR</t>
  </si>
  <si>
    <t>15646072913 EDWIN SANTIAGO GIL SANTAMARIA</t>
  </si>
  <si>
    <t>15646000742 ANDREA KATHERINE GIL FAGUA</t>
  </si>
  <si>
    <t>15646000010 JOSE VINICIO RODRIGUEZ ROJAS</t>
  </si>
  <si>
    <t>15646001298 OLGA  CASTILLO RODRIGUEZ</t>
  </si>
  <si>
    <t>15646019744 LUZ MYRIAM PAEZ CASTELLANOS</t>
  </si>
  <si>
    <t>15646000710 YEISON CAMILO PULIDO HERRERA</t>
  </si>
  <si>
    <t>15646098314 BIBIANA MARCELA RODRIGUEZ MENDIETA</t>
  </si>
  <si>
    <t>15480085749 CARLOS ANDRES TORRES AGUIRRE</t>
  </si>
  <si>
    <t>15646098456 ELIZABETH SOFIA BUITRAGO SUAREZ</t>
  </si>
  <si>
    <t>15646037104 YELY RUBIELA GIL MARTINEZ</t>
  </si>
  <si>
    <t>15401090891 HILARY ASTRID BARBOSA HERNANDEZ</t>
  </si>
  <si>
    <t>15646000684 MARIA TERESA SANCHEZ MATAMOROS</t>
  </si>
  <si>
    <t>15646014386 DEYSY YULIETH RODRIGUEZ PAMPLONA</t>
  </si>
  <si>
    <t>15646079953 BLANCA LUCIA NEISA GOMEZ</t>
  </si>
  <si>
    <t>15646080577 CINDY CAROLINA RAMIREZ MATAMOROS</t>
  </si>
  <si>
    <t>15580087229 RIGOBERTO  DIAZ RUEDA</t>
  </si>
  <si>
    <t>15204140768 FERNANDO  TOCONAS</t>
  </si>
  <si>
    <t>15646079908 ZAHIRA VALENTINA VARGAS BUITRAGO</t>
  </si>
  <si>
    <t>15646085837 CLAUDIA MILENA CASTELLANOS CASTIBLANCO</t>
  </si>
  <si>
    <t>15646037125 DAYAN HERNAN GONZALEZ PULIDO</t>
  </si>
  <si>
    <t>MPS BOY 443</t>
  </si>
  <si>
    <t>05030263963 NORBERTO DE JESUS SANCHEZ MONTOYA</t>
  </si>
  <si>
    <t>COMPENSACION PAGO EVENTO MARZO 2019</t>
  </si>
  <si>
    <t>PAGO EVENTO</t>
  </si>
  <si>
    <t>PAGO EVENTO MARZO 2019</t>
  </si>
  <si>
    <t>05895480620 LUIS ALFONSO MENDOZA</t>
  </si>
  <si>
    <t>antioquia</t>
  </si>
  <si>
    <t>MPS ANT 1553</t>
  </si>
  <si>
    <t>ANTIOQUIA</t>
  </si>
  <si>
    <t>15646094914 DIEGO STIVEN CRUZ OTALORA</t>
  </si>
  <si>
    <t>15646000480 ELENA  NEISA GONZALEZ</t>
  </si>
  <si>
    <t>15646037039 SARA MAGOLA SUAREZ DE CELY</t>
  </si>
  <si>
    <t>15646089109 YORDI MAURICIO GIL GONZALEZ</t>
  </si>
  <si>
    <t>15646000412 SONIA YAMILE PAMPLONA GONZALEZ</t>
  </si>
  <si>
    <t>15646000262 CARMEN ROSA ZAMORA DE SANCHEZ</t>
  </si>
  <si>
    <t>15646082015 PAULA ANDREA GIL GOMEZ</t>
  </si>
  <si>
    <t>15646047869 JUAN DAVID CELY RODRIGUEZ</t>
  </si>
  <si>
    <t>15646000601 PAULINO  AREVALO CELY</t>
  </si>
  <si>
    <t>15646034214 CRISTIAN CAMILO BUITRAGO MATAMOROS</t>
  </si>
  <si>
    <t>15646093579 ISABELLA  GAITAN NEISA</t>
  </si>
  <si>
    <t>15646088213 EDUARD YESID BOYACA GUACHETA</t>
  </si>
  <si>
    <t>15646089436 MARDOQUEO  MERTINEZ MESA</t>
  </si>
  <si>
    <t>15646088375 JEISON STIVEN BERNAL SANCHEZ</t>
  </si>
  <si>
    <t>15646081502 JEIMMY ALEXANDRA PARRA GOMEZ</t>
  </si>
  <si>
    <t>15646096192 MARLON ALEJANDRO CASTELLANOS ESPINOSA</t>
  </si>
  <si>
    <t>15580000257 JOSE HECTOR CASTELLANOS MORALES</t>
  </si>
  <si>
    <t>15646001306 DIANA MARCELA RODRIGUEZ RODRIGUEZ</t>
  </si>
  <si>
    <t>15001091145 JEISON RODRIGO MORENO RODRIGUEZ</t>
  </si>
  <si>
    <t>15646079110 MAGDALENA  MATAMOROS LANCHEROS</t>
  </si>
  <si>
    <t>15646001362 MONICA ALEJANDRA GIL TORRES</t>
  </si>
  <si>
    <t>15646000209 MANUEL  GIL GIL</t>
  </si>
  <si>
    <t>15646098392 SALOME  ESTUPIÑAN RODRIGUEZ</t>
  </si>
  <si>
    <t>15646034585 MARIA DEL CARMEN ESPITIA SIERRA</t>
  </si>
  <si>
    <t>15646088384 EDISON YAIR APONTE MATAMOROS</t>
  </si>
  <si>
    <t>15646074756 MARIA OMAIRA SANCHEZ RODRIGUEZ</t>
  </si>
  <si>
    <t>15646001683 GUILLERMO ANDRES MEJIA CASTIBLANCO</t>
  </si>
  <si>
    <t>15646000592 EDWIN DARIO MEDINA ESPINOSA</t>
  </si>
  <si>
    <t>15646000448 ESTELA  PARRA</t>
  </si>
  <si>
    <t>MPS BOY 357</t>
  </si>
  <si>
    <t>EVENTO ABR_2019</t>
  </si>
  <si>
    <t>FC 7045 SERVICIOS ASISTENCIALES FEBRERO 2019</t>
  </si>
  <si>
    <t>FC 7045 SERV ASISTENCIALE</t>
  </si>
  <si>
    <t>FC 7047 SERVICIOS ASISTENCIALES FEBRERO 2019 C</t>
  </si>
  <si>
    <t>FC 7047 SERV ASISTENCIALE</t>
  </si>
  <si>
    <t>CAPITA PUBLICA FEB_2019</t>
  </si>
  <si>
    <t>FC 7044 SERVICIOS PYP FEBRERO 2019</t>
  </si>
  <si>
    <t>FC 7046 SERVICIOS PYP FEBRERO 2019 C</t>
  </si>
  <si>
    <t>FC 7046 SERV PYP C</t>
  </si>
  <si>
    <t>COMPENSACIÓN EVENTO ABR/19 NORTE DE SANTANDER</t>
  </si>
  <si>
    <t>COMPENSACIÓN EVENTO ABR</t>
  </si>
  <si>
    <t>MPS NOR 359</t>
  </si>
  <si>
    <t>COMPENSACION PAGO EVENTO ABRIL  2019</t>
  </si>
  <si>
    <t>PAGO EVENTO ABRIL  2019</t>
  </si>
  <si>
    <t>68572000768 GERMAN  FAJARDO VARGAS</t>
  </si>
  <si>
    <t>MPS ANT 356</t>
  </si>
  <si>
    <t>COMP MPS VAL JUN 2019</t>
  </si>
  <si>
    <t>MPS VAL JUN 2019</t>
  </si>
  <si>
    <t>valle</t>
  </si>
  <si>
    <t>MPS VAL-555</t>
  </si>
  <si>
    <t>VALLE</t>
  </si>
  <si>
    <t>15646105136 DILAN SAMUEL CRUZ MATAMOROS</t>
  </si>
  <si>
    <t>15646000454 ABELARDO  BETANCUR MESA</t>
  </si>
  <si>
    <t>15646105015 SOPHIA NAZARETH ROMERO BARRETO</t>
  </si>
  <si>
    <t>15646106064 LINA JAZMIN LOPEZ BARRERA</t>
  </si>
  <si>
    <t>15646105120 MARIA CARMENZA CASTILLO SANABRIA</t>
  </si>
  <si>
    <t>15646037027 MARCO ANTONIO APONTE ROJAS</t>
  </si>
  <si>
    <t>15646055167 MANUEL  ZAPATA POLANCO</t>
  </si>
  <si>
    <t>15646098315 MARIA JOSE BORDA RODRIGUEZ</t>
  </si>
  <si>
    <t>15646085090 CARLOS ALBERTO TORRES TORRES</t>
  </si>
  <si>
    <t>15646074609 LIZETH JIMENA BUITRAGO NIAMPIRA</t>
  </si>
  <si>
    <t>15646001407 JUAN PABLO ROJAS CASTILLO</t>
  </si>
  <si>
    <t>15500096765 ANFREA VALENTINA FLECHAS RODRIGUEZ</t>
  </si>
  <si>
    <t>15646080316 EDITH YOLIMA RUIZ FANDIÑO</t>
  </si>
  <si>
    <t>15646077341 JUAN DAVID OTALORA HERRERA</t>
  </si>
  <si>
    <t>SALDO FE 1230017 15646092894 JULIA TERESA GUEVARA</t>
  </si>
  <si>
    <t>SALDO 1238972 PAGO JUN 2019</t>
  </si>
  <si>
    <t>SALDO FE 1240637 15646093580 JAVIER ESTEBAN VARGAS</t>
  </si>
  <si>
    <t>15646001477 JOSE DEL CARMEN APONTE</t>
  </si>
  <si>
    <t>15646096148 YOJAN DANIEL GONZALEZ MONROY</t>
  </si>
  <si>
    <t>15646086334 MARIA CECILIA GIL GIL</t>
  </si>
  <si>
    <t>15646084028 ZULY VALENTINA ESPITIA CHAVEZ</t>
  </si>
  <si>
    <t>15646080668 VILMERTH SNEIDER FRANCO CALLEJAS</t>
  </si>
  <si>
    <t>15646088911 SHARIK SOFIA SALAMANCA MEDINA</t>
  </si>
  <si>
    <t>15646087280 ANGIE LICETH BUITRAGO APONTE</t>
  </si>
  <si>
    <t>15646089490 CLAUDIA MARCELA CASTIBLANCO CARDENAS</t>
  </si>
  <si>
    <t>15646037178 MARY YADIRA BOYACA GUACHETA</t>
  </si>
  <si>
    <t>15646000891 FLOR EDILSEN MARTINEZ GIL</t>
  </si>
  <si>
    <t>15646000589 BLANCA CECILIA SIERRA IBAÑEZ</t>
  </si>
  <si>
    <t>15646087063 OTILIA  SANABRIA DE TORRES</t>
  </si>
  <si>
    <t>15646001640 JUAN DAVID HERNANDEZ MENZA</t>
  </si>
  <si>
    <t>15646099398 JHON DIVIER QUIROGA HERNANDEZ</t>
  </si>
  <si>
    <t>15646089175 DANNA GABRIELA RATIVA SANCHEZ</t>
  </si>
  <si>
    <t>15646106430 ERIKA DAYANA SANCHEZ FANDIÑO</t>
  </si>
  <si>
    <t>15646001657 MIGUEL STEVENS ESPINOSA SANCHEZ</t>
  </si>
  <si>
    <t>15646106662 PAULINA MICHELLE URBINA GUARENAS</t>
  </si>
  <si>
    <t>15646105467 JONNY SANTIAGO GIL CASTILLO</t>
  </si>
  <si>
    <t>15646105902 DANIELA  ROJAS GAVIRIA</t>
  </si>
  <si>
    <t>15646046620 LUZ MARINA LOPEZ REYES</t>
  </si>
  <si>
    <t>15646098902 DYLAN ESTEBAN MARTINEZ MARTINEZ</t>
  </si>
  <si>
    <t>15646037247 CARMEN JULIA LEON APONTE</t>
  </si>
  <si>
    <t>15646000729 JOSE AVELINO FIQUE ZAMORA</t>
  </si>
  <si>
    <t>15646089099 BEIVA SOLANYI JEREZ MARTINEZ</t>
  </si>
  <si>
    <t>15646080315 JOSE PARMENIO GIL QUIROGA</t>
  </si>
  <si>
    <t>15646093672 SARA ISABELLA MARTINEZ BUITRAGO</t>
  </si>
  <si>
    <t>15646074321 KEVIN SANTIAGO CRUZ ESCOBAR</t>
  </si>
  <si>
    <t>15500096765 ANDREA VALENTINA FLECHAS RODRIGUEZ</t>
  </si>
  <si>
    <t>15646000614 VICTOR JULIO ESPINOSA RODRIGUEZ</t>
  </si>
  <si>
    <t>15646000100 MARIA ANGELA GIL BUITRAGO</t>
  </si>
  <si>
    <t>15646105653 JHON DAVID MARTINEZ PRADA</t>
  </si>
  <si>
    <t>15646101898 DAYNER JOSUE SIERRA RIOS</t>
  </si>
  <si>
    <t>15646034250 ROSA MARIA SANCHEZ BRAVO</t>
  </si>
  <si>
    <t>15646037064 TERESA DE JESUS BETANCUR RODRIGUEZ</t>
  </si>
  <si>
    <t>15646001126 EFRAIN  CASTELLANOS CASTILLO</t>
  </si>
  <si>
    <t>15646083679 MIGUEL ANGEL LOPEZ SIERRA</t>
  </si>
  <si>
    <t>15646088721 NILSON GILDARDO SANCHEZ SUAREZ</t>
  </si>
  <si>
    <t>15646096207 LINA MARIA PARRA MOLINA</t>
  </si>
  <si>
    <t>15646080675 IAN NEYMAR ZAPATA VELASCO</t>
  </si>
  <si>
    <t>15646034398 DIANA PATRICIA SANCHEZ CAMARGO</t>
  </si>
  <si>
    <t>15646099366 LUZ AMANDA PAEZ RODRIGUEZ</t>
  </si>
  <si>
    <t>15646016292 SANDRA YANETH CASTIBLANCO VEGA</t>
  </si>
  <si>
    <t>15646001229 JAIME ALBERTO SIERRA SILVA</t>
  </si>
  <si>
    <t>15646082429 HECTOR RAMON RIAÑO NIÑO</t>
  </si>
  <si>
    <t>15646089409 EMMELY LUCIANA CASTELLANOS ESPITIA</t>
  </si>
  <si>
    <t>15646034230 DAVID  GIL RIVAS</t>
  </si>
  <si>
    <t>MPS BOY-552</t>
  </si>
  <si>
    <t>FC 7083 SERVICIOS ASISTENCIALES MARZO 2019</t>
  </si>
  <si>
    <t>FC 7083 SERV ASISTENCIALE</t>
  </si>
  <si>
    <t>CAPITA PUBLICA MAR_2019</t>
  </si>
  <si>
    <t>MPS BOY 1340</t>
  </si>
  <si>
    <t>FC 7082 SERVICIOS PYP MARZO 2019</t>
  </si>
  <si>
    <t>FC 7084 SERVICIOS PYP MARZO 2019 C</t>
  </si>
  <si>
    <t>FC 7084 SERV PYP C</t>
  </si>
  <si>
    <t>FC 7109 SERVICIOS PYP ABRIL 2019 C</t>
  </si>
  <si>
    <t>FC 7109 SERV PYP C</t>
  </si>
  <si>
    <t>CAPITA PUBLICA ABR_2019</t>
  </si>
  <si>
    <t>MPS BOY 1285</t>
  </si>
  <si>
    <t>FC 7110 SERVICIOS ASISTENCIALES ABRIL 2019 C</t>
  </si>
  <si>
    <t>FC 7110 SERV ASISTENCIALE</t>
  </si>
  <si>
    <t>MPS BOY 1286</t>
  </si>
  <si>
    <t>ZY</t>
  </si>
  <si>
    <t>ABONO COMP PAGO JUN 2019</t>
  </si>
  <si>
    <t>PAGO MPS JUN 19</t>
  </si>
  <si>
    <t>santander</t>
  </si>
  <si>
    <t>MPS SAN-554</t>
  </si>
  <si>
    <t>SANTANDER</t>
  </si>
  <si>
    <t>COMPENSACIÓN EVENTO JUN/19 NORTE DE SANTANDER</t>
  </si>
  <si>
    <t>COMPENSACIÓN EVENTO JUN</t>
  </si>
  <si>
    <t>15646089002 YORDY HASBLEY MURILLO (ABONO JUN/19)</t>
  </si>
  <si>
    <t>54001356231 ANGEL LEONARDO RODRIGUEZ FLOREZ</t>
  </si>
  <si>
    <t>54498214432 BRAYAN ANDREY SUAREZ BARBOSA</t>
  </si>
  <si>
    <t>MPS NOR-553</t>
  </si>
  <si>
    <t>FC 7180 SERVICIOS PYP MAYO 2019</t>
  </si>
  <si>
    <t>FC 7182 SERVICIOS PYP MAYO 2019 C</t>
  </si>
  <si>
    <t>FC 7182 SERVIC P&amp;P C</t>
  </si>
  <si>
    <t>CAPITA PUBLICA MAY_2019</t>
  </si>
  <si>
    <t>FC 7181 SERVICIOS ASISTENCIALES MAYO 2019</t>
  </si>
  <si>
    <t>FC 7181 SERV ASISTEN</t>
  </si>
  <si>
    <t>FC 7183 SERVICIOS ASISTENCIALES MAYO 2019 C</t>
  </si>
  <si>
    <t>FC 7183 SERV ASISTEN C</t>
  </si>
  <si>
    <t>cesar</t>
  </si>
  <si>
    <t>MPS CES 358</t>
  </si>
  <si>
    <t>CESAR</t>
  </si>
  <si>
    <t>FC 7225 SERVICIOS PYP JUNIO 2019</t>
  </si>
  <si>
    <t>FC 7227 SERVICIOS PYP JUNIO 2019 C</t>
  </si>
  <si>
    <t>FC 7227 SERV PYP C</t>
  </si>
  <si>
    <t>CAPITA PUBLICA JUN_2019</t>
  </si>
  <si>
    <t>FC 7226 SERVICIOS ASISTENCIALES JUNIO 2019</t>
  </si>
  <si>
    <t>FC 7226 SERV ASISTENCIALE</t>
  </si>
  <si>
    <t>MPS BOY-918</t>
  </si>
  <si>
    <t>FC 7310 SERVICIOS PYP JULIO 2019 C</t>
  </si>
  <si>
    <t>FC 7310 SERV PYP C</t>
  </si>
  <si>
    <t>FC 7308 SERVICIOS PYP JULIO 2019</t>
  </si>
  <si>
    <t>CAPITA PUBLICA JUL_2019</t>
  </si>
  <si>
    <t>FC 7309 SERVICIOS ASISTENCIALES JULIO 2019</t>
  </si>
  <si>
    <t>FC 7309 SERV ASISTENCIALE</t>
  </si>
  <si>
    <t>MPS BOY-897</t>
  </si>
  <si>
    <t>FC 7364 SERVICIOS PYP AGOSTO 2019 C</t>
  </si>
  <si>
    <t>FC 7364 SERV PYP C</t>
  </si>
  <si>
    <t>CAPITA PUBLICA AGO_2019</t>
  </si>
  <si>
    <t>MPS BOY-734</t>
  </si>
  <si>
    <t>FC 7363 SERVICIOS ASISTENCIALES AGOSTO 2019</t>
  </si>
  <si>
    <t>FC 7363 SERV ASISTENCIALE</t>
  </si>
  <si>
    <t>MPS BOY-735</t>
  </si>
  <si>
    <t>MPS ANT-551</t>
  </si>
  <si>
    <t>05154415424 CLAUDIA CECILIA ESPINOSA PARRA</t>
  </si>
  <si>
    <t>SALDO FE 1290626 15646001154 MAHATMA GANDHI TORRES</t>
  </si>
  <si>
    <t>15646085789 ANA DELIA SANCHEZ DE CASTIBLANCO</t>
  </si>
  <si>
    <t>15646000691 VERONICA  COSTILLA SANCHEZ</t>
  </si>
  <si>
    <t>15646072580 VIRGILIO  BUITRAGO BUITRAGO</t>
  </si>
  <si>
    <t>15001101285 RUTH ELISA JURADO PALACIOS</t>
  </si>
  <si>
    <t>15646000862 DIEGO  CARDENAS BETANCOURT</t>
  </si>
  <si>
    <t>15646000441 REINALDO  PARRA GONZALEZ</t>
  </si>
  <si>
    <t>15646088962 MARTHA LUCIA GOMEZ ALVAREZ</t>
  </si>
  <si>
    <t>15646037272 MARDOQUEO  MARTINEZ BUSTOS</t>
  </si>
  <si>
    <t>15646080353 SARA DANIELA AREVALO ESCOBAR</t>
  </si>
  <si>
    <t>15646103781 CRISMARLYN LYSNEY SALCEDO PARAGUAN</t>
  </si>
  <si>
    <t>15646107006 JUAN SAMUEL DAVID LINARES LOPEZ</t>
  </si>
  <si>
    <t>EVENTO OCT_2019</t>
  </si>
  <si>
    <t>MPS BOY -296</t>
  </si>
  <si>
    <t>61322205 BOY-271</t>
  </si>
  <si>
    <t>15646037246 ALVARO  RODRIGUEZ AVENDAÑO</t>
  </si>
  <si>
    <t>15646104954 EDWAR FABIAN RODRIGUEZ SIERRA</t>
  </si>
  <si>
    <t>15204016931 CLAUDIA  SALAMANCA AVILA</t>
  </si>
  <si>
    <t>15646001187 MARIA STELLA TOBAR FAGUA</t>
  </si>
  <si>
    <t>15646037221 LUZ AMANDA CRUZ MARTINEZ</t>
  </si>
  <si>
    <t>15646078747 MARIA DEL CARMEN RUIZ RUIZ</t>
  </si>
  <si>
    <t>15646092852 DARIO FERNANDO CRUZ</t>
  </si>
  <si>
    <t>15646092818 MARIA FERNANDA PARRA MURIILO</t>
  </si>
  <si>
    <t>15646001605 ALEJANDRO  MATAMOROS PARRA</t>
  </si>
  <si>
    <t>15480074441 EIMI YULIETH CORTES VEGA</t>
  </si>
  <si>
    <t>15646108009 YULIETH PAOLA RIVERA PEREZ</t>
  </si>
  <si>
    <t>15646096205 NUBIA PATRICIA CASTELLANOS RODRIGUEZ</t>
  </si>
  <si>
    <t>15646034244 GLORIA ISABEL GONZALEZ BETANCOURT</t>
  </si>
  <si>
    <t>15646086675 SINDY MIREYA MARTINEZ GONZALEZ</t>
  </si>
  <si>
    <t>15646098588 CARLOS NICOLAS MARTINEZ MUNEVAR</t>
  </si>
  <si>
    <t>15646000112 LUIS DARIO CASTIBLANCO CASTIBLANCO</t>
  </si>
  <si>
    <t>15646001526 AURA MARIA CRUZ CARLOS</t>
  </si>
  <si>
    <t>15646088056 MIGUEL ANTONIO RODRIGUEZ ESPINOSA</t>
  </si>
  <si>
    <t>15646049270 KAREN VIVIANA CASTIBLANCO SIERRA</t>
  </si>
  <si>
    <t>15646037189 NELLY PATRICIA JIMENEZ GIL</t>
  </si>
  <si>
    <t>15646107641 SAIMON STIWAR BUITRAGO MACHADO</t>
  </si>
  <si>
    <t>15646081334 AURA MILENA MARTINEZ LANCHEROS</t>
  </si>
  <si>
    <t>15646089002 YORDY HASBLEY MURILLO (SALDO JUN/19)</t>
  </si>
  <si>
    <t>15646108729 ANI KARLA DIAZ LOPEZ</t>
  </si>
  <si>
    <t>15646001212 DIANA MILENA SIERRA ROMERO</t>
  </si>
  <si>
    <t>13001453203 JESUS DANIEL SUAREZ COGOLLO</t>
  </si>
  <si>
    <t>GIRO TESORERIA DIC 2019 DIC_2019</t>
  </si>
  <si>
    <t>SALDO ACEPTA EPS GLOS FE 1192537 25/07/18 C</t>
  </si>
  <si>
    <t>KP</t>
  </si>
  <si>
    <t>EVENTO JUL_2018 DOC 2000035287 M400</t>
  </si>
  <si>
    <t>33354539 BOY JUL</t>
  </si>
  <si>
    <t>EVENTO OCT_2018 DOC 2000053192 M400</t>
  </si>
  <si>
    <t>37742460 BOY 246</t>
  </si>
  <si>
    <t>GLOSA P&amp;p</t>
  </si>
  <si>
    <t>GLOSA ASISTENCIAL</t>
  </si>
  <si>
    <t>GLOSA PENDIENTE POR CONCILIAR</t>
  </si>
  <si>
    <t>VALOR SEGÚN LMA-PREFACTURA</t>
  </si>
  <si>
    <t>VALOR PAGOS REALIZADOS COOSALUD</t>
  </si>
  <si>
    <t>GLOSAS ACEPTADAS IPS p&amp;p</t>
  </si>
  <si>
    <t>GLOSAS ACEPTADAS IPS ASISTENCIAL</t>
  </si>
  <si>
    <t>GLOSA POR CONCILIAR p&amp;p</t>
  </si>
  <si>
    <t>PRELIQUIDACION ESE HOSPITAL DE SAMACA</t>
  </si>
  <si>
    <t>1/NOVIEMBRE DE 2017 A 31/03/2019</t>
  </si>
  <si>
    <t>GLOSA P6P</t>
  </si>
  <si>
    <t>MES</t>
  </si>
  <si>
    <t>PREFACTURA</t>
  </si>
  <si>
    <t>VR FACTURADO IPS</t>
  </si>
  <si>
    <t>PAGOS EPSS</t>
  </si>
  <si>
    <t>GLOSA P&amp;P</t>
  </si>
  <si>
    <t>GLOSA ASITENCIAL</t>
  </si>
  <si>
    <t>ABRIL</t>
  </si>
  <si>
    <t>MAYO</t>
  </si>
  <si>
    <t>JUNIO</t>
  </si>
  <si>
    <t>JULIO</t>
  </si>
  <si>
    <t>AGOSTO</t>
  </si>
  <si>
    <t>SEPTIEMBRE</t>
  </si>
  <si>
    <t>OCTUBRE</t>
  </si>
  <si>
    <t>TOTAL</t>
  </si>
  <si>
    <t>VALOR A PAGAR SEGÚN PREFACTURA</t>
  </si>
  <si>
    <t>VALOR CANCELADO POR COOSALUD EPS-S</t>
  </si>
  <si>
    <t>SALDO A FAVOR  DE EPS</t>
  </si>
  <si>
    <t>NUMERO DE FACTURA</t>
  </si>
  <si>
    <t>DISCRIMINAR P&amp;P -ASISTENCIAL</t>
  </si>
  <si>
    <t>GLOSAS ACEPTA IPS P&amp;P</t>
  </si>
  <si>
    <t>GLOSAS ACEPTA IPS ASISTENCIAL</t>
  </si>
  <si>
    <t>VIGENCIA 1/04/2017 A 31/10/2017</t>
  </si>
  <si>
    <t>VIGENCIA</t>
  </si>
  <si>
    <t>SALDO A FAVOR IPS</t>
  </si>
  <si>
    <t>SALDO A FAVOR EPS</t>
  </si>
  <si>
    <t>VIGENCIA 1/11/2017 A 31/03/2019</t>
  </si>
  <si>
    <t>1/04/2017 A 31/03/2019</t>
  </si>
  <si>
    <t>7691-7693</t>
  </si>
  <si>
    <t>S152020010074</t>
  </si>
  <si>
    <t>X CONCILIAR</t>
  </si>
  <si>
    <t>7692-7694</t>
  </si>
  <si>
    <t>S152020010073</t>
  </si>
  <si>
    <t>7636-7638</t>
  </si>
  <si>
    <t>PFB-010172</t>
  </si>
  <si>
    <t>x conciliar</t>
  </si>
  <si>
    <t>7635-7637</t>
  </si>
  <si>
    <t>7566-7568</t>
  </si>
  <si>
    <t>PFB-010017</t>
  </si>
  <si>
    <t>7565-7567</t>
  </si>
  <si>
    <t>PFB-010016</t>
  </si>
  <si>
    <t>7481-7483</t>
  </si>
  <si>
    <t>PFB-009869</t>
  </si>
  <si>
    <t>7480-7482</t>
  </si>
  <si>
    <t>PFB-009868</t>
  </si>
  <si>
    <t>7402-7404</t>
  </si>
  <si>
    <t>PFB-009720</t>
  </si>
  <si>
    <t>7401-7403</t>
  </si>
  <si>
    <t>PFB-009719</t>
  </si>
  <si>
    <t>7363-7365</t>
  </si>
  <si>
    <t>PFB-009574</t>
  </si>
  <si>
    <t>7362-7364</t>
  </si>
  <si>
    <t>PFB-009573</t>
  </si>
  <si>
    <t>7309-7311</t>
  </si>
  <si>
    <t>PFB-009430</t>
  </si>
  <si>
    <t>7308-7310</t>
  </si>
  <si>
    <t>PFB-009431</t>
  </si>
  <si>
    <t>7226-7228</t>
  </si>
  <si>
    <t>PFB-009333</t>
  </si>
  <si>
    <t>7225-7227</t>
  </si>
  <si>
    <t>PFB-009332</t>
  </si>
  <si>
    <t>7181-7183</t>
  </si>
  <si>
    <t>PFB-009187</t>
  </si>
  <si>
    <t>7180-7182</t>
  </si>
  <si>
    <t>PFB-009188</t>
  </si>
  <si>
    <t>7108-7110</t>
  </si>
  <si>
    <t>PFB-009105-9038</t>
  </si>
  <si>
    <t>7107-709</t>
  </si>
  <si>
    <t>PFB-009104-9036</t>
  </si>
  <si>
    <t>GESTIÓN DE LA SUCURSAL PARA LA RADIACIÓN</t>
  </si>
  <si>
    <t>MOTIVO LEVANTAMIENTO DE LA GLOSA</t>
  </si>
  <si>
    <t>ESTADO FINAL DE LA GLOSA PYP</t>
  </si>
  <si>
    <t>cliente</t>
  </si>
  <si>
    <t>GL-159241833930</t>
  </si>
  <si>
    <t xml:space="preserve">Se objeta $ 8358826 Concepto CAPITACION  PROMOCION Y PREVENCIN Incumplimiento en las metas de cobertura resolutividad y oportunidad Periodo facturado ENEROValor Facturado  $14351682Valor Prefactura $14351682PLANIFICACION FAMILIAR Se alcanza un cumplimiento mensual del   37% por lo cual se glosa el valor equivalente a $718740 CONTROL PRENATAL Se alcanza un cumplimiento mensual del   51% por lo cual se glosa el valor equivalente a $854062 ATENCION DEL PARTO Y DEL RECIEN NACIDO Se alcanza un cumplimiento mensual del 0% por lo cual se glosa el valor equivalente a $3354561 VACUNACION Se alcanza un cumplimiento mensual del   81% por lo cual se glosa el valor equivalente a $223151 CRECIMIENTO Y DESARROLLO Se alcanza un cumplimiento mensual del   40% por lo cual se glosa el valor equivalente a $392641  ADULTO JOVEN Se alcanza un cumplimiento mensual del   75% por lo cual se glosa el valor equivalente a $58432 ADULTO MAYOR Se alcanza un cumplimiento mensual del   09% por lo cual se glosa el valor equivalente a $899328  CANCER DE CUELLO Se alcanza un cumplimiento mensual del   80% de ejecución por lo cual se glosa el valor equivalente a $199805  AGUDEZA VISUAL Se alcanza un cumplimiento mensual del   57% por lo cual se glosa el valor equivalente a $292998  SALUD BUCAL Se alcanza un cumplimiento mensual del   75% por lo cual se glosa el valor equivalente a $589047  DEMANDA INDUCIDA  Se alcanza un cumplimiento mensual del   6188% por lo cual se glosa el valor equivalente a $187132 SALUD PUBLICA  Se alcanza un cumplimiento mensual del   40% por lo cual se glosa el valor equivalente a $588929En Total Para Este mes el cumplimiento global alcanzado es del   60% generando una Objeción total Por Incumplimiento De Actividades Programadas De $8358826De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</si>
  <si>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Se objeta $ 7904392 Concepto CAPITACION  PROMOCION Y PREVENCION Incumplimiento en las metas de cobertura resolutividad y oportunidad Periodo facturado NOVIEMBREValor Facturado  $13534128Valor Prefactura $13534128PLANIFICACION FAMILIAR Se alcanza un cumplimiento mensual del   27% por lo cual se glosa el valor equivalente a $534152 CONTROL PRENATAL Se alcanza un cumplimiento mensual del   46% por lo cual se glosa el valor equivalente a $918191 ATENCION DEL PARTO Y DEL RECIEN NACIDO Se alcanza un cumplimiento mensual del 0% por lo cual se glosa el valor equivalente a $3179160 VACUNACION Se alcanza un cumplimiento mensual del   83% por lo cual se glosa el valor equivalente a $172138 CRECIMIENTO Y DESARROLLO Se alcanza un cumplimiento mensual del   40% por lo cual se glosa el valor equivalente a $370275  ADULTO MAYOR Se alcanza un cumplimiento mensual del   13% por lo cual se glosa el valor equivalente a $815651  CANCER DE CUELLO Se alcanza un cumplimiento mensual del   84% de ejecución por lo cual se glosa el valor equivalente a $143586  AGUDEZA VISUAL Se alcanza un cumplimiento mensual del   29% por lo cual se glosa el valor equivalente a $463075  SALUD BUCAL Se alcanza un cumplimiento mensual del   54% por lo cual se glosa el valor equivalente a $845223  DEMANDA INDUCIDA  Se alcanza un cumplimiento mensual del  0% por lo cual se glosa el valor equivalente a $  462940En Total Para Este mes el cumplimiento global alcanzado es del   58% generando una Objeción total Por Incumplimiento De Actividades Programadas De $7904392De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</si>
  <si>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RESPUESTA A GLOSA IPSSegún oficio enviado por la IPS NO ACEPTA los valores generados en la Glosa InicialRESPUESTA A GLOSADe acuerdo con lo anterior se persiste en la glosa por valor de $ 7904392 por incumplimiento en metas de actividades de promoción y prevención ya que la auditoria se realiza acorde con lo estipulado contractualmente pues aunque se establece una meta anual la presentación de las facturas y evaluación de RIPS y 4505 se hace de manera mensual reportando las objeciones producto del proceso de auditoría de estosIps menciona soportar cumplimientos  sin embargo no se evidencian anexos tales soportes que indiquen un cumplimiento mayor al inicialmente reportadoconciliación directamente con COOSALUD E </t>
  </si>
  <si>
    <t xml:space="preserve">RESPUESTA A GLOSA IPSSegún oficio enviado por la IPS NO ACEPTA los valores generados en la Glosa InicialRESPUESTA A GLOSADe acuerdo con lo anterior se persiste en la glosa por valor de $ 7062237  por incumplimiento en metas de actividades de promoción y prevención ya que la auditoria se realiza acorde con lo estipulado contractualmente pues aunque se establece una meta anual la presentaci ón de las facturas y evaluación de RIPS y 4505 se hace de manera mensual reportando las objeciones producto del proceso de auditoría de estosips solicita conciliar las glosas </t>
  </si>
  <si>
    <t>GL-159241833815</t>
  </si>
  <si>
    <t xml:space="preserve">Se objeta $ 6234180 Concepto CAPITACION  PROMOCIN Y PREVENCIN Incumplimiento en las metas de cobertura resolutividad y oportunidad Periodo facturado DICIEMBREValor Facturado  $14393729Valor Prefactura $14393729PLANIFICACION FAMILIAR Se alcanza un cumplimiento mensual del   47% por lo cual se glosa el valor equivalente a $446115 CONTROL PRENATAL Se alcanza un cumplimiento mensual del   45% por lo cual se glosa el valor equivalente a $948176 ATENCION DEL PARTO Y DEL RECIEN NACIDO Se alcanza un cumplimiento mensual del 25% por lo cual se glosa el valor equivalente a $1420066ATENCION POST PARTO Se alcanza un cumplimiento mensual del 79% por lo cual se glosa el valor equivalente a $141255727 VACUNACION Se alcanza un cumplimiento mensual del   79% por lo cual se glosa el valor equivalente a $278179 CRECIMIENTO Y DESARROLLO Se alcanza un cumplimiento mensual del   40% por lo cual se glosa el valor equivalente a $393883  ADULTO MAYOR Se alcanza un cumplimiento mensual del   16% por lo cual se glosa el valor equivalente a $828325  CANCER DE CUELLO Se alcanza un cumplimiento mensual del   82% de ejecución por lo cual se glosa el valor equivalente a $173395  AGUDEZA VISUAL Se alcanza un cumplimiento mensual del   57% por lo cual se glosa el valor equivalente a $292496  SALUD BUCAL Se alcanza un cumplimiento mensual del   62% por lo cual se glosa el valor equivalente a $659400  Demanda inducida  Se alcanza un cumplimiento mensual del  47% por lo cual se glosa el valor equivalente a $259032 SALUD PUBLICA  Se alcanza un cumplimiento mensual del   60% por lo cual se glosa el valor equivalente a $393862En Total Para Este mes el cumplimiento global alcanzado es del   61% generando una Objeción total Por Incumplimiento De Actividades Programadas De $6234180De igual forma se aclara que los valores aceptados por parte de la IPS correspondientes a esta glosa solo podrán ser tenidos en cuenta si y solo si viene especificado el programa y la actividad a la que corresponde el valor aceptado tal y como se especifica en el detallado de ejecución enviado anexo en la notificación de la glosa VER ANEXO DETALLADO CUMPLIMIENTO E INCONSISTENCIAS DE RIPS </t>
  </si>
  <si>
    <t xml:space="preserve">RESPUESTA A GLOSA IPSSegún oficio enviado por la IPS NO ACEPTA los valores generados en la Glosa InicialRESPUESTA A GLOSADe acuerdo con lo anterior se persiste en la glosa por valor de 4506868  por incumplimiento en metas de actividades de promoción y prevención ya que la auditoria se realiza acorde con lo estipulado contractualmente pues aunque se establece una meta anual la presentaci ón de las facturas y evaluación de RIPS y 4505 se hace de manera mensual reportando las objeciones producto del proceso de auditoría de estosips solicita conciliar las glosas </t>
  </si>
  <si>
    <t>SBOY202002076</t>
  </si>
  <si>
    <t>SBOY202002077</t>
  </si>
  <si>
    <t>SBOY202003285</t>
  </si>
  <si>
    <t>SBOY202003286</t>
  </si>
  <si>
    <t>1 MARZO DE  2019 A 31/03/2020</t>
  </si>
  <si>
    <t>GLOSAS POR CONCILIAR</t>
  </si>
  <si>
    <t>SALDO POR DEFINIR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</si>
</sst>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uot;\ * #,##0.00_);_(&quot;$&quot;\ * \(#,##0.00\);_(&quot;$&quot;\ * &quot;-&quot;??_);_(@_)"/>
    <numFmt numFmtId="165" formatCode="_(&quot;$&quot;\ * #,##0_);_(&quot;$&quot;\ * \(#,##0\);_(&quot;$&quot;\ * &quot;-&quot;??_);_(@_)"/>
    <numFmt numFmtId="166" formatCode="_(* #,##0_);_(* \(#,##0\);_(* &quot;-&quot;_);_(@_)"/>
    <numFmt numFmtId="167" formatCode="_-* #,##0_-;\-* #,##0_-;_-* &quot;-&quot;??_-;_-@_-"/>
    <numFmt numFmtId="168" formatCode="d/mm/yyyy;@"/>
    <numFmt numFmtId="169" formatCode="0;[Red]0"/>
    <numFmt numFmtId="170" formatCode="_(* #,##0_);_(* \(#,##0\);_(* &quot;-&quot;??_);_(@_)"/>
    <numFmt numFmtId="171" formatCode="_(* #,##0.00_);_(* \(#,##0.00\);_(* &quot;-&quot;??_);_(@_)"/>
    <numFmt numFmtId="172" formatCode="_(* #.##0.00_);_(* \(#.##0.00\);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0"/>
      <color theme="1"/>
      <name val="Calibri"/>
      <family val="2"/>
      <scheme val="minor"/>
    </font>
    <font>
      <sz val="11"/>
      <color indexed="8"/>
      <name val="Calibri"/>
      <family val="2"/>
    </font>
    <font>
      <sz val="10"/>
      <color theme="1"/>
      <name val="Calibri"/>
      <family val="2"/>
      <scheme val="minor"/>
    </font>
    <font>
      <b/>
      <sz val="11"/>
      <name val="Calibri"/>
      <family val="2"/>
      <scheme val="minor"/>
    </font>
    <font>
      <b/>
      <sz val="11"/>
      <color theme="1"/>
      <name val="Calibri"/>
      <family val="2"/>
      <scheme val="minor"/>
    </font>
    <font>
      <sz val="10"/>
      <name val="Arial"/>
      <family val="2"/>
    </font>
    <font>
      <sz val="8"/>
      <color theme="1"/>
      <name val="Calibri"/>
      <family val="2"/>
      <scheme val="minor"/>
    </font>
    <font>
      <b/>
      <sz val="8"/>
      <name val="Tahoma"/>
      <family val="2"/>
    </font>
    <font>
      <b/>
      <sz val="8"/>
      <color theme="1"/>
      <name val="Calibri"/>
      <family val="2"/>
      <scheme val="minor"/>
    </font>
    <font>
      <sz val="8"/>
      <name val="Calibri"/>
      <family val="2"/>
      <scheme val="minor"/>
    </font>
    <font>
      <sz val="8"/>
      <color theme="1"/>
      <name val="Arial"/>
      <family val="2"/>
    </font>
    <font>
      <sz val="8"/>
      <name val="Arial"/>
      <family val="2"/>
    </font>
    <font>
      <sz val="8"/>
      <color rgb="FFFF0000"/>
      <name val="Calibri"/>
      <family val="2"/>
      <scheme val="minor"/>
    </font>
  </fonts>
  <fills count="10">
    <fill>
      <patternFill patternType="none"/>
    </fill>
    <fill>
      <patternFill patternType="gray125"/>
    </fill>
    <fill>
      <patternFill patternType="solid">
        <fgColor theme="4"/>
      </patternFill>
    </fill>
    <fill>
      <patternFill patternType="solid">
        <fgColor rgb="FF92D050"/>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DDDDDD"/>
        <bgColor indexed="64"/>
      </patternFill>
    </fill>
    <fill>
      <patternFill patternType="solid">
        <fgColor rgb="FFFFEE09"/>
        <bgColor indexed="64"/>
      </patternFill>
    </fill>
    <fill>
      <patternFill patternType="solid">
        <fgColor rgb="FF00B0F0"/>
        <bgColor indexed="64"/>
      </patternFill>
    </fill>
  </fills>
  <borders count="13">
    <border>
      <left/>
      <right/>
      <top/>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
      <left/>
      <right style="thin">
        <color theme="4"/>
      </right>
      <top/>
      <bottom/>
      <diagonal/>
    </border>
    <border>
      <left style="thin">
        <color theme="4" tint="-0.249977111117893"/>
      </left>
      <right style="thin">
        <color theme="4" tint="-0.249977111117893"/>
      </right>
      <top style="thin">
        <color theme="4" tint="0.39997558519241921"/>
      </top>
      <bottom style="thin">
        <color theme="4" tint="-0.249977111117893"/>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3" fillId="2" borderId="0" applyNumberFormat="0" applyBorder="0" applyAlignment="0" applyProtection="0"/>
    <xf numFmtId="43" fontId="5" fillId="0" borderId="0" applyFont="0" applyFill="0" applyBorder="0" applyAlignment="0" applyProtection="0"/>
    <xf numFmtId="0" fontId="1" fillId="0" borderId="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165" fontId="4" fillId="3" borderId="1" xfId="3" applyNumberFormat="1" applyFont="1" applyFill="1" applyBorder="1" applyAlignment="1">
      <alignment horizontal="center" vertical="center" wrapText="1"/>
    </xf>
    <xf numFmtId="14" fontId="4" fillId="3" borderId="1" xfId="3" applyNumberFormat="1" applyFont="1" applyFill="1" applyBorder="1" applyAlignment="1">
      <alignment horizontal="center" vertical="center" wrapText="1"/>
    </xf>
    <xf numFmtId="0" fontId="0" fillId="0" borderId="1" xfId="0" applyBorder="1" applyAlignment="1">
      <alignment vertical="center"/>
    </xf>
    <xf numFmtId="167" fontId="5" fillId="0" borderId="2" xfId="5" applyNumberFormat="1" applyFont="1" applyFill="1" applyBorder="1"/>
    <xf numFmtId="168" fontId="5" fillId="0" borderId="2" xfId="5" applyNumberFormat="1" applyFont="1" applyFill="1" applyBorder="1" applyAlignment="1">
      <alignment horizontal="right"/>
    </xf>
    <xf numFmtId="14" fontId="0" fillId="0" borderId="2" xfId="0" applyNumberFormat="1" applyBorder="1" applyAlignment="1">
      <alignment horizontal="right"/>
    </xf>
    <xf numFmtId="166" fontId="1" fillId="0" borderId="3" xfId="2" applyFont="1" applyFill="1" applyBorder="1" applyAlignment="1">
      <alignment horizontal="center" vertical="center"/>
    </xf>
    <xf numFmtId="169" fontId="6" fillId="0" borderId="1" xfId="2" applyNumberFormat="1" applyFont="1" applyFill="1" applyBorder="1" applyAlignment="1">
      <alignment horizontal="left" vertical="center" wrapText="1"/>
    </xf>
    <xf numFmtId="14" fontId="6" fillId="0" borderId="1" xfId="3" applyNumberFormat="1" applyFont="1" applyFill="1" applyBorder="1" applyAlignment="1">
      <alignment horizontal="center" vertical="center" wrapText="1"/>
    </xf>
    <xf numFmtId="166" fontId="6" fillId="0" borderId="1" xfId="2" applyFont="1" applyFill="1" applyBorder="1" applyAlignment="1">
      <alignment horizontal="center" vertical="center" wrapText="1"/>
    </xf>
    <xf numFmtId="0" fontId="0" fillId="0" borderId="2" xfId="0" applyBorder="1"/>
    <xf numFmtId="165" fontId="6" fillId="0" borderId="1" xfId="3" applyNumberFormat="1" applyFont="1" applyFill="1" applyBorder="1" applyAlignment="1">
      <alignment horizontal="center" vertical="center" wrapText="1"/>
    </xf>
    <xf numFmtId="166" fontId="1" fillId="0" borderId="4" xfId="2" applyFont="1" applyFill="1" applyBorder="1" applyAlignment="1">
      <alignment horizontal="center" vertical="center"/>
    </xf>
    <xf numFmtId="166" fontId="1" fillId="0" borderId="1" xfId="2" applyFont="1" applyFill="1" applyBorder="1" applyAlignment="1">
      <alignment vertical="center"/>
    </xf>
    <xf numFmtId="0" fontId="0" fillId="0" borderId="5" xfId="0" applyBorder="1" applyAlignment="1">
      <alignment vertical="center"/>
    </xf>
    <xf numFmtId="14" fontId="0" fillId="0" borderId="1" xfId="0" applyNumberFormat="1" applyBorder="1" applyAlignment="1">
      <alignment horizontal="right" vertical="center"/>
    </xf>
    <xf numFmtId="0" fontId="0" fillId="0" borderId="2" xfId="0" applyBorder="1" applyAlignment="1">
      <alignment horizontal="left" vertical="top" wrapText="1"/>
    </xf>
    <xf numFmtId="14" fontId="0" fillId="0" borderId="1" xfId="0" applyNumberFormat="1" applyBorder="1" applyAlignment="1">
      <alignment vertical="center"/>
    </xf>
    <xf numFmtId="166" fontId="1" fillId="0" borderId="1" xfId="2" applyFont="1" applyFill="1" applyBorder="1"/>
    <xf numFmtId="0" fontId="0" fillId="0" borderId="1" xfId="0" applyBorder="1"/>
    <xf numFmtId="0" fontId="0" fillId="0" borderId="1" xfId="0" applyBorder="1" applyAlignment="1">
      <alignment horizontal="right" wrapText="1"/>
    </xf>
    <xf numFmtId="165" fontId="4" fillId="4" borderId="1" xfId="3" applyNumberFormat="1" applyFont="1" applyFill="1" applyBorder="1" applyAlignment="1">
      <alignment horizontal="center" vertical="center" wrapText="1"/>
    </xf>
    <xf numFmtId="0" fontId="0" fillId="4" borderId="1" xfId="0" applyFill="1" applyBorder="1" applyAlignment="1">
      <alignment vertical="center"/>
    </xf>
    <xf numFmtId="0" fontId="0" fillId="4" borderId="1" xfId="0" applyFill="1" applyBorder="1"/>
    <xf numFmtId="166" fontId="0" fillId="4" borderId="1" xfId="2" applyFont="1" applyFill="1" applyBorder="1" applyAlignment="1">
      <alignment vertical="center"/>
    </xf>
    <xf numFmtId="14" fontId="0" fillId="4" borderId="1" xfId="0" applyNumberFormat="1" applyFill="1" applyBorder="1" applyAlignment="1">
      <alignment vertical="center"/>
    </xf>
    <xf numFmtId="0" fontId="0" fillId="4" borderId="1" xfId="0" applyFill="1" applyBorder="1" applyAlignment="1">
      <alignment horizontal="center" wrapText="1"/>
    </xf>
    <xf numFmtId="166" fontId="0" fillId="0" borderId="0" xfId="2" applyFont="1"/>
    <xf numFmtId="14" fontId="0" fillId="0" borderId="0" xfId="0" applyNumberFormat="1"/>
    <xf numFmtId="0" fontId="2" fillId="2" borderId="6" xfId="4" applyFont="1" applyBorder="1" applyAlignment="1">
      <alignment horizontal="center" vertical="center" wrapText="1"/>
    </xf>
    <xf numFmtId="170" fontId="2" fillId="2" borderId="6" xfId="4" applyNumberFormat="1" applyFont="1" applyBorder="1" applyAlignment="1">
      <alignment horizontal="center" vertical="center" wrapText="1"/>
    </xf>
    <xf numFmtId="14" fontId="2" fillId="2" borderId="6" xfId="4" applyNumberFormat="1" applyFont="1" applyBorder="1" applyAlignment="1">
      <alignment horizontal="center" vertical="center" wrapText="1"/>
    </xf>
    <xf numFmtId="170" fontId="2" fillId="2" borderId="6" xfId="1" applyNumberFormat="1" applyFont="1" applyFill="1" applyBorder="1" applyAlignment="1">
      <alignment horizontal="center" vertical="center" wrapText="1"/>
    </xf>
    <xf numFmtId="49" fontId="2" fillId="2" borderId="6" xfId="4" applyNumberFormat="1" applyFont="1" applyBorder="1" applyAlignment="1">
      <alignment horizontal="center" vertical="center" shrinkToFit="1"/>
    </xf>
    <xf numFmtId="0" fontId="0" fillId="5" borderId="7" xfId="0" applyFill="1" applyBorder="1"/>
    <xf numFmtId="0" fontId="0" fillId="5" borderId="8" xfId="0" applyFill="1" applyBorder="1"/>
    <xf numFmtId="14" fontId="0" fillId="5" borderId="8" xfId="0" applyNumberFormat="1" applyFill="1" applyBorder="1"/>
    <xf numFmtId="170" fontId="0" fillId="5" borderId="8" xfId="1" applyNumberFormat="1" applyFont="1" applyFill="1" applyBorder="1"/>
    <xf numFmtId="170" fontId="0" fillId="5" borderId="8" xfId="0" applyNumberFormat="1" applyFill="1" applyBorder="1"/>
    <xf numFmtId="0" fontId="0" fillId="5" borderId="9" xfId="0" applyFill="1" applyBorder="1"/>
    <xf numFmtId="0" fontId="0" fillId="0" borderId="7" xfId="0" applyBorder="1"/>
    <xf numFmtId="0" fontId="0" fillId="0" borderId="8" xfId="0" applyBorder="1"/>
    <xf numFmtId="14" fontId="0" fillId="0" borderId="8" xfId="0" applyNumberFormat="1" applyBorder="1"/>
    <xf numFmtId="170" fontId="0" fillId="0" borderId="8" xfId="1" applyNumberFormat="1" applyFont="1" applyBorder="1"/>
    <xf numFmtId="170" fontId="0" fillId="0" borderId="8" xfId="0" applyNumberFormat="1" applyBorder="1"/>
    <xf numFmtId="0" fontId="0" fillId="0" borderId="9" xfId="0" applyBorder="1"/>
    <xf numFmtId="170" fontId="0" fillId="0" borderId="0" xfId="0" applyNumberFormat="1"/>
    <xf numFmtId="166" fontId="4" fillId="6" borderId="1" xfId="2" applyFont="1" applyFill="1" applyBorder="1" applyAlignment="1">
      <alignment horizontal="center" vertical="center" wrapText="1"/>
    </xf>
    <xf numFmtId="165" fontId="4" fillId="6" borderId="1" xfId="3" applyNumberFormat="1" applyFont="1" applyFill="1" applyBorder="1" applyAlignment="1">
      <alignment horizontal="center" vertical="center" wrapText="1"/>
    </xf>
    <xf numFmtId="0" fontId="7" fillId="6" borderId="6" xfId="4" applyFont="1" applyFill="1" applyBorder="1" applyAlignment="1">
      <alignment horizontal="center" vertical="center" wrapText="1"/>
    </xf>
    <xf numFmtId="170" fontId="7" fillId="6" borderId="6" xfId="1" applyNumberFormat="1" applyFont="1" applyFill="1" applyBorder="1" applyAlignment="1">
      <alignment horizontal="center" vertical="center" wrapText="1"/>
    </xf>
    <xf numFmtId="49" fontId="7" fillId="6" borderId="6" xfId="4" applyNumberFormat="1" applyFont="1" applyFill="1" applyBorder="1" applyAlignment="1">
      <alignment horizontal="center" vertical="center" shrinkToFit="1"/>
    </xf>
    <xf numFmtId="0" fontId="0" fillId="0" borderId="1" xfId="0" applyFill="1" applyBorder="1" applyAlignment="1">
      <alignment vertical="center"/>
    </xf>
    <xf numFmtId="0" fontId="0" fillId="0" borderId="2" xfId="0" applyFill="1" applyBorder="1"/>
    <xf numFmtId="14" fontId="0" fillId="0" borderId="1" xfId="0" applyNumberFormat="1" applyFill="1" applyBorder="1" applyAlignment="1">
      <alignment horizontal="right" vertical="center"/>
    </xf>
    <xf numFmtId="0" fontId="0" fillId="0" borderId="0" xfId="0" applyFill="1"/>
    <xf numFmtId="0" fontId="0" fillId="7" borderId="2" xfId="0" applyFill="1" applyBorder="1"/>
    <xf numFmtId="0" fontId="9" fillId="0" borderId="0" xfId="0" applyFont="1"/>
    <xf numFmtId="14" fontId="0" fillId="0" borderId="0" xfId="0" applyNumberFormat="1" applyAlignment="1">
      <alignment horizontal="right"/>
    </xf>
    <xf numFmtId="3" fontId="0" fillId="0" borderId="0" xfId="0" applyNumberFormat="1" applyAlignment="1">
      <alignment horizontal="right"/>
    </xf>
    <xf numFmtId="0" fontId="0" fillId="8" borderId="2" xfId="0" applyFill="1" applyBorder="1"/>
    <xf numFmtId="14" fontId="0" fillId="8" borderId="2" xfId="0" applyNumberFormat="1" applyFill="1" applyBorder="1" applyAlignment="1">
      <alignment horizontal="right"/>
    </xf>
    <xf numFmtId="3" fontId="0" fillId="8" borderId="2" xfId="0" applyNumberFormat="1" applyFill="1" applyBorder="1" applyAlignment="1">
      <alignment horizontal="right"/>
    </xf>
    <xf numFmtId="0" fontId="0" fillId="0" borderId="0" xfId="0" applyNumberFormat="1"/>
    <xf numFmtId="3" fontId="0" fillId="6" borderId="0" xfId="0" applyNumberFormat="1" applyFill="1" applyAlignment="1">
      <alignment horizontal="right"/>
    </xf>
    <xf numFmtId="3" fontId="0" fillId="0" borderId="0" xfId="0" applyNumberFormat="1"/>
    <xf numFmtId="3" fontId="0" fillId="0" borderId="2" xfId="0" applyNumberFormat="1" applyBorder="1"/>
    <xf numFmtId="3" fontId="0" fillId="0" borderId="2" xfId="0" applyNumberFormat="1" applyFill="1" applyBorder="1"/>
    <xf numFmtId="3" fontId="4" fillId="3" borderId="2" xfId="2" applyNumberFormat="1" applyFont="1" applyFill="1" applyBorder="1" applyAlignment="1">
      <alignment horizontal="center" vertical="center" wrapText="1"/>
    </xf>
    <xf numFmtId="3" fontId="4" fillId="6" borderId="2" xfId="2" applyNumberFormat="1" applyFont="1" applyFill="1" applyBorder="1" applyAlignment="1">
      <alignment horizontal="center" vertical="center" wrapText="1"/>
    </xf>
    <xf numFmtId="3" fontId="4" fillId="3" borderId="2" xfId="3" applyNumberFormat="1" applyFont="1" applyFill="1" applyBorder="1" applyAlignment="1">
      <alignment horizontal="center" vertical="center" wrapText="1"/>
    </xf>
    <xf numFmtId="3" fontId="0" fillId="3" borderId="2" xfId="0" applyNumberFormat="1" applyFill="1" applyBorder="1"/>
    <xf numFmtId="166" fontId="0" fillId="0" borderId="0" xfId="0" applyNumberFormat="1"/>
    <xf numFmtId="166" fontId="0" fillId="0" borderId="2" xfId="0" applyNumberFormat="1" applyBorder="1"/>
    <xf numFmtId="0" fontId="10" fillId="0" borderId="0" xfId="0" applyFont="1"/>
    <xf numFmtId="3" fontId="10" fillId="0" borderId="0" xfId="0" applyNumberFormat="1" applyFont="1"/>
    <xf numFmtId="0" fontId="11" fillId="3" borderId="2" xfId="0" applyFont="1" applyFill="1" applyBorder="1" applyAlignment="1">
      <alignment horizontal="center" vertical="justify"/>
    </xf>
    <xf numFmtId="3" fontId="12" fillId="3" borderId="2" xfId="6" applyNumberFormat="1" applyFont="1" applyFill="1" applyBorder="1" applyAlignment="1">
      <alignment horizontal="center" vertical="center" wrapText="1"/>
    </xf>
    <xf numFmtId="3" fontId="12" fillId="3" borderId="11" xfId="6" applyNumberFormat="1" applyFont="1" applyFill="1" applyBorder="1" applyAlignment="1">
      <alignment horizontal="center" vertical="center" wrapText="1"/>
    </xf>
    <xf numFmtId="3" fontId="12" fillId="3" borderId="2" xfId="0" applyNumberFormat="1" applyFont="1" applyFill="1" applyBorder="1" applyAlignment="1">
      <alignment vertical="center"/>
    </xf>
    <xf numFmtId="0" fontId="10" fillId="0" borderId="2" xfId="0" applyFont="1" applyBorder="1"/>
    <xf numFmtId="3" fontId="10" fillId="0" borderId="2" xfId="0" applyNumberFormat="1" applyFont="1" applyBorder="1"/>
    <xf numFmtId="3" fontId="13" fillId="0" borderId="2" xfId="0" applyNumberFormat="1" applyFont="1" applyBorder="1"/>
    <xf numFmtId="3" fontId="10" fillId="0" borderId="11" xfId="0" applyNumberFormat="1" applyFont="1" applyBorder="1"/>
    <xf numFmtId="3" fontId="10" fillId="0" borderId="2" xfId="1" applyNumberFormat="1" applyFont="1" applyFill="1" applyBorder="1"/>
    <xf numFmtId="3" fontId="15" fillId="0" borderId="2" xfId="7" applyNumberFormat="1" applyFont="1" applyFill="1" applyBorder="1" applyAlignment="1">
      <alignment wrapText="1"/>
    </xf>
    <xf numFmtId="3" fontId="13" fillId="0" borderId="2" xfId="8" applyNumberFormat="1" applyFont="1" applyFill="1" applyBorder="1" applyAlignment="1">
      <alignment horizontal="right" vertical="center"/>
    </xf>
    <xf numFmtId="0" fontId="16" fillId="0" borderId="2" xfId="0" applyFont="1" applyBorder="1"/>
    <xf numFmtId="3" fontId="10" fillId="0" borderId="2" xfId="1" applyNumberFormat="1" applyFont="1" applyBorder="1"/>
    <xf numFmtId="0" fontId="10" fillId="3" borderId="2" xfId="0" applyFont="1" applyFill="1" applyBorder="1"/>
    <xf numFmtId="3" fontId="10" fillId="3" borderId="2" xfId="0" applyNumberFormat="1" applyFont="1" applyFill="1" applyBorder="1"/>
    <xf numFmtId="3" fontId="10" fillId="0" borderId="2" xfId="0" applyNumberFormat="1" applyFont="1" applyBorder="1" applyAlignment="1">
      <alignment horizontal="left"/>
    </xf>
    <xf numFmtId="3" fontId="12" fillId="6" borderId="2" xfId="6" applyNumberFormat="1" applyFont="1" applyFill="1" applyBorder="1" applyAlignment="1">
      <alignment horizontal="center" vertical="center" wrapText="1"/>
    </xf>
    <xf numFmtId="3" fontId="13" fillId="0" borderId="11" xfId="0" applyNumberFormat="1" applyFont="1" applyBorder="1"/>
    <xf numFmtId="3" fontId="15" fillId="0" borderId="11" xfId="7" applyNumberFormat="1" applyFont="1" applyFill="1" applyBorder="1" applyAlignment="1">
      <alignment wrapText="1"/>
    </xf>
    <xf numFmtId="3" fontId="13" fillId="0" borderId="11" xfId="8" applyNumberFormat="1" applyFont="1" applyFill="1" applyBorder="1" applyAlignment="1">
      <alignment horizontal="right" vertical="center"/>
    </xf>
    <xf numFmtId="3" fontId="13" fillId="0" borderId="0" xfId="8" applyNumberFormat="1" applyFont="1" applyFill="1" applyBorder="1" applyAlignment="1">
      <alignment horizontal="right" vertical="center"/>
    </xf>
    <xf numFmtId="3" fontId="10" fillId="0" borderId="0" xfId="0" applyNumberFormat="1" applyFont="1" applyBorder="1"/>
    <xf numFmtId="3" fontId="12" fillId="6" borderId="11" xfId="6" applyNumberFormat="1" applyFont="1" applyFill="1" applyBorder="1" applyAlignment="1">
      <alignment horizontal="center" vertical="center" wrapText="1"/>
    </xf>
    <xf numFmtId="3" fontId="10" fillId="3" borderId="12" xfId="0" applyNumberFormat="1" applyFont="1" applyFill="1" applyBorder="1"/>
    <xf numFmtId="3" fontId="10" fillId="0" borderId="0" xfId="0" applyNumberFormat="1" applyFont="1" applyBorder="1" applyAlignment="1">
      <alignment horizontal="left"/>
    </xf>
    <xf numFmtId="0" fontId="0" fillId="0" borderId="0" xfId="0" applyBorder="1"/>
    <xf numFmtId="3" fontId="10" fillId="0" borderId="2" xfId="0" applyNumberFormat="1" applyFont="1" applyBorder="1" applyAlignment="1">
      <alignment horizontal="right"/>
    </xf>
    <xf numFmtId="0" fontId="10" fillId="0" borderId="2" xfId="0" applyFont="1" applyBorder="1" applyAlignment="1">
      <alignment wrapText="1"/>
    </xf>
    <xf numFmtId="0" fontId="12" fillId="3" borderId="2" xfId="0" applyFont="1" applyFill="1" applyBorder="1"/>
    <xf numFmtId="0" fontId="12" fillId="3" borderId="2" xfId="0" applyFont="1" applyFill="1" applyBorder="1" applyAlignment="1">
      <alignment wrapText="1"/>
    </xf>
    <xf numFmtId="3" fontId="12" fillId="3" borderId="2" xfId="0" applyNumberFormat="1" applyFont="1" applyFill="1" applyBorder="1" applyAlignment="1">
      <alignment wrapText="1"/>
    </xf>
    <xf numFmtId="9" fontId="8" fillId="0" borderId="0" xfId="10" applyFont="1"/>
    <xf numFmtId="166" fontId="8" fillId="0" borderId="0" xfId="2" applyFont="1"/>
    <xf numFmtId="166" fontId="0" fillId="0" borderId="1" xfId="2" applyFont="1" applyFill="1" applyBorder="1"/>
    <xf numFmtId="0" fontId="0" fillId="0" borderId="0" xfId="0" applyFont="1" applyFill="1"/>
    <xf numFmtId="0" fontId="0" fillId="0" borderId="1" xfId="0" applyFont="1" applyFill="1" applyBorder="1" applyAlignment="1">
      <alignment vertical="center"/>
    </xf>
    <xf numFmtId="0" fontId="0" fillId="0" borderId="1" xfId="0" applyFont="1" applyFill="1" applyBorder="1" applyAlignment="1">
      <alignment horizontal="center" wrapText="1"/>
    </xf>
    <xf numFmtId="169" fontId="0" fillId="0" borderId="1" xfId="0" applyNumberFormat="1" applyFont="1" applyFill="1" applyBorder="1"/>
    <xf numFmtId="0" fontId="0" fillId="0" borderId="1" xfId="0" applyFont="1" applyFill="1" applyBorder="1"/>
    <xf numFmtId="14" fontId="0" fillId="0" borderId="1" xfId="0" applyNumberFormat="1" applyFont="1" applyFill="1" applyBorder="1" applyAlignment="1">
      <alignment horizontal="right" vertical="center"/>
    </xf>
    <xf numFmtId="0" fontId="0" fillId="0" borderId="1" xfId="0" applyFont="1" applyFill="1" applyBorder="1" applyAlignment="1">
      <alignment horizontal="right" wrapText="1"/>
    </xf>
    <xf numFmtId="169" fontId="0" fillId="0" borderId="1" xfId="0" applyNumberFormat="1" applyFont="1" applyFill="1" applyBorder="1" applyAlignment="1">
      <alignment horizontal="left"/>
    </xf>
    <xf numFmtId="166" fontId="4" fillId="3" borderId="1" xfId="2" applyFont="1" applyFill="1" applyBorder="1" applyAlignment="1">
      <alignment horizontal="center" vertical="center" wrapText="1"/>
    </xf>
    <xf numFmtId="0" fontId="2" fillId="2" borderId="6" xfId="4" applyFont="1" applyFill="1" applyBorder="1" applyAlignment="1">
      <alignment horizontal="center" vertical="center" wrapText="1"/>
    </xf>
    <xf numFmtId="170" fontId="2" fillId="2" borderId="6" xfId="4" applyNumberFormat="1" applyFont="1" applyFill="1" applyBorder="1" applyAlignment="1">
      <alignment horizontal="center" vertical="center" wrapText="1"/>
    </xf>
    <xf numFmtId="14" fontId="2" fillId="2" borderId="6" xfId="4" applyNumberFormat="1" applyFont="1" applyFill="1" applyBorder="1" applyAlignment="1">
      <alignment horizontal="center" vertical="center" wrapText="1"/>
    </xf>
    <xf numFmtId="49" fontId="2" fillId="2" borderId="6" xfId="4" applyNumberFormat="1" applyFont="1" applyFill="1" applyBorder="1" applyAlignment="1">
      <alignment horizontal="center" vertical="center" shrinkToFit="1"/>
    </xf>
    <xf numFmtId="0" fontId="0" fillId="5" borderId="7" xfId="0" applyFont="1" applyFill="1" applyBorder="1" applyAlignment="1">
      <alignment horizontal="left"/>
    </xf>
    <xf numFmtId="0" fontId="0" fillId="5" borderId="8" xfId="0" applyFont="1" applyFill="1" applyBorder="1" applyAlignment="1">
      <alignment horizontal="left"/>
    </xf>
    <xf numFmtId="14" fontId="0" fillId="5" borderId="8" xfId="0" applyNumberFormat="1" applyFont="1" applyFill="1" applyBorder="1" applyAlignment="1">
      <alignment horizontal="left"/>
    </xf>
    <xf numFmtId="170" fontId="0" fillId="5" borderId="8" xfId="1" applyNumberFormat="1" applyFont="1" applyFill="1" applyBorder="1" applyAlignment="1">
      <alignment horizontal="left"/>
    </xf>
    <xf numFmtId="170" fontId="0" fillId="5" borderId="8" xfId="0" applyNumberFormat="1" applyFont="1" applyFill="1" applyBorder="1" applyAlignment="1">
      <alignment horizontal="left"/>
    </xf>
    <xf numFmtId="0" fontId="0" fillId="5" borderId="9" xfId="0" applyFont="1" applyFill="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14" fontId="0" fillId="0" borderId="8" xfId="0" applyNumberFormat="1" applyFont="1" applyBorder="1" applyAlignment="1">
      <alignment horizontal="left"/>
    </xf>
    <xf numFmtId="170" fontId="0" fillId="0" borderId="8" xfId="1" applyNumberFormat="1" applyFont="1" applyBorder="1" applyAlignment="1">
      <alignment horizontal="left"/>
    </xf>
    <xf numFmtId="170" fontId="0" fillId="0" borderId="8" xfId="0" applyNumberFormat="1" applyFont="1" applyBorder="1" applyAlignment="1">
      <alignment horizontal="left"/>
    </xf>
    <xf numFmtId="0" fontId="0" fillId="0" borderId="9" xfId="0" applyFont="1" applyBorder="1" applyAlignment="1">
      <alignment horizontal="left"/>
    </xf>
    <xf numFmtId="3" fontId="0" fillId="0" borderId="0" xfId="0" applyNumberFormat="1" applyFill="1"/>
    <xf numFmtId="3" fontId="0" fillId="0" borderId="0" xfId="0" applyNumberFormat="1" applyFont="1" applyFill="1"/>
    <xf numFmtId="0" fontId="0" fillId="0" borderId="8" xfId="0" applyFont="1" applyBorder="1" applyAlignment="1">
      <alignment horizontal="left" wrapText="1"/>
    </xf>
    <xf numFmtId="3" fontId="0" fillId="0" borderId="1" xfId="0" applyNumberFormat="1" applyFont="1" applyFill="1" applyBorder="1" applyAlignment="1">
      <alignment horizontal="right" vertical="center"/>
    </xf>
    <xf numFmtId="3" fontId="10" fillId="0" borderId="0" xfId="0" applyNumberFormat="1" applyFont="1" applyBorder="1" applyAlignment="1">
      <alignment horizontal="right"/>
    </xf>
    <xf numFmtId="3" fontId="10" fillId="9" borderId="10" xfId="0" applyNumberFormat="1" applyFont="1" applyFill="1" applyBorder="1" applyAlignment="1">
      <alignment horizontal="center"/>
    </xf>
    <xf numFmtId="166" fontId="1" fillId="0" borderId="3" xfId="2" applyFont="1" applyFill="1" applyBorder="1" applyAlignment="1">
      <alignment horizontal="center" vertical="center"/>
    </xf>
    <xf numFmtId="166" fontId="1" fillId="0" borderId="4" xfId="2"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wrapText="1"/>
    </xf>
  </cellXfs>
  <cellStyles count="11">
    <cellStyle name="Énfasis1" xfId="4" builtinId="29"/>
    <cellStyle name="Millares" xfId="1" builtinId="3"/>
    <cellStyle name="Millares [0]" xfId="2" builtinId="6"/>
    <cellStyle name="Millares 2" xfId="5"/>
    <cellStyle name="Millares 3 2" xfId="8"/>
    <cellStyle name="Millares 3 2 2" xfId="9"/>
    <cellStyle name="Millares 37" xfId="7"/>
    <cellStyle name="Moneda" xfId="3" builtinId="4"/>
    <cellStyle name="Normal" xfId="0" builtinId="0"/>
    <cellStyle name="Normal 2" xfId="6"/>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C22" sqref="C22"/>
    </sheetView>
  </sheetViews>
  <sheetFormatPr baseColWidth="10" defaultRowHeight="15" x14ac:dyDescent="0.25"/>
  <cols>
    <col min="1" max="1" width="35.7109375" customWidth="1"/>
    <col min="2" max="2" width="17.42578125" customWidth="1"/>
    <col min="3" max="3" width="13.85546875" customWidth="1"/>
    <col min="4" max="4" width="15" customWidth="1"/>
    <col min="8" max="8" width="15.42578125" customWidth="1"/>
  </cols>
  <sheetData>
    <row r="1" spans="1:12" x14ac:dyDescent="0.25">
      <c r="A1" s="75"/>
      <c r="B1" s="75"/>
      <c r="C1" s="75"/>
      <c r="D1" s="76"/>
      <c r="E1" s="76"/>
      <c r="F1" s="76"/>
      <c r="G1" s="76"/>
      <c r="H1" s="76"/>
      <c r="I1" s="141" t="s">
        <v>1638</v>
      </c>
      <c r="J1" s="141"/>
      <c r="K1" s="141" t="s">
        <v>1647</v>
      </c>
      <c r="L1" s="141"/>
    </row>
    <row r="2" spans="1:12" ht="33.75" x14ac:dyDescent="0.25">
      <c r="A2" s="77" t="s">
        <v>1648</v>
      </c>
      <c r="B2" s="78" t="s">
        <v>1649</v>
      </c>
      <c r="C2" s="93" t="s">
        <v>1665</v>
      </c>
      <c r="D2" s="78" t="s">
        <v>1650</v>
      </c>
      <c r="E2" s="78" t="s">
        <v>1651</v>
      </c>
      <c r="F2" s="99" t="s">
        <v>1666</v>
      </c>
      <c r="G2" s="79" t="s">
        <v>1652</v>
      </c>
      <c r="H2" s="80" t="s">
        <v>1653</v>
      </c>
      <c r="I2" s="78" t="s">
        <v>22</v>
      </c>
      <c r="J2" s="78" t="s">
        <v>21</v>
      </c>
      <c r="K2" s="78" t="s">
        <v>22</v>
      </c>
      <c r="L2" s="78" t="s">
        <v>21</v>
      </c>
    </row>
    <row r="3" spans="1:12" x14ac:dyDescent="0.25">
      <c r="A3" s="81" t="s">
        <v>1654</v>
      </c>
      <c r="B3" s="82">
        <v>32260500</v>
      </c>
      <c r="C3" s="82"/>
      <c r="D3" s="82">
        <v>32260500</v>
      </c>
      <c r="E3" s="83">
        <v>24631642</v>
      </c>
      <c r="F3" s="94"/>
      <c r="G3" s="84"/>
      <c r="H3" s="82">
        <v>795985</v>
      </c>
      <c r="I3" s="85">
        <v>201120</v>
      </c>
      <c r="J3" s="85">
        <v>594865</v>
      </c>
      <c r="K3" s="82"/>
      <c r="L3" s="82"/>
    </row>
    <row r="4" spans="1:12" x14ac:dyDescent="0.25">
      <c r="A4" s="81" t="s">
        <v>1655</v>
      </c>
      <c r="B4" s="82">
        <v>33506700</v>
      </c>
      <c r="C4" s="82"/>
      <c r="D4" s="82">
        <v>33506700</v>
      </c>
      <c r="E4" s="86">
        <v>32260500</v>
      </c>
      <c r="F4" s="95"/>
      <c r="G4" s="84">
        <v>5245603</v>
      </c>
      <c r="H4" s="82">
        <v>4293611</v>
      </c>
      <c r="I4" s="82">
        <v>474530</v>
      </c>
      <c r="J4" s="82">
        <v>3819081</v>
      </c>
      <c r="K4" s="82">
        <f>G4-L4</f>
        <v>3855403</v>
      </c>
      <c r="L4" s="82">
        <v>1390200</v>
      </c>
    </row>
    <row r="5" spans="1:12" x14ac:dyDescent="0.25">
      <c r="A5" s="81" t="s">
        <v>1656</v>
      </c>
      <c r="B5" s="82">
        <v>36128243</v>
      </c>
      <c r="C5" s="82"/>
      <c r="D5" s="82">
        <v>36128243</v>
      </c>
      <c r="E5" s="82">
        <v>33506700</v>
      </c>
      <c r="F5" s="84"/>
      <c r="G5" s="84">
        <v>5978722</v>
      </c>
      <c r="H5" s="82">
        <v>330462</v>
      </c>
      <c r="I5" s="82"/>
      <c r="J5" s="82">
        <f>H5</f>
        <v>330462</v>
      </c>
      <c r="K5" s="82">
        <f t="shared" ref="K5:K9" si="0">G5-L5</f>
        <v>4878382</v>
      </c>
      <c r="L5" s="82">
        <v>1100340</v>
      </c>
    </row>
    <row r="6" spans="1:12" x14ac:dyDescent="0.25">
      <c r="A6" s="81" t="s">
        <v>1657</v>
      </c>
      <c r="B6" s="82">
        <v>33920760</v>
      </c>
      <c r="C6" s="82"/>
      <c r="D6" s="82">
        <v>33920760</v>
      </c>
      <c r="E6" s="87">
        <v>36128243</v>
      </c>
      <c r="F6" s="96"/>
      <c r="G6" s="84">
        <v>4700232</v>
      </c>
      <c r="H6" s="82">
        <v>2119128</v>
      </c>
      <c r="I6" s="85">
        <v>416780</v>
      </c>
      <c r="J6" s="85">
        <v>1702348</v>
      </c>
      <c r="K6" s="82">
        <f t="shared" si="0"/>
        <v>3640032</v>
      </c>
      <c r="L6" s="82">
        <v>1060200</v>
      </c>
    </row>
    <row r="7" spans="1:12" x14ac:dyDescent="0.25">
      <c r="A7" s="81" t="s">
        <v>1658</v>
      </c>
      <c r="B7" s="82">
        <v>35146358</v>
      </c>
      <c r="C7" s="82"/>
      <c r="D7" s="82">
        <v>35146358</v>
      </c>
      <c r="E7" s="87">
        <v>33920760</v>
      </c>
      <c r="F7" s="96"/>
      <c r="G7" s="84">
        <v>4809335</v>
      </c>
      <c r="H7" s="82"/>
      <c r="I7" s="85"/>
      <c r="J7" s="82"/>
      <c r="K7" s="82">
        <f t="shared" si="0"/>
        <v>2909205</v>
      </c>
      <c r="L7" s="82">
        <v>1900130</v>
      </c>
    </row>
    <row r="8" spans="1:12" x14ac:dyDescent="0.25">
      <c r="A8" s="81" t="s">
        <v>1659</v>
      </c>
      <c r="B8" s="82">
        <v>47571006</v>
      </c>
      <c r="C8" s="82"/>
      <c r="D8" s="82">
        <v>47571006</v>
      </c>
      <c r="E8" s="87">
        <v>35146358</v>
      </c>
      <c r="F8" s="97"/>
      <c r="G8" s="76">
        <v>5925445</v>
      </c>
      <c r="H8" s="82">
        <v>5374004</v>
      </c>
      <c r="I8" s="85">
        <v>2163404</v>
      </c>
      <c r="J8" s="85">
        <v>3210600</v>
      </c>
      <c r="K8" s="82">
        <f t="shared" si="0"/>
        <v>3824845</v>
      </c>
      <c r="L8" s="82">
        <v>2100600</v>
      </c>
    </row>
    <row r="9" spans="1:12" x14ac:dyDescent="0.25">
      <c r="A9" s="88" t="s">
        <v>1660</v>
      </c>
      <c r="B9" s="82">
        <v>38308784</v>
      </c>
      <c r="C9" s="82"/>
      <c r="D9" s="82">
        <v>38308784</v>
      </c>
      <c r="E9" s="87">
        <v>47571006</v>
      </c>
      <c r="F9" s="97"/>
      <c r="G9" s="76">
        <v>6176403</v>
      </c>
      <c r="H9" s="82">
        <v>4128135</v>
      </c>
      <c r="I9" s="85"/>
      <c r="J9" s="89">
        <v>4128135</v>
      </c>
      <c r="K9" s="82">
        <f t="shared" si="0"/>
        <v>4015703</v>
      </c>
      <c r="L9" s="82">
        <v>2160700</v>
      </c>
    </row>
    <row r="10" spans="1:12" x14ac:dyDescent="0.25">
      <c r="A10" s="90" t="s">
        <v>1661</v>
      </c>
      <c r="B10" s="91">
        <f>SUM(B3:B9)</f>
        <v>256842351</v>
      </c>
      <c r="C10" s="100"/>
      <c r="D10" s="100">
        <f>SUM(D3:D9)</f>
        <v>256842351</v>
      </c>
      <c r="E10" s="100">
        <f>SUM(E3:E9)</f>
        <v>243165209</v>
      </c>
      <c r="F10" s="100"/>
      <c r="G10" s="91">
        <f t="shared" ref="G10:L10" si="1">SUM(G3:G9)</f>
        <v>32835740</v>
      </c>
      <c r="H10" s="91">
        <f t="shared" si="1"/>
        <v>17041325</v>
      </c>
      <c r="I10" s="91">
        <f t="shared" si="1"/>
        <v>3255834</v>
      </c>
      <c r="J10" s="91">
        <f t="shared" si="1"/>
        <v>13785491</v>
      </c>
      <c r="K10" s="91">
        <f t="shared" si="1"/>
        <v>23123570</v>
      </c>
      <c r="L10" s="91">
        <f t="shared" si="1"/>
        <v>9712170</v>
      </c>
    </row>
    <row r="11" spans="1:12" x14ac:dyDescent="0.25">
      <c r="A11" s="75"/>
      <c r="B11" s="76"/>
      <c r="C11" s="98"/>
      <c r="D11" s="98"/>
      <c r="E11" s="98"/>
      <c r="F11" s="98"/>
      <c r="G11" s="76"/>
      <c r="H11" s="76"/>
      <c r="I11" s="76"/>
      <c r="J11" s="76"/>
      <c r="K11" s="76"/>
      <c r="L11" s="76"/>
    </row>
    <row r="12" spans="1:12" x14ac:dyDescent="0.25">
      <c r="A12" s="92" t="s">
        <v>1662</v>
      </c>
      <c r="B12" s="103">
        <v>256842351</v>
      </c>
      <c r="C12" s="140"/>
      <c r="D12" s="101"/>
      <c r="E12" s="98"/>
      <c r="F12" s="98"/>
      <c r="G12" s="76"/>
      <c r="H12" s="76"/>
      <c r="I12" s="76"/>
      <c r="J12" s="76"/>
      <c r="K12" s="76"/>
      <c r="L12" s="76"/>
    </row>
    <row r="13" spans="1:12" x14ac:dyDescent="0.25">
      <c r="A13" s="82" t="s">
        <v>1663</v>
      </c>
      <c r="B13" s="103">
        <v>243165209</v>
      </c>
      <c r="C13" s="140"/>
      <c r="D13" s="98"/>
      <c r="E13" s="98"/>
      <c r="F13" s="98"/>
      <c r="G13" s="76"/>
      <c r="H13" s="76"/>
      <c r="I13" s="76"/>
      <c r="J13" s="76"/>
      <c r="K13" s="76"/>
      <c r="L13" s="76"/>
    </row>
    <row r="14" spans="1:12" x14ac:dyDescent="0.25">
      <c r="A14" s="92" t="s">
        <v>1667</v>
      </c>
      <c r="B14" s="103">
        <v>9712170</v>
      </c>
      <c r="C14" s="140"/>
      <c r="D14" s="101"/>
      <c r="E14" s="98"/>
      <c r="F14" s="98"/>
      <c r="G14" s="76"/>
      <c r="H14" s="76"/>
      <c r="I14" s="76"/>
      <c r="J14" s="76"/>
      <c r="K14" s="76"/>
      <c r="L14" s="76"/>
    </row>
    <row r="15" spans="1:12" x14ac:dyDescent="0.25">
      <c r="A15" s="92" t="s">
        <v>1668</v>
      </c>
      <c r="B15" s="103">
        <v>13785491</v>
      </c>
      <c r="C15" s="140"/>
      <c r="D15" s="101"/>
      <c r="E15" s="98"/>
      <c r="F15" s="98"/>
      <c r="G15" s="76"/>
      <c r="H15" s="76"/>
      <c r="I15" s="76"/>
      <c r="J15" s="76"/>
      <c r="K15" s="76"/>
      <c r="L15" s="76"/>
    </row>
    <row r="16" spans="1:12" x14ac:dyDescent="0.25">
      <c r="A16" s="81" t="s">
        <v>1664</v>
      </c>
      <c r="B16" s="103">
        <v>9820519</v>
      </c>
      <c r="C16" s="140"/>
      <c r="D16" s="98"/>
      <c r="E16" s="98"/>
      <c r="F16" s="98"/>
      <c r="G16" s="76"/>
      <c r="H16" s="76"/>
      <c r="I16" s="76"/>
      <c r="J16" s="76"/>
      <c r="K16" s="76"/>
      <c r="L16" s="76"/>
    </row>
    <row r="17" spans="3:6" x14ac:dyDescent="0.25">
      <c r="C17" s="102"/>
      <c r="D17" s="102"/>
      <c r="E17" s="102"/>
      <c r="F17" s="102"/>
    </row>
    <row r="18" spans="3:6" x14ac:dyDescent="0.25">
      <c r="C18" s="102"/>
      <c r="D18" s="102"/>
      <c r="E18" s="102"/>
      <c r="F18" s="102"/>
    </row>
  </sheetData>
  <mergeCells count="2">
    <mergeCell ref="I1:J1"/>
    <mergeCell ref="K1:L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showGridLines="0" topLeftCell="F29" workbookViewId="0">
      <selection activeCell="J54" sqref="J54"/>
    </sheetView>
  </sheetViews>
  <sheetFormatPr baseColWidth="10" defaultColWidth="11.42578125" defaultRowHeight="15" x14ac:dyDescent="0.25"/>
  <cols>
    <col min="1" max="4" width="0" style="66" hidden="1" customWidth="1"/>
    <col min="5" max="5" width="0" hidden="1" customWidth="1"/>
    <col min="6" max="6" width="22.5703125" customWidth="1"/>
    <col min="7" max="7" width="14" customWidth="1"/>
    <col min="8" max="8" width="8.42578125" customWidth="1"/>
    <col min="9" max="9" width="14.140625" bestFit="1" customWidth="1"/>
    <col min="10" max="10" width="43.42578125" bestFit="1" customWidth="1"/>
    <col min="11" max="11" width="14.5703125" bestFit="1" customWidth="1"/>
    <col min="12" max="12" width="20.42578125" bestFit="1" customWidth="1"/>
    <col min="13" max="13" width="14.5703125" bestFit="1" customWidth="1"/>
    <col min="14" max="14" width="12.42578125" bestFit="1" customWidth="1"/>
    <col min="15" max="15" width="19.42578125" bestFit="1" customWidth="1"/>
    <col min="16" max="16" width="12.5703125" style="28" bestFit="1" customWidth="1"/>
    <col min="17" max="17" width="18.85546875" style="29" bestFit="1" customWidth="1"/>
    <col min="18" max="18" width="10.7109375" style="29" bestFit="1" customWidth="1"/>
    <col min="19" max="19" width="11.42578125" bestFit="1" customWidth="1"/>
    <col min="20" max="20" width="12.5703125" style="28" bestFit="1" customWidth="1"/>
    <col min="21" max="21" width="11.140625" style="28" bestFit="1" customWidth="1"/>
    <col min="22" max="22" width="11" bestFit="1" customWidth="1"/>
    <col min="23" max="23" width="15.28515625" bestFit="1" customWidth="1"/>
    <col min="24" max="24" width="10.85546875" style="29" bestFit="1" customWidth="1"/>
    <col min="25" max="25" width="12.5703125" style="28" bestFit="1" customWidth="1"/>
    <col min="26" max="26" width="17.140625" customWidth="1"/>
    <col min="27" max="34" width="11.42578125" style="66"/>
  </cols>
  <sheetData>
    <row r="1" spans="1:34" ht="51" x14ac:dyDescent="0.25">
      <c r="F1" s="1" t="s">
        <v>0</v>
      </c>
      <c r="G1" s="1" t="s">
        <v>1</v>
      </c>
      <c r="H1" s="1" t="s">
        <v>2</v>
      </c>
      <c r="I1" s="1" t="s">
        <v>3</v>
      </c>
      <c r="J1" s="1" t="s">
        <v>4</v>
      </c>
      <c r="K1" s="1" t="s">
        <v>5</v>
      </c>
      <c r="L1" s="1" t="s">
        <v>6</v>
      </c>
      <c r="M1" s="1" t="s">
        <v>7</v>
      </c>
      <c r="N1" s="49" t="s">
        <v>8</v>
      </c>
      <c r="O1" s="1" t="s">
        <v>9</v>
      </c>
      <c r="P1" s="48" t="s">
        <v>10</v>
      </c>
      <c r="Q1" s="2" t="s">
        <v>11</v>
      </c>
      <c r="R1" s="2" t="s">
        <v>12</v>
      </c>
      <c r="S1" s="1" t="s">
        <v>13</v>
      </c>
      <c r="T1" s="48" t="s">
        <v>14</v>
      </c>
      <c r="U1" s="48" t="s">
        <v>189</v>
      </c>
      <c r="V1" s="49" t="s">
        <v>15</v>
      </c>
      <c r="W1" s="1" t="s">
        <v>16</v>
      </c>
      <c r="X1" s="2" t="s">
        <v>17</v>
      </c>
      <c r="Y1" s="48" t="s">
        <v>18</v>
      </c>
      <c r="Z1" s="1" t="s">
        <v>20</v>
      </c>
      <c r="AA1" s="69" t="s">
        <v>19</v>
      </c>
      <c r="AB1" s="70" t="s">
        <v>1637</v>
      </c>
      <c r="AC1" s="71" t="s">
        <v>22</v>
      </c>
      <c r="AD1" s="71" t="s">
        <v>21</v>
      </c>
      <c r="AE1" s="70" t="s">
        <v>1638</v>
      </c>
      <c r="AF1" s="71" t="s">
        <v>22</v>
      </c>
      <c r="AG1" s="71" t="s">
        <v>21</v>
      </c>
      <c r="AH1" s="71" t="s">
        <v>1639</v>
      </c>
    </row>
    <row r="2" spans="1:34" ht="15" customHeight="1" x14ac:dyDescent="0.25">
      <c r="A2" s="66" t="e">
        <f>VLOOKUP(#REF!,'GLOSAS POR CONCILIAR'!$A$2:$C$25,2,0)</f>
        <v>#REF!</v>
      </c>
      <c r="B2" s="66" t="e">
        <f>VLOOKUP(#REF!,'GLOSAS POR CONCILIAR'!$A$2:$D$25,3,0)</f>
        <v>#REF!</v>
      </c>
      <c r="C2" s="66" t="e">
        <f>VLOOKUP(#REF!,'GLOSAS POR CONCILIAR'!$A$2:$E$25,4,0)</f>
        <v>#REF!</v>
      </c>
      <c r="D2" s="66" t="e">
        <f>VLOOKUP(#REF!,'GLOSAS POR CONCILIAR'!$A$2:$F$25,5,0)</f>
        <v>#REF!</v>
      </c>
      <c r="F2" s="3" t="s">
        <v>23</v>
      </c>
      <c r="G2" s="3">
        <v>2017</v>
      </c>
      <c r="H2" s="3">
        <v>11</v>
      </c>
      <c r="I2" s="3">
        <v>891800335</v>
      </c>
      <c r="J2" s="3" t="s">
        <v>24</v>
      </c>
      <c r="K2" s="3" t="s">
        <v>25</v>
      </c>
      <c r="L2" s="3" t="s">
        <v>26</v>
      </c>
      <c r="M2" s="3" t="s">
        <v>27</v>
      </c>
      <c r="N2" s="4" t="s">
        <v>28</v>
      </c>
      <c r="O2" s="5">
        <v>43049</v>
      </c>
      <c r="P2" s="4">
        <v>11930086</v>
      </c>
      <c r="Q2" s="5">
        <v>43049</v>
      </c>
      <c r="R2" s="6">
        <v>43047</v>
      </c>
      <c r="S2" s="3">
        <v>2000000773</v>
      </c>
      <c r="T2" s="142">
        <v>38308784</v>
      </c>
      <c r="U2" s="7"/>
      <c r="V2" s="8">
        <v>6221</v>
      </c>
      <c r="W2" s="3">
        <v>1900092042</v>
      </c>
      <c r="X2" s="9">
        <v>43080</v>
      </c>
      <c r="Y2" s="10">
        <v>11930086</v>
      </c>
      <c r="Z2" s="3">
        <v>2000020985</v>
      </c>
      <c r="AA2" s="68">
        <v>7062331</v>
      </c>
      <c r="AB2" s="68">
        <v>7062331</v>
      </c>
      <c r="AC2" s="68">
        <v>4611431</v>
      </c>
      <c r="AD2" s="68">
        <v>2450900</v>
      </c>
      <c r="AE2" s="68"/>
      <c r="AF2" s="68"/>
      <c r="AG2" s="68"/>
      <c r="AH2" s="68"/>
    </row>
    <row r="3" spans="1:34" ht="15" customHeight="1" x14ac:dyDescent="0.25">
      <c r="A3" s="66">
        <v>0</v>
      </c>
      <c r="B3" s="66">
        <v>0</v>
      </c>
      <c r="C3" s="66">
        <v>0</v>
      </c>
      <c r="D3" s="66">
        <v>0</v>
      </c>
      <c r="F3" s="3" t="s">
        <v>23</v>
      </c>
      <c r="G3" s="3">
        <v>2017</v>
      </c>
      <c r="H3" s="3">
        <v>11</v>
      </c>
      <c r="I3" s="3">
        <v>891800335</v>
      </c>
      <c r="J3" s="3" t="s">
        <v>29</v>
      </c>
      <c r="K3" s="3" t="s">
        <v>25</v>
      </c>
      <c r="L3" s="3" t="s">
        <v>26</v>
      </c>
      <c r="M3" s="3" t="s">
        <v>30</v>
      </c>
      <c r="N3" s="4" t="s">
        <v>31</v>
      </c>
      <c r="O3" s="5">
        <v>43049</v>
      </c>
      <c r="P3" s="10">
        <v>27216315</v>
      </c>
      <c r="Q3" s="5">
        <v>43049</v>
      </c>
      <c r="R3" s="6">
        <v>43047</v>
      </c>
      <c r="S3" s="3">
        <v>2000000773</v>
      </c>
      <c r="T3" s="143"/>
      <c r="U3" s="13">
        <v>0</v>
      </c>
      <c r="V3" s="8">
        <v>6222</v>
      </c>
      <c r="W3" s="3">
        <v>1900091965</v>
      </c>
      <c r="X3" s="9">
        <v>43080</v>
      </c>
      <c r="Y3" s="10">
        <v>27216315</v>
      </c>
      <c r="Z3" s="3">
        <v>2000020985</v>
      </c>
      <c r="AA3" s="68">
        <v>0</v>
      </c>
      <c r="AB3" s="68"/>
      <c r="AC3" s="68"/>
      <c r="AD3" s="68"/>
      <c r="AE3" s="68"/>
      <c r="AF3" s="68">
        <v>0</v>
      </c>
      <c r="AG3" s="68">
        <v>0</v>
      </c>
      <c r="AH3" s="68"/>
    </row>
    <row r="4" spans="1:34" x14ac:dyDescent="0.25">
      <c r="A4" s="66" t="e">
        <f>VLOOKUP(#REF!,'GLOSAS POR CONCILIAR'!$A$2:$C$25,2,0)</f>
        <v>#REF!</v>
      </c>
      <c r="B4" s="66" t="e">
        <f>VLOOKUP(#REF!,'GLOSAS POR CONCILIAR'!$A$2:$D$25,3,0)</f>
        <v>#REF!</v>
      </c>
      <c r="C4" s="66" t="e">
        <f>VLOOKUP(#REF!,'GLOSAS POR CONCILIAR'!$A$2:$E$25,4,0)</f>
        <v>#REF!</v>
      </c>
      <c r="D4" s="66" t="e">
        <f>VLOOKUP(#REF!,'GLOSAS POR CONCILIAR'!$A$2:$F$25,5,0)</f>
        <v>#REF!</v>
      </c>
      <c r="F4" s="3" t="s">
        <v>23</v>
      </c>
      <c r="G4" s="3">
        <v>2017</v>
      </c>
      <c r="H4" s="3">
        <v>12</v>
      </c>
      <c r="I4" s="3">
        <v>891800335</v>
      </c>
      <c r="J4" s="3" t="s">
        <v>24</v>
      </c>
      <c r="K4" s="3" t="s">
        <v>25</v>
      </c>
      <c r="L4" s="3" t="s">
        <v>26</v>
      </c>
      <c r="M4" s="3" t="s">
        <v>27</v>
      </c>
      <c r="N4" s="4" t="s">
        <v>32</v>
      </c>
      <c r="O4" s="5">
        <v>43049</v>
      </c>
      <c r="P4" s="4">
        <v>12227360</v>
      </c>
      <c r="Q4" s="5">
        <v>43049</v>
      </c>
      <c r="R4" s="6">
        <v>43076</v>
      </c>
      <c r="S4" s="3">
        <v>2000002388</v>
      </c>
      <c r="T4" s="142">
        <v>39146401</v>
      </c>
      <c r="U4" s="7">
        <v>0</v>
      </c>
      <c r="V4" s="8">
        <v>6248</v>
      </c>
      <c r="W4" s="3">
        <v>1900474443</v>
      </c>
      <c r="X4" s="9">
        <v>43116</v>
      </c>
      <c r="Y4" s="10">
        <v>12227360</v>
      </c>
      <c r="Z4" s="3">
        <v>2000020986</v>
      </c>
      <c r="AA4" s="68">
        <v>7516401</v>
      </c>
      <c r="AB4" s="68">
        <v>7516401</v>
      </c>
      <c r="AC4" s="68">
        <v>4766201</v>
      </c>
      <c r="AD4" s="68">
        <v>2750200</v>
      </c>
      <c r="AE4" s="68"/>
      <c r="AF4" s="68"/>
      <c r="AG4" s="68"/>
      <c r="AH4" s="68"/>
    </row>
    <row r="5" spans="1:34" x14ac:dyDescent="0.25">
      <c r="A5" s="66" t="e">
        <f>VLOOKUP(#REF!,'GLOSAS POR CONCILIAR'!$A$2:$C$25,2,0)</f>
        <v>#REF!</v>
      </c>
      <c r="B5" s="66" t="e">
        <f>VLOOKUP(#REF!,'GLOSAS POR CONCILIAR'!$A$2:$D$25,3,0)</f>
        <v>#REF!</v>
      </c>
      <c r="C5" s="66" t="e">
        <f>VLOOKUP(#REF!,'GLOSAS POR CONCILIAR'!$A$2:$E$25,4,0)</f>
        <v>#REF!</v>
      </c>
      <c r="D5" s="66" t="e">
        <f>VLOOKUP(#REF!,'GLOSAS POR CONCILIAR'!$A$2:$F$25,5,0)</f>
        <v>#REF!</v>
      </c>
      <c r="F5" s="3" t="s">
        <v>23</v>
      </c>
      <c r="G5" s="3">
        <v>2017</v>
      </c>
      <c r="H5" s="3">
        <v>12</v>
      </c>
      <c r="I5" s="3">
        <v>891800335</v>
      </c>
      <c r="J5" s="3" t="s">
        <v>29</v>
      </c>
      <c r="K5" s="3" t="s">
        <v>25</v>
      </c>
      <c r="L5" s="3" t="s">
        <v>26</v>
      </c>
      <c r="M5" s="3" t="s">
        <v>30</v>
      </c>
      <c r="N5" s="4" t="s">
        <v>33</v>
      </c>
      <c r="O5" s="5">
        <v>43049</v>
      </c>
      <c r="P5" s="4">
        <v>27894493</v>
      </c>
      <c r="Q5" s="5">
        <v>43049</v>
      </c>
      <c r="R5" s="6">
        <v>43076</v>
      </c>
      <c r="S5" s="3">
        <v>2000002388</v>
      </c>
      <c r="T5" s="143"/>
      <c r="U5" s="13"/>
      <c r="V5" s="8">
        <v>6249</v>
      </c>
      <c r="W5" s="3">
        <v>1900474478</v>
      </c>
      <c r="X5" s="9">
        <v>43116</v>
      </c>
      <c r="Y5" s="10">
        <v>27894493</v>
      </c>
      <c r="Z5" s="3">
        <v>2000020986</v>
      </c>
      <c r="AA5" s="68">
        <v>2125200</v>
      </c>
      <c r="AB5" s="68"/>
      <c r="AC5" s="68"/>
      <c r="AD5" s="68"/>
      <c r="AE5" s="68">
        <v>2125200</v>
      </c>
      <c r="AF5" s="68">
        <v>1009400</v>
      </c>
      <c r="AG5" s="68">
        <v>1115800</v>
      </c>
      <c r="AH5" s="68"/>
    </row>
    <row r="6" spans="1:34" ht="15" customHeight="1" x14ac:dyDescent="0.25">
      <c r="A6" s="66" t="e">
        <f>VLOOKUP(#REF!,'GLOSAS POR CONCILIAR'!$A$2:$C$25,2,0)</f>
        <v>#REF!</v>
      </c>
      <c r="B6" s="66" t="e">
        <f>VLOOKUP(#REF!,'GLOSAS POR CONCILIAR'!$A$2:$D$25,3,0)</f>
        <v>#REF!</v>
      </c>
      <c r="C6" s="66" t="e">
        <f>VLOOKUP(#REF!,'GLOSAS POR CONCILIAR'!$A$2:$E$25,4,0)</f>
        <v>#REF!</v>
      </c>
      <c r="D6" s="66" t="e">
        <f>VLOOKUP(#REF!,'GLOSAS POR CONCILIAR'!$A$2:$F$25,5,0)</f>
        <v>#REF!</v>
      </c>
      <c r="F6" s="3" t="s">
        <v>23</v>
      </c>
      <c r="G6" s="3">
        <v>2018</v>
      </c>
      <c r="H6" s="3">
        <v>1</v>
      </c>
      <c r="I6" s="3">
        <v>891800335</v>
      </c>
      <c r="J6" s="3" t="s">
        <v>24</v>
      </c>
      <c r="K6" s="3" t="s">
        <v>25</v>
      </c>
      <c r="L6" s="3" t="s">
        <v>26</v>
      </c>
      <c r="M6" s="3" t="s">
        <v>27</v>
      </c>
      <c r="N6" s="4" t="s">
        <v>34</v>
      </c>
      <c r="O6" s="5">
        <v>43130</v>
      </c>
      <c r="P6" s="4">
        <f>12846467</f>
        <v>12846467</v>
      </c>
      <c r="Q6" s="5">
        <v>43130</v>
      </c>
      <c r="R6" s="6">
        <v>43124</v>
      </c>
      <c r="S6" s="3">
        <v>2000005857</v>
      </c>
      <c r="T6" s="142">
        <v>40121853</v>
      </c>
      <c r="U6" s="7">
        <v>0</v>
      </c>
      <c r="V6" s="8">
        <v>6276</v>
      </c>
      <c r="W6" s="3">
        <v>1900474662</v>
      </c>
      <c r="X6" s="9">
        <v>43150</v>
      </c>
      <c r="Y6" s="10">
        <v>12846467</v>
      </c>
      <c r="Z6" s="3">
        <v>2000020987</v>
      </c>
      <c r="AA6" s="68">
        <v>7377031</v>
      </c>
      <c r="AB6" s="136">
        <v>7377031</v>
      </c>
      <c r="AC6" s="68">
        <v>4276791</v>
      </c>
      <c r="AD6" s="68">
        <v>3100240</v>
      </c>
      <c r="AE6" s="68"/>
      <c r="AF6" s="68"/>
      <c r="AG6" s="68"/>
      <c r="AH6" s="68"/>
    </row>
    <row r="7" spans="1:34" ht="15" customHeight="1" x14ac:dyDescent="0.25">
      <c r="A7" s="66">
        <v>0</v>
      </c>
      <c r="B7" s="66">
        <v>0</v>
      </c>
      <c r="C7" s="66">
        <v>0</v>
      </c>
      <c r="D7" s="66">
        <v>0</v>
      </c>
      <c r="F7" s="3" t="s">
        <v>23</v>
      </c>
      <c r="G7" s="3">
        <v>2018</v>
      </c>
      <c r="H7" s="3">
        <v>1</v>
      </c>
      <c r="I7" s="3">
        <v>891800335</v>
      </c>
      <c r="J7" s="3" t="s">
        <v>29</v>
      </c>
      <c r="K7" s="3" t="s">
        <v>25</v>
      </c>
      <c r="L7" s="3" t="s">
        <v>26</v>
      </c>
      <c r="M7" s="3" t="s">
        <v>30</v>
      </c>
      <c r="N7" s="12" t="s">
        <v>35</v>
      </c>
      <c r="O7" s="5">
        <v>43130</v>
      </c>
      <c r="P7" s="10">
        <v>29306873</v>
      </c>
      <c r="Q7" s="5">
        <v>43130</v>
      </c>
      <c r="R7" s="6">
        <v>43124</v>
      </c>
      <c r="S7" s="3">
        <v>2000005857</v>
      </c>
      <c r="T7" s="143"/>
      <c r="U7" s="13"/>
      <c r="V7" s="8">
        <v>6277</v>
      </c>
      <c r="W7" s="3">
        <v>1900474760</v>
      </c>
      <c r="X7" s="9">
        <v>43150</v>
      </c>
      <c r="Y7" s="10">
        <v>29306873</v>
      </c>
      <c r="Z7" s="3"/>
      <c r="AA7" s="68">
        <v>0</v>
      </c>
      <c r="AB7" s="68"/>
      <c r="AC7" s="68"/>
      <c r="AD7" s="68"/>
      <c r="AE7" s="68"/>
      <c r="AF7" s="68">
        <v>0</v>
      </c>
      <c r="AG7" s="68">
        <v>0</v>
      </c>
      <c r="AH7" s="68"/>
    </row>
    <row r="8" spans="1:34" x14ac:dyDescent="0.25">
      <c r="A8" s="66" t="e">
        <f>VLOOKUP(#REF!,'GLOSAS POR CONCILIAR'!$A$2:$C$25,2,0)</f>
        <v>#REF!</v>
      </c>
      <c r="B8" s="66" t="e">
        <f>VLOOKUP(#REF!,'GLOSAS POR CONCILIAR'!$A$2:$D$25,3,0)</f>
        <v>#REF!</v>
      </c>
      <c r="C8" s="66" t="e">
        <f>VLOOKUP(#REF!,'GLOSAS POR CONCILIAR'!$A$2:$E$25,4,0)</f>
        <v>#REF!</v>
      </c>
      <c r="D8" s="66" t="e">
        <f>VLOOKUP(#REF!,'GLOSAS POR CONCILIAR'!$A$2:$F$25,5,0)</f>
        <v>#REF!</v>
      </c>
      <c r="F8" s="3" t="s">
        <v>23</v>
      </c>
      <c r="G8" s="3">
        <v>2018</v>
      </c>
      <c r="H8" s="3">
        <v>2</v>
      </c>
      <c r="I8" s="3">
        <v>891800335</v>
      </c>
      <c r="J8" s="3" t="s">
        <v>24</v>
      </c>
      <c r="K8" s="3" t="s">
        <v>25</v>
      </c>
      <c r="L8" s="3" t="s">
        <v>26</v>
      </c>
      <c r="M8" s="3" t="s">
        <v>27</v>
      </c>
      <c r="N8" s="4" t="s">
        <v>36</v>
      </c>
      <c r="O8" s="5">
        <v>43140</v>
      </c>
      <c r="P8" s="4">
        <v>11942688</v>
      </c>
      <c r="Q8" s="5">
        <v>43140</v>
      </c>
      <c r="R8" s="6">
        <v>43138</v>
      </c>
      <c r="S8" s="3">
        <v>2000009198</v>
      </c>
      <c r="T8" s="14">
        <v>12227360</v>
      </c>
      <c r="U8" s="14"/>
      <c r="V8" s="8">
        <v>6342</v>
      </c>
      <c r="W8" s="3">
        <v>1900869317</v>
      </c>
      <c r="X8" s="9">
        <v>43175</v>
      </c>
      <c r="Y8" s="10">
        <v>11942688</v>
      </c>
      <c r="Z8" s="3">
        <v>2000037996</v>
      </c>
      <c r="AA8" s="68">
        <v>6345593</v>
      </c>
      <c r="AB8" s="136">
        <v>6345593</v>
      </c>
      <c r="AC8" s="68">
        <v>4045033</v>
      </c>
      <c r="AD8" s="68">
        <v>2300560</v>
      </c>
      <c r="AE8" s="68"/>
      <c r="AF8" s="68"/>
      <c r="AG8" s="68"/>
      <c r="AH8" s="68"/>
    </row>
    <row r="9" spans="1:34" x14ac:dyDescent="0.25">
      <c r="A9" s="66">
        <v>0</v>
      </c>
      <c r="B9" s="66">
        <v>0</v>
      </c>
      <c r="C9" s="66">
        <v>0</v>
      </c>
      <c r="D9" s="66">
        <v>0</v>
      </c>
      <c r="F9" s="3" t="s">
        <v>23</v>
      </c>
      <c r="G9" s="3">
        <v>2018</v>
      </c>
      <c r="H9" s="3">
        <v>2</v>
      </c>
      <c r="I9" s="3">
        <v>891800335</v>
      </c>
      <c r="J9" s="3" t="s">
        <v>29</v>
      </c>
      <c r="K9" s="3" t="s">
        <v>25</v>
      </c>
      <c r="L9" s="3" t="s">
        <v>26</v>
      </c>
      <c r="M9" s="3" t="s">
        <v>30</v>
      </c>
      <c r="N9" s="4" t="s">
        <v>37</v>
      </c>
      <c r="O9" s="5">
        <v>43140</v>
      </c>
      <c r="P9" s="4">
        <v>27245064</v>
      </c>
      <c r="Q9" s="5">
        <v>43140</v>
      </c>
      <c r="R9" s="6">
        <v>43138</v>
      </c>
      <c r="S9" s="3">
        <v>2000009199</v>
      </c>
      <c r="T9" s="14">
        <v>27894493</v>
      </c>
      <c r="U9" s="14"/>
      <c r="V9" s="8">
        <v>6343</v>
      </c>
      <c r="W9" s="3">
        <v>1900871752</v>
      </c>
      <c r="X9" s="9">
        <v>43175</v>
      </c>
      <c r="Y9" s="10">
        <v>27245064</v>
      </c>
      <c r="Z9" s="3">
        <v>2000037993</v>
      </c>
      <c r="AA9" s="68">
        <v>0</v>
      </c>
      <c r="AB9" s="68"/>
      <c r="AC9" s="68"/>
      <c r="AD9" s="68"/>
      <c r="AE9" s="68"/>
      <c r="AF9" s="68">
        <v>0</v>
      </c>
      <c r="AG9" s="68">
        <v>0</v>
      </c>
      <c r="AH9" s="68"/>
    </row>
    <row r="10" spans="1:34" x14ac:dyDescent="0.25">
      <c r="A10" s="66" t="e">
        <f>VLOOKUP(#REF!,'GLOSAS POR CONCILIAR'!$A$2:$C$25,2,0)</f>
        <v>#REF!</v>
      </c>
      <c r="B10" s="66" t="e">
        <f>VLOOKUP(#REF!,'GLOSAS POR CONCILIAR'!$A$2:$D$25,3,0)</f>
        <v>#REF!</v>
      </c>
      <c r="C10" s="66" t="e">
        <f>VLOOKUP(#REF!,'GLOSAS POR CONCILIAR'!$A$2:$E$25,4,0)</f>
        <v>#REF!</v>
      </c>
      <c r="D10" s="66" t="e">
        <f>VLOOKUP(#REF!,'GLOSAS POR CONCILIAR'!$A$2:$F$25,5,0)</f>
        <v>#REF!</v>
      </c>
      <c r="F10" s="3" t="s">
        <v>23</v>
      </c>
      <c r="G10" s="3">
        <v>2018</v>
      </c>
      <c r="H10" s="3">
        <v>3</v>
      </c>
      <c r="I10" s="3">
        <v>891800335</v>
      </c>
      <c r="J10" s="3" t="s">
        <v>24</v>
      </c>
      <c r="K10" s="3" t="s">
        <v>25</v>
      </c>
      <c r="L10" s="3" t="s">
        <v>26</v>
      </c>
      <c r="M10" s="3" t="s">
        <v>27</v>
      </c>
      <c r="N10" s="11" t="s">
        <v>38</v>
      </c>
      <c r="O10" s="6">
        <v>43168</v>
      </c>
      <c r="P10" s="4">
        <v>11970962</v>
      </c>
      <c r="Q10" s="6">
        <v>43168</v>
      </c>
      <c r="R10" s="6">
        <v>43165</v>
      </c>
      <c r="S10" s="15">
        <v>2000012630</v>
      </c>
      <c r="T10" s="14">
        <v>11942688</v>
      </c>
      <c r="U10" s="142"/>
      <c r="V10" s="8">
        <v>6395</v>
      </c>
      <c r="W10" s="3">
        <v>1900869843</v>
      </c>
      <c r="X10" s="9">
        <v>43207</v>
      </c>
      <c r="Y10" s="10">
        <v>11970962</v>
      </c>
      <c r="Z10" s="3">
        <v>2000038004</v>
      </c>
      <c r="AA10" s="68">
        <v>6933107</v>
      </c>
      <c r="AB10" s="136">
        <v>6933107</v>
      </c>
      <c r="AC10" s="68">
        <v>4532807</v>
      </c>
      <c r="AD10" s="68">
        <v>2400300</v>
      </c>
      <c r="AE10" s="68"/>
      <c r="AF10" s="68"/>
      <c r="AG10" s="68"/>
      <c r="AH10" s="68"/>
    </row>
    <row r="11" spans="1:34" x14ac:dyDescent="0.25">
      <c r="A11" s="66">
        <v>0</v>
      </c>
      <c r="B11" s="66">
        <v>0</v>
      </c>
      <c r="C11" s="66">
        <v>0</v>
      </c>
      <c r="D11" s="66">
        <v>0</v>
      </c>
      <c r="F11" s="3" t="s">
        <v>23</v>
      </c>
      <c r="G11" s="3">
        <v>2018</v>
      </c>
      <c r="H11" s="3">
        <v>3</v>
      </c>
      <c r="I11" s="3">
        <v>891800335</v>
      </c>
      <c r="J11" s="3" t="s">
        <v>29</v>
      </c>
      <c r="K11" s="3" t="s">
        <v>25</v>
      </c>
      <c r="L11" s="3" t="s">
        <v>26</v>
      </c>
      <c r="M11" s="3" t="s">
        <v>30</v>
      </c>
      <c r="N11" s="11" t="s">
        <v>39</v>
      </c>
      <c r="O11" s="6">
        <v>43168</v>
      </c>
      <c r="P11" s="4">
        <v>27309565</v>
      </c>
      <c r="Q11" s="6">
        <v>43168</v>
      </c>
      <c r="R11" s="6">
        <v>43165</v>
      </c>
      <c r="S11" s="3">
        <v>2000038002</v>
      </c>
      <c r="T11" s="14">
        <v>27245064</v>
      </c>
      <c r="U11" s="143"/>
      <c r="V11" s="8">
        <v>6396</v>
      </c>
      <c r="W11" s="3">
        <v>1900872077</v>
      </c>
      <c r="X11" s="9">
        <v>43207</v>
      </c>
      <c r="Y11" s="10">
        <v>27309565</v>
      </c>
      <c r="Z11" s="3">
        <v>2000038002</v>
      </c>
      <c r="AA11" s="68">
        <v>0</v>
      </c>
      <c r="AB11" s="68"/>
      <c r="AC11" s="68"/>
      <c r="AD11" s="68"/>
      <c r="AE11" s="68"/>
      <c r="AF11" s="68">
        <v>0</v>
      </c>
      <c r="AG11" s="68">
        <v>0</v>
      </c>
      <c r="AH11" s="68"/>
    </row>
    <row r="12" spans="1:34" x14ac:dyDescent="0.25">
      <c r="A12" s="66">
        <v>0</v>
      </c>
      <c r="B12" s="66">
        <v>0</v>
      </c>
      <c r="C12" s="66">
        <v>0</v>
      </c>
      <c r="D12" s="66">
        <v>0</v>
      </c>
      <c r="F12" s="3" t="s">
        <v>23</v>
      </c>
      <c r="G12" s="3">
        <v>2018</v>
      </c>
      <c r="H12" s="3">
        <v>4</v>
      </c>
      <c r="I12" s="3">
        <v>891800335</v>
      </c>
      <c r="J12" s="3" t="s">
        <v>24</v>
      </c>
      <c r="K12" s="3" t="s">
        <v>25</v>
      </c>
      <c r="L12" s="3" t="s">
        <v>26</v>
      </c>
      <c r="M12" s="3" t="s">
        <v>27</v>
      </c>
      <c r="N12" s="11" t="s">
        <v>40</v>
      </c>
      <c r="O12" s="6">
        <v>43202</v>
      </c>
      <c r="P12" s="4">
        <v>11979847</v>
      </c>
      <c r="Q12" s="6">
        <v>43202</v>
      </c>
      <c r="R12" s="6">
        <v>43195</v>
      </c>
      <c r="S12" s="3">
        <v>2000038008</v>
      </c>
      <c r="T12" s="14">
        <v>11970962</v>
      </c>
      <c r="U12" s="14"/>
      <c r="V12" s="8">
        <v>6454</v>
      </c>
      <c r="W12" s="3">
        <v>1900950769</v>
      </c>
      <c r="X12" s="9">
        <v>43245</v>
      </c>
      <c r="Y12" s="10">
        <v>11979847</v>
      </c>
      <c r="Z12" s="3">
        <v>2000038008</v>
      </c>
      <c r="AA12" s="68">
        <v>0</v>
      </c>
      <c r="AB12" s="68"/>
      <c r="AC12" s="68"/>
      <c r="AD12" s="68"/>
      <c r="AE12" s="68"/>
      <c r="AF12" s="68">
        <v>0</v>
      </c>
      <c r="AG12" s="68">
        <v>0</v>
      </c>
      <c r="AH12" s="68"/>
    </row>
    <row r="13" spans="1:34" x14ac:dyDescent="0.25">
      <c r="A13" s="66" t="e">
        <f>VLOOKUP(#REF!,'GLOSAS POR CONCILIAR'!$A$2:$C$25,2,0)</f>
        <v>#REF!</v>
      </c>
      <c r="B13" s="66" t="e">
        <f>VLOOKUP(#REF!,'GLOSAS POR CONCILIAR'!$A$2:$D$25,3,0)</f>
        <v>#REF!</v>
      </c>
      <c r="C13" s="66" t="e">
        <f>VLOOKUP(#REF!,'GLOSAS POR CONCILIAR'!$A$2:$E$25,4,0)</f>
        <v>#REF!</v>
      </c>
      <c r="D13" s="66" t="e">
        <f>VLOOKUP(#REF!,'GLOSAS POR CONCILIAR'!$A$2:$F$25,5,0)</f>
        <v>#REF!</v>
      </c>
      <c r="F13" s="3" t="s">
        <v>23</v>
      </c>
      <c r="G13" s="3">
        <v>2018</v>
      </c>
      <c r="H13" s="3">
        <v>4</v>
      </c>
      <c r="I13" s="3">
        <v>891800335</v>
      </c>
      <c r="J13" s="3" t="s">
        <v>29</v>
      </c>
      <c r="K13" s="3" t="s">
        <v>25</v>
      </c>
      <c r="L13" s="3" t="s">
        <v>26</v>
      </c>
      <c r="M13" s="3" t="s">
        <v>30</v>
      </c>
      <c r="N13" s="11" t="s">
        <v>41</v>
      </c>
      <c r="O13" s="6">
        <v>43202</v>
      </c>
      <c r="P13" s="4">
        <v>27329836</v>
      </c>
      <c r="Q13" s="6">
        <v>43202</v>
      </c>
      <c r="R13" s="6">
        <v>43195</v>
      </c>
      <c r="S13" s="3">
        <v>2000016886</v>
      </c>
      <c r="T13" s="14">
        <v>27309565</v>
      </c>
      <c r="U13" s="14"/>
      <c r="V13" s="8">
        <v>6455</v>
      </c>
      <c r="W13" s="3">
        <v>1900950653</v>
      </c>
      <c r="X13" s="9">
        <v>43245</v>
      </c>
      <c r="Y13" s="10">
        <v>27329836</v>
      </c>
      <c r="Z13" s="3">
        <v>2000038005</v>
      </c>
      <c r="AA13" s="68">
        <v>5128167</v>
      </c>
      <c r="AB13" s="68"/>
      <c r="AC13" s="68"/>
      <c r="AD13" s="68"/>
      <c r="AE13" s="68">
        <v>5128167</v>
      </c>
      <c r="AF13" s="68">
        <v>54025</v>
      </c>
      <c r="AG13" s="68">
        <v>5074142</v>
      </c>
      <c r="AH13" s="68"/>
    </row>
    <row r="14" spans="1:34" x14ac:dyDescent="0.25">
      <c r="A14" s="66" t="e">
        <f>VLOOKUP(#REF!,'GLOSAS POR CONCILIAR'!$A$2:$C$25,2,0)</f>
        <v>#REF!</v>
      </c>
      <c r="B14" s="66" t="e">
        <f>VLOOKUP(#REF!,'GLOSAS POR CONCILIAR'!$A$2:$D$25,3,0)</f>
        <v>#REF!</v>
      </c>
      <c r="C14" s="66" t="e">
        <f>VLOOKUP(#REF!,'GLOSAS POR CONCILIAR'!$A$2:$E$25,4,0)</f>
        <v>#REF!</v>
      </c>
      <c r="D14" s="66" t="e">
        <f>VLOOKUP(#REF!,'GLOSAS POR CONCILIAR'!$A$2:$F$25,5,0)</f>
        <v>#REF!</v>
      </c>
      <c r="F14" s="3" t="s">
        <v>23</v>
      </c>
      <c r="G14" s="3">
        <v>2018</v>
      </c>
      <c r="H14" s="3">
        <v>5</v>
      </c>
      <c r="I14" s="3">
        <v>891800335</v>
      </c>
      <c r="J14" s="3" t="s">
        <v>24</v>
      </c>
      <c r="K14" s="3" t="s">
        <v>25</v>
      </c>
      <c r="L14" s="3" t="s">
        <v>26</v>
      </c>
      <c r="M14" s="3" t="s">
        <v>27</v>
      </c>
      <c r="N14" s="11" t="s">
        <v>42</v>
      </c>
      <c r="O14" s="6">
        <v>43236</v>
      </c>
      <c r="P14" s="4">
        <v>12097788</v>
      </c>
      <c r="Q14" s="6">
        <v>43236</v>
      </c>
      <c r="R14" s="6">
        <v>43227</v>
      </c>
      <c r="S14">
        <v>2000022205</v>
      </c>
      <c r="T14" s="14">
        <v>11979847</v>
      </c>
      <c r="U14" s="14"/>
      <c r="V14" s="8">
        <v>6540</v>
      </c>
      <c r="W14" s="3">
        <v>1900950940</v>
      </c>
      <c r="X14" s="9">
        <v>43265</v>
      </c>
      <c r="Y14" s="10">
        <v>12097788</v>
      </c>
      <c r="Z14" s="3">
        <v>2000038013</v>
      </c>
      <c r="AA14" s="68">
        <v>7173573</v>
      </c>
      <c r="AB14" s="68">
        <v>7173573</v>
      </c>
      <c r="AC14" s="68">
        <v>5801807</v>
      </c>
      <c r="AD14" s="68">
        <v>1371766</v>
      </c>
      <c r="AE14" s="68"/>
      <c r="AF14" s="68"/>
      <c r="AG14" s="68"/>
      <c r="AH14" s="68"/>
    </row>
    <row r="15" spans="1:34" x14ac:dyDescent="0.25">
      <c r="A15" s="66">
        <v>0</v>
      </c>
      <c r="B15" s="66">
        <v>0</v>
      </c>
      <c r="C15" s="66">
        <v>0</v>
      </c>
      <c r="D15" s="66">
        <v>0</v>
      </c>
      <c r="F15" s="3" t="s">
        <v>23</v>
      </c>
      <c r="G15" s="3">
        <v>2018</v>
      </c>
      <c r="H15" s="3">
        <v>5</v>
      </c>
      <c r="I15" s="3">
        <v>891800335</v>
      </c>
      <c r="J15" s="3" t="s">
        <v>29</v>
      </c>
      <c r="K15" s="3" t="s">
        <v>25</v>
      </c>
      <c r="L15" s="3" t="s">
        <v>26</v>
      </c>
      <c r="M15" s="3" t="s">
        <v>30</v>
      </c>
      <c r="N15" s="11" t="s">
        <v>43</v>
      </c>
      <c r="O15" s="6">
        <v>43236</v>
      </c>
      <c r="P15" s="4">
        <v>27598896</v>
      </c>
      <c r="Q15" s="6">
        <v>43236</v>
      </c>
      <c r="R15" s="6">
        <v>43227</v>
      </c>
      <c r="S15" s="3">
        <v>2000022206</v>
      </c>
      <c r="T15" s="14">
        <v>27329836</v>
      </c>
      <c r="U15" s="14"/>
      <c r="V15" s="8">
        <v>6539</v>
      </c>
      <c r="W15" s="3">
        <v>1900950828</v>
      </c>
      <c r="X15" s="9">
        <v>43265</v>
      </c>
      <c r="Y15" s="10">
        <v>27598896</v>
      </c>
      <c r="Z15" s="3">
        <v>2000038010</v>
      </c>
      <c r="AA15" s="68">
        <v>0</v>
      </c>
      <c r="AB15" s="68"/>
      <c r="AC15" s="68"/>
      <c r="AD15" s="68"/>
      <c r="AE15" s="68"/>
      <c r="AF15" s="68">
        <v>0</v>
      </c>
      <c r="AG15" s="68">
        <v>0</v>
      </c>
      <c r="AH15" s="68"/>
    </row>
    <row r="16" spans="1:34" x14ac:dyDescent="0.25">
      <c r="A16" s="66" t="e">
        <f>VLOOKUP(#REF!,'GLOSAS POR CONCILIAR'!$A$2:$C$25,2,0)</f>
        <v>#REF!</v>
      </c>
      <c r="B16" s="66" t="e">
        <f>VLOOKUP(#REF!,'GLOSAS POR CONCILIAR'!$A$2:$D$25,3,0)</f>
        <v>#REF!</v>
      </c>
      <c r="C16" s="66" t="e">
        <f>VLOOKUP(#REF!,'GLOSAS POR CONCILIAR'!$A$2:$E$25,4,0)</f>
        <v>#REF!</v>
      </c>
      <c r="D16" s="66" t="e">
        <f>VLOOKUP(#REF!,'GLOSAS POR CONCILIAR'!$A$2:$F$25,5,0)</f>
        <v>#REF!</v>
      </c>
      <c r="F16" s="3" t="s">
        <v>23</v>
      </c>
      <c r="G16" s="3">
        <v>2018</v>
      </c>
      <c r="H16" s="3">
        <v>6</v>
      </c>
      <c r="I16" s="3">
        <v>891800335</v>
      </c>
      <c r="J16" s="3" t="s">
        <v>24</v>
      </c>
      <c r="K16" s="3" t="s">
        <v>25</v>
      </c>
      <c r="L16" s="3" t="s">
        <v>26</v>
      </c>
      <c r="M16" s="3" t="s">
        <v>27</v>
      </c>
      <c r="N16" s="11" t="s">
        <v>44</v>
      </c>
      <c r="O16" s="6">
        <v>43260</v>
      </c>
      <c r="P16" s="4">
        <v>12579728</v>
      </c>
      <c r="Q16" s="6">
        <v>43260</v>
      </c>
      <c r="R16" s="6">
        <v>43257</v>
      </c>
      <c r="S16" s="3">
        <v>2000027471</v>
      </c>
      <c r="T16" s="14">
        <v>12097788</v>
      </c>
      <c r="U16" s="14"/>
      <c r="V16" s="8">
        <v>6601</v>
      </c>
      <c r="W16" s="3">
        <v>1901162222</v>
      </c>
      <c r="X16" s="9">
        <v>43298</v>
      </c>
      <c r="Y16" s="10">
        <v>12579728</v>
      </c>
      <c r="Z16" s="3">
        <v>2000043430</v>
      </c>
      <c r="AA16" s="68">
        <v>6500278</v>
      </c>
      <c r="AB16" s="68">
        <v>6500278</v>
      </c>
      <c r="AC16" s="68">
        <v>5022046</v>
      </c>
      <c r="AD16" s="68">
        <v>1478232</v>
      </c>
      <c r="AE16" s="68"/>
      <c r="AF16" s="68"/>
      <c r="AG16" s="68"/>
      <c r="AH16" s="68"/>
    </row>
    <row r="17" spans="1:34" x14ac:dyDescent="0.25">
      <c r="A17" s="66" t="e">
        <f>VLOOKUP(#REF!,'GLOSAS POR CONCILIAR'!$A$2:$C$25,2,0)</f>
        <v>#REF!</v>
      </c>
      <c r="B17" s="66" t="e">
        <f>VLOOKUP(#REF!,'GLOSAS POR CONCILIAR'!$A$2:$D$25,3,0)</f>
        <v>#REF!</v>
      </c>
      <c r="C17" s="66" t="e">
        <f>VLOOKUP(#REF!,'GLOSAS POR CONCILIAR'!$A$2:$E$25,4,0)</f>
        <v>#REF!</v>
      </c>
      <c r="D17" s="66" t="e">
        <f>VLOOKUP(#REF!,'GLOSAS POR CONCILIAR'!$A$2:$F$25,5,0)</f>
        <v>#REF!</v>
      </c>
      <c r="F17" s="3" t="s">
        <v>23</v>
      </c>
      <c r="G17" s="3">
        <v>2018</v>
      </c>
      <c r="H17" s="3">
        <v>6</v>
      </c>
      <c r="I17" s="3">
        <v>891800335</v>
      </c>
      <c r="J17" s="3" t="s">
        <v>29</v>
      </c>
      <c r="K17" s="3" t="s">
        <v>25</v>
      </c>
      <c r="L17" s="3" t="s">
        <v>26</v>
      </c>
      <c r="M17" s="3" t="s">
        <v>30</v>
      </c>
      <c r="N17" s="11" t="s">
        <v>45</v>
      </c>
      <c r="O17" s="6">
        <v>43260</v>
      </c>
      <c r="P17" s="4">
        <v>28698355</v>
      </c>
      <c r="Q17" s="6">
        <v>43260</v>
      </c>
      <c r="R17" s="6">
        <v>43257</v>
      </c>
      <c r="S17" s="3">
        <v>2000027472</v>
      </c>
      <c r="T17" s="14">
        <v>27598896</v>
      </c>
      <c r="U17" s="14"/>
      <c r="V17" s="8">
        <v>6602</v>
      </c>
      <c r="W17" s="3">
        <v>1901162212</v>
      </c>
      <c r="X17" s="9">
        <v>43298</v>
      </c>
      <c r="Y17" s="10">
        <v>28698355</v>
      </c>
      <c r="Z17" s="3">
        <v>2000043427</v>
      </c>
      <c r="AA17" s="68">
        <v>1433268</v>
      </c>
      <c r="AB17" s="68"/>
      <c r="AC17" s="68"/>
      <c r="AD17" s="68"/>
      <c r="AE17" s="68">
        <v>1433268</v>
      </c>
      <c r="AF17" s="68">
        <v>319268</v>
      </c>
      <c r="AG17" s="68">
        <v>1114000</v>
      </c>
      <c r="AH17" s="68"/>
    </row>
    <row r="18" spans="1:34" x14ac:dyDescent="0.25">
      <c r="A18" s="66" t="e">
        <f>VLOOKUP(#REF!,'GLOSAS POR CONCILIAR'!$A$2:$C$25,2,0)</f>
        <v>#REF!</v>
      </c>
      <c r="B18" s="66" t="e">
        <f>VLOOKUP(#REF!,'GLOSAS POR CONCILIAR'!$A$2:$D$25,3,0)</f>
        <v>#REF!</v>
      </c>
      <c r="C18" s="66" t="e">
        <f>VLOOKUP(#REF!,'GLOSAS POR CONCILIAR'!$A$2:$E$25,4,0)</f>
        <v>#REF!</v>
      </c>
      <c r="D18" s="66" t="e">
        <f>VLOOKUP(#REF!,'GLOSAS POR CONCILIAR'!$A$2:$F$25,5,0)</f>
        <v>#REF!</v>
      </c>
      <c r="F18" s="3" t="s">
        <v>23</v>
      </c>
      <c r="G18" s="3">
        <v>2018</v>
      </c>
      <c r="H18" s="3">
        <v>7</v>
      </c>
      <c r="I18" s="3">
        <v>891800335</v>
      </c>
      <c r="J18" s="3" t="s">
        <v>24</v>
      </c>
      <c r="K18" s="3" t="s">
        <v>25</v>
      </c>
      <c r="L18" s="3" t="s">
        <v>26</v>
      </c>
      <c r="M18" s="3" t="s">
        <v>27</v>
      </c>
      <c r="N18" s="11" t="s">
        <v>46</v>
      </c>
      <c r="O18" s="6">
        <v>43294</v>
      </c>
      <c r="P18" s="4">
        <v>12630943</v>
      </c>
      <c r="Q18" s="6">
        <v>43294</v>
      </c>
      <c r="R18" s="6">
        <v>43290</v>
      </c>
      <c r="S18" s="3">
        <v>2000033806</v>
      </c>
      <c r="T18" s="14">
        <v>12579728</v>
      </c>
      <c r="U18" s="14"/>
      <c r="V18" s="8">
        <v>6624</v>
      </c>
      <c r="W18" s="3">
        <v>1901286658</v>
      </c>
      <c r="X18" s="9">
        <v>43327</v>
      </c>
      <c r="Y18" s="10">
        <v>12630943</v>
      </c>
      <c r="Z18" s="3">
        <v>2000049441</v>
      </c>
      <c r="AA18" s="68">
        <v>8159037</v>
      </c>
      <c r="AB18" s="136">
        <v>8159037</v>
      </c>
      <c r="AC18" s="68">
        <v>5864334</v>
      </c>
      <c r="AD18" s="68">
        <v>2294703</v>
      </c>
      <c r="AE18" s="68"/>
      <c r="AF18" s="68"/>
      <c r="AG18" s="68"/>
      <c r="AH18" s="68"/>
    </row>
    <row r="19" spans="1:34" x14ac:dyDescent="0.25">
      <c r="A19" s="66" t="e">
        <f>VLOOKUP(#REF!,'GLOSAS POR CONCILIAR'!$A$2:$C$25,2,0)</f>
        <v>#REF!</v>
      </c>
      <c r="B19" s="66" t="e">
        <f>VLOOKUP(#REF!,'GLOSAS POR CONCILIAR'!$A$2:$D$25,3,0)</f>
        <v>#REF!</v>
      </c>
      <c r="C19" s="66" t="e">
        <f>VLOOKUP(#REF!,'GLOSAS POR CONCILIAR'!$A$2:$E$25,4,0)</f>
        <v>#REF!</v>
      </c>
      <c r="D19" s="66" t="e">
        <f>VLOOKUP(#REF!,'GLOSAS POR CONCILIAR'!$A$2:$F$25,5,0)</f>
        <v>#REF!</v>
      </c>
      <c r="F19" s="3" t="s">
        <v>23</v>
      </c>
      <c r="G19" s="3">
        <v>2018</v>
      </c>
      <c r="H19" s="3">
        <v>7</v>
      </c>
      <c r="I19" s="3">
        <v>891800335</v>
      </c>
      <c r="J19" s="3" t="s">
        <v>29</v>
      </c>
      <c r="K19" s="3" t="s">
        <v>25</v>
      </c>
      <c r="L19" s="3" t="s">
        <v>26</v>
      </c>
      <c r="M19" s="3" t="s">
        <v>30</v>
      </c>
      <c r="N19" s="11" t="s">
        <v>47</v>
      </c>
      <c r="O19" s="6">
        <v>43294</v>
      </c>
      <c r="P19" s="4">
        <v>28815194</v>
      </c>
      <c r="Q19" s="6">
        <v>43294</v>
      </c>
      <c r="R19" s="6">
        <v>43290</v>
      </c>
      <c r="S19" s="3">
        <v>2000033807</v>
      </c>
      <c r="T19" s="14">
        <v>28698355</v>
      </c>
      <c r="U19" s="14"/>
      <c r="V19" s="8">
        <v>6625</v>
      </c>
      <c r="W19" s="3">
        <v>1901286439</v>
      </c>
      <c r="X19" s="9">
        <v>43327</v>
      </c>
      <c r="Y19" s="10">
        <v>28815194</v>
      </c>
      <c r="Z19" s="3">
        <v>2000049439</v>
      </c>
      <c r="AA19" s="68">
        <v>7503107</v>
      </c>
      <c r="AB19" s="68"/>
      <c r="AC19" s="68"/>
      <c r="AD19" s="68"/>
      <c r="AE19" s="68">
        <v>7503107</v>
      </c>
      <c r="AF19" s="68">
        <v>3967570</v>
      </c>
      <c r="AG19" s="68">
        <v>3535537</v>
      </c>
      <c r="AH19" s="68"/>
    </row>
    <row r="20" spans="1:34" x14ac:dyDescent="0.25">
      <c r="A20" s="66" t="e">
        <f>VLOOKUP(#REF!,'GLOSAS POR CONCILIAR'!$A$2:$C$25,2,0)</f>
        <v>#REF!</v>
      </c>
      <c r="B20" s="66" t="e">
        <f>VLOOKUP(#REF!,'GLOSAS POR CONCILIAR'!$A$2:$D$25,3,0)</f>
        <v>#REF!</v>
      </c>
      <c r="C20" s="66" t="e">
        <f>VLOOKUP(#REF!,'GLOSAS POR CONCILIAR'!$A$2:$E$25,4,0)</f>
        <v>#REF!</v>
      </c>
      <c r="D20" s="66" t="e">
        <f>VLOOKUP(#REF!,'GLOSAS POR CONCILIAR'!$A$2:$F$25,5,0)</f>
        <v>#REF!</v>
      </c>
      <c r="F20" s="3" t="s">
        <v>23</v>
      </c>
      <c r="G20" s="3">
        <v>2018</v>
      </c>
      <c r="H20" s="3">
        <v>8</v>
      </c>
      <c r="I20" s="3">
        <v>891800335</v>
      </c>
      <c r="J20" s="3" t="s">
        <v>24</v>
      </c>
      <c r="K20" s="3" t="s">
        <v>25</v>
      </c>
      <c r="L20" s="3" t="s">
        <v>26</v>
      </c>
      <c r="M20" s="3" t="s">
        <v>27</v>
      </c>
      <c r="N20" s="11" t="s">
        <v>48</v>
      </c>
      <c r="O20" s="6">
        <v>43325</v>
      </c>
      <c r="P20" s="4">
        <v>12537561</v>
      </c>
      <c r="Q20" s="6">
        <v>43325</v>
      </c>
      <c r="R20" s="6">
        <v>43321</v>
      </c>
      <c r="S20" s="3">
        <v>2000039221</v>
      </c>
      <c r="T20" s="14">
        <v>12630943</v>
      </c>
      <c r="U20" s="14"/>
      <c r="V20" s="8">
        <v>6645</v>
      </c>
      <c r="W20" s="3">
        <v>1901445234</v>
      </c>
      <c r="X20" s="9">
        <v>43357</v>
      </c>
      <c r="Y20" s="10">
        <v>12537561</v>
      </c>
      <c r="Z20" s="3">
        <v>2000056832</v>
      </c>
      <c r="AA20" s="68">
        <v>7325633</v>
      </c>
      <c r="AB20" s="68">
        <v>7325633</v>
      </c>
      <c r="AC20" s="68">
        <v>4853433</v>
      </c>
      <c r="AD20" s="68">
        <v>2472200</v>
      </c>
      <c r="AE20" s="68"/>
      <c r="AF20" s="68"/>
      <c r="AG20" s="68"/>
      <c r="AH20" s="68"/>
    </row>
    <row r="21" spans="1:34" x14ac:dyDescent="0.25">
      <c r="A21" s="66" t="e">
        <f>VLOOKUP(#REF!,'GLOSAS POR CONCILIAR'!$A$2:$C$25,2,0)</f>
        <v>#REF!</v>
      </c>
      <c r="B21" s="66" t="e">
        <f>VLOOKUP(#REF!,'GLOSAS POR CONCILIAR'!$A$2:$D$25,3,0)</f>
        <v>#REF!</v>
      </c>
      <c r="C21" s="66" t="e">
        <f>VLOOKUP(#REF!,'GLOSAS POR CONCILIAR'!$A$2:$E$25,4,0)</f>
        <v>#REF!</v>
      </c>
      <c r="D21" s="66" t="e">
        <f>VLOOKUP(#REF!,'GLOSAS POR CONCILIAR'!$A$2:$F$25,5,0)</f>
        <v>#REF!</v>
      </c>
      <c r="F21" s="3" t="s">
        <v>23</v>
      </c>
      <c r="G21" s="3">
        <v>2018</v>
      </c>
      <c r="H21" s="3">
        <v>8</v>
      </c>
      <c r="I21" s="3">
        <v>891800335</v>
      </c>
      <c r="J21" s="3" t="s">
        <v>29</v>
      </c>
      <c r="K21" s="3" t="s">
        <v>25</v>
      </c>
      <c r="L21" s="3" t="s">
        <v>26</v>
      </c>
      <c r="M21" s="3" t="s">
        <v>30</v>
      </c>
      <c r="N21" s="11" t="s">
        <v>49</v>
      </c>
      <c r="O21" s="6">
        <v>43325</v>
      </c>
      <c r="P21" s="4">
        <v>28602157</v>
      </c>
      <c r="Q21" s="6">
        <v>43325</v>
      </c>
      <c r="R21" s="6">
        <v>43321</v>
      </c>
      <c r="S21" s="3">
        <v>2000039222</v>
      </c>
      <c r="T21" s="14">
        <v>28815194</v>
      </c>
      <c r="U21" s="14"/>
      <c r="V21" s="8">
        <v>6646</v>
      </c>
      <c r="W21" s="3">
        <v>1901445151</v>
      </c>
      <c r="X21" s="9">
        <v>43357</v>
      </c>
      <c r="Y21" s="10">
        <v>28602157</v>
      </c>
      <c r="Z21" s="3">
        <v>2000056837</v>
      </c>
      <c r="AA21" s="68">
        <v>1126255</v>
      </c>
      <c r="AB21" s="68"/>
      <c r="AC21" s="68"/>
      <c r="AD21" s="68"/>
      <c r="AE21" s="68">
        <v>1126255</v>
      </c>
      <c r="AF21" s="68">
        <v>85830</v>
      </c>
      <c r="AG21" s="68">
        <v>1040425</v>
      </c>
      <c r="AH21" s="68"/>
    </row>
    <row r="22" spans="1:34" x14ac:dyDescent="0.25">
      <c r="A22" s="66" t="e">
        <f>VLOOKUP(#REF!,'GLOSAS POR CONCILIAR'!$A$2:$C$25,2,0)</f>
        <v>#REF!</v>
      </c>
      <c r="B22" s="66" t="e">
        <f>VLOOKUP(#REF!,'GLOSAS POR CONCILIAR'!$A$2:$D$25,3,0)</f>
        <v>#REF!</v>
      </c>
      <c r="C22" s="66" t="e">
        <f>VLOOKUP(#REF!,'GLOSAS POR CONCILIAR'!$A$2:$E$25,4,0)</f>
        <v>#REF!</v>
      </c>
      <c r="D22" s="66" t="e">
        <f>VLOOKUP(#REF!,'GLOSAS POR CONCILIAR'!$A$2:$F$25,5,0)</f>
        <v>#REF!</v>
      </c>
      <c r="F22" s="3" t="s">
        <v>23</v>
      </c>
      <c r="G22" s="3">
        <v>2018</v>
      </c>
      <c r="H22" s="3">
        <v>9</v>
      </c>
      <c r="I22" s="3">
        <v>891800335</v>
      </c>
      <c r="J22" s="3" t="s">
        <v>24</v>
      </c>
      <c r="K22" s="3" t="s">
        <v>25</v>
      </c>
      <c r="L22" s="3" t="s">
        <v>26</v>
      </c>
      <c r="M22" s="3" t="s">
        <v>27</v>
      </c>
      <c r="N22" s="11" t="s">
        <v>50</v>
      </c>
      <c r="O22" s="6">
        <v>43360</v>
      </c>
      <c r="P22" s="11">
        <v>15892331</v>
      </c>
      <c r="Q22" s="6">
        <v>43360</v>
      </c>
      <c r="R22" s="6">
        <v>43350</v>
      </c>
      <c r="S22" s="3">
        <v>2000044910</v>
      </c>
      <c r="T22" s="14">
        <v>12537561</v>
      </c>
      <c r="U22" s="14"/>
      <c r="V22" s="8">
        <v>6694</v>
      </c>
      <c r="W22" s="3">
        <v>1901626737</v>
      </c>
      <c r="X22" s="9">
        <v>43382</v>
      </c>
      <c r="Y22" s="10">
        <v>15892331</v>
      </c>
      <c r="Z22" s="3">
        <v>2000063290</v>
      </c>
      <c r="AA22" s="68">
        <v>9955423</v>
      </c>
      <c r="AB22" s="68">
        <v>9955423</v>
      </c>
      <c r="AC22" s="68">
        <v>7351805</v>
      </c>
      <c r="AD22" s="68">
        <v>2603618</v>
      </c>
      <c r="AE22" s="68"/>
      <c r="AF22" s="68"/>
      <c r="AG22" s="68"/>
      <c r="AH22" s="68"/>
    </row>
    <row r="23" spans="1:34" x14ac:dyDescent="0.25">
      <c r="A23" s="66">
        <v>0</v>
      </c>
      <c r="B23" s="66">
        <v>0</v>
      </c>
      <c r="C23" s="66">
        <v>0</v>
      </c>
      <c r="D23" s="66">
        <v>0</v>
      </c>
      <c r="F23" s="3" t="s">
        <v>23</v>
      </c>
      <c r="G23" s="3">
        <v>2018</v>
      </c>
      <c r="H23" s="3">
        <v>9</v>
      </c>
      <c r="I23" s="3">
        <v>891800335</v>
      </c>
      <c r="J23" s="3" t="s">
        <v>29</v>
      </c>
      <c r="K23" s="3" t="s">
        <v>25</v>
      </c>
      <c r="L23" s="3" t="s">
        <v>26</v>
      </c>
      <c r="M23" s="3" t="s">
        <v>30</v>
      </c>
      <c r="N23" s="11" t="s">
        <v>51</v>
      </c>
      <c r="O23" s="16">
        <v>43360</v>
      </c>
      <c r="P23" s="11">
        <v>36251790</v>
      </c>
      <c r="Q23" s="16">
        <v>43360</v>
      </c>
      <c r="R23" s="16">
        <v>43350</v>
      </c>
      <c r="S23" s="3">
        <v>2000044911</v>
      </c>
      <c r="T23" s="14">
        <v>28602157</v>
      </c>
      <c r="U23" s="14"/>
      <c r="V23" s="8">
        <v>6695</v>
      </c>
      <c r="W23" s="3">
        <v>1901626702</v>
      </c>
      <c r="X23" s="9">
        <v>43382</v>
      </c>
      <c r="Y23" s="10">
        <v>36251790</v>
      </c>
      <c r="Z23" s="3">
        <v>2000063289</v>
      </c>
      <c r="AA23" s="68">
        <v>0</v>
      </c>
      <c r="AB23" s="68"/>
      <c r="AC23" s="68"/>
      <c r="AD23" s="68"/>
      <c r="AE23" s="68"/>
      <c r="AF23" s="68">
        <v>0</v>
      </c>
      <c r="AG23" s="68">
        <v>0</v>
      </c>
      <c r="AH23" s="68"/>
    </row>
    <row r="24" spans="1:34" s="56" customFormat="1" x14ac:dyDescent="0.25">
      <c r="A24" s="66" t="e">
        <f>VLOOKUP(#REF!,'GLOSAS POR CONCILIAR'!$A$2:$C$25,2,0)</f>
        <v>#REF!</v>
      </c>
      <c r="B24" s="66" t="e">
        <f>VLOOKUP(#REF!,'GLOSAS POR CONCILIAR'!$A$2:$D$25,3,0)</f>
        <v>#REF!</v>
      </c>
      <c r="C24" s="66" t="e">
        <f>VLOOKUP(#REF!,'GLOSAS POR CONCILIAR'!$A$2:$E$25,4,0)</f>
        <v>#REF!</v>
      </c>
      <c r="D24" s="66" t="e">
        <f>VLOOKUP(#REF!,'GLOSAS POR CONCILIAR'!$A$2:$F$25,5,0)</f>
        <v>#REF!</v>
      </c>
      <c r="F24" s="53" t="s">
        <v>23</v>
      </c>
      <c r="G24" s="53">
        <v>2018</v>
      </c>
      <c r="H24" s="53">
        <v>10</v>
      </c>
      <c r="I24" s="53">
        <v>891800335</v>
      </c>
      <c r="J24" s="53" t="s">
        <v>24</v>
      </c>
      <c r="K24" s="53" t="s">
        <v>25</v>
      </c>
      <c r="L24" s="53" t="s">
        <v>26</v>
      </c>
      <c r="M24" s="53" t="s">
        <v>27</v>
      </c>
      <c r="N24" s="54" t="s">
        <v>52</v>
      </c>
      <c r="O24" s="55">
        <v>43385</v>
      </c>
      <c r="P24" s="54">
        <v>13940971</v>
      </c>
      <c r="Q24" s="55">
        <v>43385</v>
      </c>
      <c r="R24" s="55">
        <v>43378</v>
      </c>
      <c r="S24" s="53">
        <v>2000051423</v>
      </c>
      <c r="T24" s="14">
        <v>8732302</v>
      </c>
      <c r="U24" s="142">
        <v>0</v>
      </c>
      <c r="V24" s="8">
        <v>6730</v>
      </c>
      <c r="W24" s="53">
        <v>1901780685</v>
      </c>
      <c r="X24" s="9">
        <v>43412</v>
      </c>
      <c r="Y24" s="10">
        <v>13940970</v>
      </c>
      <c r="Z24" s="53">
        <v>2000073277</v>
      </c>
      <c r="AA24" s="68">
        <v>6780942</v>
      </c>
      <c r="AB24" s="68">
        <v>6780942</v>
      </c>
      <c r="AC24" s="68">
        <v>4967992</v>
      </c>
      <c r="AD24" s="68">
        <v>1812950</v>
      </c>
      <c r="AE24" s="68"/>
      <c r="AF24" s="68"/>
      <c r="AG24" s="68"/>
      <c r="AH24" s="68"/>
    </row>
    <row r="25" spans="1:34" x14ac:dyDescent="0.25">
      <c r="A25" s="66" t="e">
        <f>VLOOKUP(#REF!,'GLOSAS POR CONCILIAR'!$A$2:$C$25,2,0)</f>
        <v>#REF!</v>
      </c>
      <c r="B25" s="66" t="e">
        <f>VLOOKUP(#REF!,'GLOSAS POR CONCILIAR'!$A$2:$D$25,3,0)</f>
        <v>#REF!</v>
      </c>
      <c r="C25" s="66" t="e">
        <f>VLOOKUP(#REF!,'GLOSAS POR CONCILIAR'!$A$2:$E$25,4,0)</f>
        <v>#REF!</v>
      </c>
      <c r="D25" s="66" t="e">
        <f>VLOOKUP(#REF!,'GLOSAS POR CONCILIAR'!$A$2:$F$25,5,0)</f>
        <v>#REF!</v>
      </c>
      <c r="F25" s="3" t="s">
        <v>23</v>
      </c>
      <c r="G25" s="3">
        <v>2018</v>
      </c>
      <c r="H25" s="3">
        <v>10</v>
      </c>
      <c r="I25" s="3">
        <v>891800335</v>
      </c>
      <c r="J25" s="3" t="s">
        <v>29</v>
      </c>
      <c r="K25" s="3" t="s">
        <v>25</v>
      </c>
      <c r="L25" s="3" t="s">
        <v>26</v>
      </c>
      <c r="M25" s="3" t="s">
        <v>30</v>
      </c>
      <c r="N25" s="11" t="s">
        <v>53</v>
      </c>
      <c r="O25" s="16">
        <v>43385</v>
      </c>
      <c r="P25" s="11">
        <v>31803794</v>
      </c>
      <c r="Q25" s="16">
        <v>43385</v>
      </c>
      <c r="R25" s="16">
        <v>43378</v>
      </c>
      <c r="S25" s="3">
        <v>2000051424</v>
      </c>
      <c r="T25" s="14">
        <v>36251790</v>
      </c>
      <c r="U25" s="143"/>
      <c r="V25" s="8">
        <v>6731</v>
      </c>
      <c r="W25" s="3">
        <v>1901780445</v>
      </c>
      <c r="X25" s="9">
        <v>43412</v>
      </c>
      <c r="Y25" s="10">
        <v>31803794</v>
      </c>
      <c r="Z25" s="3">
        <v>2000073276</v>
      </c>
      <c r="AA25" s="68"/>
      <c r="AB25" s="68"/>
      <c r="AC25" s="68"/>
      <c r="AD25" s="68"/>
      <c r="AE25" s="68"/>
      <c r="AF25" s="68"/>
      <c r="AG25" s="136"/>
      <c r="AH25" s="68"/>
    </row>
    <row r="26" spans="1:34" x14ac:dyDescent="0.25">
      <c r="A26" s="66" t="e">
        <f>VLOOKUP(#REF!,'GLOSAS POR CONCILIAR'!$A$2:$C$25,2,0)</f>
        <v>#REF!</v>
      </c>
      <c r="B26" s="66" t="e">
        <f>VLOOKUP(#REF!,'GLOSAS POR CONCILIAR'!$A$2:$D$25,3,0)</f>
        <v>#REF!</v>
      </c>
      <c r="C26" s="66" t="e">
        <f>VLOOKUP(#REF!,'GLOSAS POR CONCILIAR'!$A$2:$E$25,4,0)</f>
        <v>#REF!</v>
      </c>
      <c r="D26" s="66" t="e">
        <f>VLOOKUP(#REF!,'GLOSAS POR CONCILIAR'!$A$2:$F$25,5,0)</f>
        <v>#REF!</v>
      </c>
      <c r="F26" s="3" t="s">
        <v>23</v>
      </c>
      <c r="G26" s="3">
        <v>2018</v>
      </c>
      <c r="H26" s="3">
        <v>11</v>
      </c>
      <c r="I26" s="3">
        <v>891800335</v>
      </c>
      <c r="J26" s="3" t="s">
        <v>24</v>
      </c>
      <c r="K26" s="3" t="s">
        <v>25</v>
      </c>
      <c r="L26" s="3" t="s">
        <v>26</v>
      </c>
      <c r="M26" s="3" t="s">
        <v>27</v>
      </c>
      <c r="N26" s="17" t="s">
        <v>54</v>
      </c>
      <c r="O26" s="16">
        <v>43423</v>
      </c>
      <c r="P26" s="11">
        <v>12307040</v>
      </c>
      <c r="Q26" s="16">
        <v>43423</v>
      </c>
      <c r="R26" s="16">
        <v>43411</v>
      </c>
      <c r="S26" s="3">
        <v>2000060343</v>
      </c>
      <c r="T26" s="14">
        <v>13940971</v>
      </c>
      <c r="U26" s="14"/>
      <c r="V26" s="8">
        <v>6796</v>
      </c>
      <c r="W26" s="3">
        <v>1901831994</v>
      </c>
      <c r="X26" s="9">
        <v>43439</v>
      </c>
      <c r="Y26" s="10">
        <v>12307040</v>
      </c>
      <c r="Z26" s="3">
        <v>2000070501</v>
      </c>
      <c r="AA26" s="68">
        <v>6926761</v>
      </c>
      <c r="AB26" s="68">
        <v>6926761</v>
      </c>
      <c r="AC26" s="68">
        <v>5668072</v>
      </c>
      <c r="AD26" s="68">
        <v>1258689</v>
      </c>
      <c r="AE26" s="68"/>
      <c r="AF26" s="68"/>
      <c r="AG26" s="68"/>
      <c r="AH26" s="68"/>
    </row>
    <row r="27" spans="1:34" x14ac:dyDescent="0.25">
      <c r="A27" s="66">
        <v>0</v>
      </c>
      <c r="B27" s="66">
        <v>0</v>
      </c>
      <c r="C27" s="66">
        <v>0</v>
      </c>
      <c r="D27" s="66">
        <v>0</v>
      </c>
      <c r="F27" s="3" t="s">
        <v>23</v>
      </c>
      <c r="G27" s="3">
        <v>2018</v>
      </c>
      <c r="H27" s="3">
        <v>11</v>
      </c>
      <c r="I27" s="3">
        <v>891800335</v>
      </c>
      <c r="J27" s="3" t="s">
        <v>29</v>
      </c>
      <c r="K27" s="3" t="s">
        <v>25</v>
      </c>
      <c r="L27" s="3" t="s">
        <v>26</v>
      </c>
      <c r="M27" s="3" t="s">
        <v>30</v>
      </c>
      <c r="N27" s="17" t="s">
        <v>55</v>
      </c>
      <c r="O27" s="16">
        <v>43423</v>
      </c>
      <c r="P27" s="11">
        <v>28076277</v>
      </c>
      <c r="Q27" s="16">
        <v>43423</v>
      </c>
      <c r="R27" s="16">
        <v>43411</v>
      </c>
      <c r="S27" s="3">
        <v>2000060344</v>
      </c>
      <c r="T27" s="14">
        <v>31803794</v>
      </c>
      <c r="U27" s="14"/>
      <c r="V27" s="8">
        <v>6797</v>
      </c>
      <c r="W27" s="3">
        <v>1901831931</v>
      </c>
      <c r="X27" s="9">
        <v>43439</v>
      </c>
      <c r="Y27" s="10">
        <v>28076277</v>
      </c>
      <c r="Z27" s="3">
        <v>2000070500</v>
      </c>
      <c r="AA27" s="68">
        <v>0</v>
      </c>
      <c r="AB27" s="68"/>
      <c r="AC27" s="68"/>
      <c r="AD27" s="68"/>
      <c r="AE27" s="68"/>
      <c r="AF27" s="68">
        <v>0</v>
      </c>
      <c r="AG27" s="68">
        <v>0</v>
      </c>
      <c r="AH27" s="68"/>
    </row>
    <row r="28" spans="1:34" ht="15" customHeight="1" x14ac:dyDescent="0.25">
      <c r="A28" s="66" t="e">
        <f>VLOOKUP(#REF!,'GLOSAS POR CONCILIAR'!$A$2:$C$25,2,0)</f>
        <v>#REF!</v>
      </c>
      <c r="B28" s="66" t="e">
        <f>VLOOKUP(#REF!,'GLOSAS POR CONCILIAR'!$A$2:$D$25,3,0)</f>
        <v>#REF!</v>
      </c>
      <c r="C28" s="66" t="e">
        <f>VLOOKUP(#REF!,'GLOSAS POR CONCILIAR'!$A$2:$E$25,4,0)</f>
        <v>#REF!</v>
      </c>
      <c r="D28" s="66" t="e">
        <f>VLOOKUP(#REF!,'GLOSAS POR CONCILIAR'!$A$2:$F$25,5,0)</f>
        <v>#REF!</v>
      </c>
      <c r="F28" s="3" t="s">
        <v>23</v>
      </c>
      <c r="G28" s="3">
        <v>2018</v>
      </c>
      <c r="H28" s="3">
        <v>12</v>
      </c>
      <c r="I28" s="3">
        <v>891800335</v>
      </c>
      <c r="J28" s="3" t="s">
        <v>24</v>
      </c>
      <c r="K28" s="3" t="s">
        <v>25</v>
      </c>
      <c r="L28" s="3" t="s">
        <v>26</v>
      </c>
      <c r="M28" s="3" t="s">
        <v>27</v>
      </c>
      <c r="N28" s="11" t="s">
        <v>56</v>
      </c>
      <c r="O28" s="16">
        <v>43447</v>
      </c>
      <c r="P28" s="11">
        <v>14070274</v>
      </c>
      <c r="Q28" s="16">
        <v>43447</v>
      </c>
      <c r="R28" s="16">
        <v>43441</v>
      </c>
      <c r="S28" s="3">
        <v>2000065823</v>
      </c>
      <c r="T28" s="14">
        <v>13188000</v>
      </c>
      <c r="U28" s="14"/>
      <c r="V28" s="8">
        <v>6864</v>
      </c>
      <c r="W28" s="3">
        <v>1902069783</v>
      </c>
      <c r="X28" s="9">
        <v>43474</v>
      </c>
      <c r="Y28" s="10">
        <v>14070274</v>
      </c>
      <c r="Z28" s="3">
        <v>2000085897</v>
      </c>
      <c r="AA28" s="68">
        <v>6385410</v>
      </c>
      <c r="AB28" s="68">
        <v>6385410</v>
      </c>
      <c r="AC28" s="68">
        <v>4896640</v>
      </c>
      <c r="AD28" s="68">
        <v>1488770</v>
      </c>
      <c r="AE28" s="68"/>
      <c r="AF28" s="68"/>
      <c r="AG28" s="68"/>
      <c r="AH28" s="68"/>
    </row>
    <row r="29" spans="1:34" ht="15" customHeight="1" x14ac:dyDescent="0.25">
      <c r="A29" s="66" t="e">
        <f>VLOOKUP(#REF!,'GLOSAS POR CONCILIAR'!$A$2:$C$25,2,0)</f>
        <v>#REF!</v>
      </c>
      <c r="B29" s="66" t="e">
        <f>VLOOKUP(#REF!,'GLOSAS POR CONCILIAR'!$A$2:$D$25,3,0)</f>
        <v>#REF!</v>
      </c>
      <c r="C29" s="66" t="e">
        <f>VLOOKUP(#REF!,'GLOSAS POR CONCILIAR'!$A$2:$E$25,4,0)</f>
        <v>#REF!</v>
      </c>
      <c r="D29" s="66" t="e">
        <f>VLOOKUP(#REF!,'GLOSAS POR CONCILIAR'!$A$2:$F$25,5,0)</f>
        <v>#REF!</v>
      </c>
      <c r="F29" s="3" t="s">
        <v>23</v>
      </c>
      <c r="G29" s="3">
        <v>2018</v>
      </c>
      <c r="H29" s="3">
        <v>12</v>
      </c>
      <c r="I29" s="3">
        <v>891800335</v>
      </c>
      <c r="J29" s="3" t="s">
        <v>29</v>
      </c>
      <c r="K29" s="3" t="s">
        <v>25</v>
      </c>
      <c r="L29" s="3" t="s">
        <v>26</v>
      </c>
      <c r="M29" s="3" t="s">
        <v>30</v>
      </c>
      <c r="N29" s="11" t="s">
        <v>57</v>
      </c>
      <c r="O29" s="16">
        <v>43447</v>
      </c>
      <c r="P29" s="11">
        <v>32096547</v>
      </c>
      <c r="Q29" s="16">
        <v>43447</v>
      </c>
      <c r="R29" s="16">
        <v>43441</v>
      </c>
      <c r="S29" s="3">
        <v>2000065824</v>
      </c>
      <c r="T29" s="14">
        <v>30086028</v>
      </c>
      <c r="U29" s="14"/>
      <c r="V29" s="8">
        <v>6865</v>
      </c>
      <c r="W29" s="3">
        <v>1902083296</v>
      </c>
      <c r="X29" s="9">
        <v>43474</v>
      </c>
      <c r="Y29" s="10">
        <v>32096547</v>
      </c>
      <c r="Z29" s="3">
        <v>2000093955</v>
      </c>
      <c r="AA29" s="68">
        <v>1199614</v>
      </c>
      <c r="AB29" s="68"/>
      <c r="AC29" s="68"/>
      <c r="AD29" s="68"/>
      <c r="AE29" s="68">
        <v>1199614</v>
      </c>
      <c r="AF29" s="68">
        <v>1199614</v>
      </c>
      <c r="AG29" s="68">
        <v>0</v>
      </c>
      <c r="AH29" s="68"/>
    </row>
    <row r="30" spans="1:34" ht="15" customHeight="1" x14ac:dyDescent="0.25">
      <c r="A30" s="66" t="e">
        <f>VLOOKUP(#REF!,'GLOSAS POR CONCILIAR'!$A$2:$C$25,2,0)</f>
        <v>#REF!</v>
      </c>
      <c r="B30" s="66" t="e">
        <f>VLOOKUP(#REF!,'GLOSAS POR CONCILIAR'!$A$2:$D$25,3,0)</f>
        <v>#REF!</v>
      </c>
      <c r="C30" s="66" t="e">
        <f>VLOOKUP(#REF!,'GLOSAS POR CONCILIAR'!$A$2:$E$25,4,0)</f>
        <v>#REF!</v>
      </c>
      <c r="D30" s="66" t="e">
        <f>VLOOKUP(#REF!,'GLOSAS POR CONCILIAR'!$A$2:$F$25,5,0)</f>
        <v>#REF!</v>
      </c>
      <c r="F30" s="3" t="s">
        <v>23</v>
      </c>
      <c r="G30" s="3">
        <v>2019</v>
      </c>
      <c r="H30" s="3">
        <v>1</v>
      </c>
      <c r="I30" s="3">
        <v>891800335</v>
      </c>
      <c r="J30" s="3" t="s">
        <v>24</v>
      </c>
      <c r="K30" s="3" t="s">
        <v>25</v>
      </c>
      <c r="L30" s="3" t="s">
        <v>26</v>
      </c>
      <c r="M30" s="3" t="s">
        <v>27</v>
      </c>
      <c r="N30" s="3" t="s">
        <v>58</v>
      </c>
      <c r="O30" s="16">
        <v>43466</v>
      </c>
      <c r="P30" s="14">
        <v>12784858</v>
      </c>
      <c r="Q30" s="16">
        <v>43139</v>
      </c>
      <c r="R30" s="16">
        <v>43488</v>
      </c>
      <c r="S30" s="3">
        <v>2000076084</v>
      </c>
      <c r="T30" s="14">
        <v>14988067</v>
      </c>
      <c r="U30" s="14"/>
      <c r="V30" s="8">
        <v>6889</v>
      </c>
      <c r="W30" s="3">
        <v>1902247338</v>
      </c>
      <c r="X30" s="18">
        <v>43503</v>
      </c>
      <c r="Y30" s="19">
        <v>12784858</v>
      </c>
      <c r="Z30" s="3">
        <v>2000106705</v>
      </c>
      <c r="AA30" s="68">
        <v>3754305</v>
      </c>
      <c r="AB30" s="68">
        <v>3754305</v>
      </c>
      <c r="AC30" s="68">
        <v>3041461</v>
      </c>
      <c r="AD30" s="68">
        <v>712844</v>
      </c>
      <c r="AE30" s="68"/>
      <c r="AF30" s="68"/>
      <c r="AG30" s="68"/>
      <c r="AH30" s="68"/>
    </row>
    <row r="31" spans="1:34" ht="15" customHeight="1" x14ac:dyDescent="0.25">
      <c r="A31" s="66" t="e">
        <f>VLOOKUP(#REF!,'GLOSAS POR CONCILIAR'!$A$2:$C$25,2,0)</f>
        <v>#REF!</v>
      </c>
      <c r="B31" s="66" t="e">
        <f>VLOOKUP(#REF!,'GLOSAS POR CONCILIAR'!$A$2:$D$25,3,0)</f>
        <v>#REF!</v>
      </c>
      <c r="C31" s="66" t="e">
        <f>VLOOKUP(#REF!,'GLOSAS POR CONCILIAR'!$A$2:$E$25,4,0)</f>
        <v>#REF!</v>
      </c>
      <c r="D31" s="66" t="e">
        <f>VLOOKUP(#REF!,'GLOSAS POR CONCILIAR'!$A$2:$F$25,5,0)</f>
        <v>#REF!</v>
      </c>
      <c r="F31" s="3" t="s">
        <v>23</v>
      </c>
      <c r="G31" s="3">
        <v>2019</v>
      </c>
      <c r="H31" s="3">
        <v>1</v>
      </c>
      <c r="I31" s="3">
        <v>891800335</v>
      </c>
      <c r="J31" s="3" t="s">
        <v>29</v>
      </c>
      <c r="K31" s="3" t="s">
        <v>25</v>
      </c>
      <c r="L31" s="3" t="s">
        <v>26</v>
      </c>
      <c r="M31" s="3" t="s">
        <v>30</v>
      </c>
      <c r="N31" s="3" t="s">
        <v>59</v>
      </c>
      <c r="O31" s="16">
        <v>43466</v>
      </c>
      <c r="P31" s="14">
        <v>29166331</v>
      </c>
      <c r="Q31" s="16">
        <v>43139</v>
      </c>
      <c r="R31" s="16">
        <v>43488</v>
      </c>
      <c r="S31" s="3">
        <v>2000076085</v>
      </c>
      <c r="T31" s="14">
        <v>34190326</v>
      </c>
      <c r="U31" s="14"/>
      <c r="V31" s="8">
        <v>6890</v>
      </c>
      <c r="W31" s="3">
        <v>1902247296</v>
      </c>
      <c r="X31" s="18">
        <v>43503</v>
      </c>
      <c r="Y31" s="19">
        <v>29166331</v>
      </c>
      <c r="Z31" s="3">
        <v>2000106707</v>
      </c>
      <c r="AA31" s="68">
        <v>1990066</v>
      </c>
      <c r="AB31" s="68"/>
      <c r="AC31" s="68"/>
      <c r="AD31" s="68"/>
      <c r="AE31" s="68">
        <v>1990066</v>
      </c>
      <c r="AF31" s="68">
        <v>1990066</v>
      </c>
      <c r="AG31" s="68">
        <v>0</v>
      </c>
      <c r="AH31" s="68"/>
    </row>
    <row r="32" spans="1:34" ht="15" customHeight="1" x14ac:dyDescent="0.25">
      <c r="A32" s="66" t="e">
        <f>VLOOKUP(#REF!,'GLOSAS POR CONCILIAR'!$A$2:$C$25,2,0)</f>
        <v>#REF!</v>
      </c>
      <c r="B32" s="66" t="e">
        <f>VLOOKUP(#REF!,'GLOSAS POR CONCILIAR'!$A$2:$D$25,3,0)</f>
        <v>#REF!</v>
      </c>
      <c r="C32" s="66" t="e">
        <f>VLOOKUP(#REF!,'GLOSAS POR CONCILIAR'!$A$2:$E$25,4,0)</f>
        <v>#REF!</v>
      </c>
      <c r="D32" s="66" t="e">
        <f>VLOOKUP(#REF!,'GLOSAS POR CONCILIAR'!$A$2:$F$25,5,0)</f>
        <v>#REF!</v>
      </c>
      <c r="F32" s="3" t="s">
        <v>23</v>
      </c>
      <c r="G32" s="3">
        <v>2019</v>
      </c>
      <c r="H32" s="3">
        <v>2</v>
      </c>
      <c r="I32" s="3">
        <v>891800335</v>
      </c>
      <c r="J32" s="3" t="s">
        <v>24</v>
      </c>
      <c r="K32" s="3" t="s">
        <v>25</v>
      </c>
      <c r="L32" s="20" t="s">
        <v>26</v>
      </c>
      <c r="M32" s="3" t="s">
        <v>27</v>
      </c>
      <c r="N32" s="3" t="s">
        <v>60</v>
      </c>
      <c r="O32" s="16">
        <v>43497</v>
      </c>
      <c r="P32" s="14">
        <v>12810085.699999999</v>
      </c>
      <c r="Q32" s="16">
        <v>43508</v>
      </c>
      <c r="R32" s="16">
        <v>43503</v>
      </c>
      <c r="S32" s="3">
        <v>2000083365</v>
      </c>
      <c r="T32" s="14">
        <v>14988067</v>
      </c>
      <c r="U32" s="14"/>
      <c r="V32" s="8">
        <v>7044</v>
      </c>
      <c r="W32" s="3">
        <v>1902418101</v>
      </c>
      <c r="X32" s="18">
        <v>43165</v>
      </c>
      <c r="Y32" s="19">
        <v>12810086</v>
      </c>
      <c r="Z32" s="3">
        <v>2000121744</v>
      </c>
      <c r="AA32" s="68">
        <v>4736794</v>
      </c>
      <c r="AB32" s="68">
        <v>4736794</v>
      </c>
      <c r="AC32" s="68">
        <v>3884889</v>
      </c>
      <c r="AD32" s="68">
        <v>851905</v>
      </c>
      <c r="AE32" s="68"/>
      <c r="AF32" s="68"/>
      <c r="AG32" s="68"/>
      <c r="AH32" s="68"/>
    </row>
    <row r="33" spans="1:34" ht="15" customHeight="1" x14ac:dyDescent="0.25">
      <c r="A33" s="66">
        <v>0</v>
      </c>
      <c r="B33" s="66">
        <v>0</v>
      </c>
      <c r="C33" s="66">
        <v>0</v>
      </c>
      <c r="D33" s="66">
        <v>0</v>
      </c>
      <c r="F33" s="3" t="s">
        <v>23</v>
      </c>
      <c r="G33" s="3">
        <v>2019</v>
      </c>
      <c r="H33" s="3">
        <v>2</v>
      </c>
      <c r="I33" s="3">
        <v>891800335</v>
      </c>
      <c r="J33" s="3" t="s">
        <v>29</v>
      </c>
      <c r="K33" s="3" t="s">
        <v>25</v>
      </c>
      <c r="L33" s="20" t="s">
        <v>26</v>
      </c>
      <c r="M33" s="3" t="s">
        <v>30</v>
      </c>
      <c r="N33" s="3" t="s">
        <v>61</v>
      </c>
      <c r="O33" s="16">
        <v>43497</v>
      </c>
      <c r="P33" s="14">
        <v>29223883.699999999</v>
      </c>
      <c r="Q33" s="16">
        <v>43508</v>
      </c>
      <c r="R33" s="16">
        <v>43503</v>
      </c>
      <c r="S33" s="3">
        <v>2000083366</v>
      </c>
      <c r="T33" s="14">
        <v>34190326</v>
      </c>
      <c r="U33" s="14"/>
      <c r="V33" s="8">
        <v>7045</v>
      </c>
      <c r="W33" s="3">
        <v>1902405118</v>
      </c>
      <c r="X33" s="18">
        <v>43165</v>
      </c>
      <c r="Y33" s="19">
        <v>29223883</v>
      </c>
      <c r="Z33" s="3">
        <v>2000121743</v>
      </c>
      <c r="AA33" s="68">
        <v>0</v>
      </c>
      <c r="AB33" s="68"/>
      <c r="AC33" s="68"/>
      <c r="AD33" s="68"/>
      <c r="AE33" s="68"/>
      <c r="AF33" s="68">
        <v>0</v>
      </c>
      <c r="AG33" s="68">
        <v>0</v>
      </c>
      <c r="AH33" s="68"/>
    </row>
    <row r="34" spans="1:34" ht="15" customHeight="1" x14ac:dyDescent="0.25">
      <c r="A34" s="66" t="e">
        <f>VLOOKUP(#REF!,'GLOSAS POR CONCILIAR'!$A$2:$C$25,2,0)</f>
        <v>#REF!</v>
      </c>
      <c r="B34" s="66" t="e">
        <f>VLOOKUP(#REF!,'GLOSAS POR CONCILIAR'!$A$2:$D$25,3,0)</f>
        <v>#REF!</v>
      </c>
      <c r="C34" s="66" t="e">
        <f>VLOOKUP(#REF!,'GLOSAS POR CONCILIAR'!$A$2:$E$25,4,0)</f>
        <v>#REF!</v>
      </c>
      <c r="D34" s="66" t="e">
        <f>VLOOKUP(#REF!,'GLOSAS POR CONCILIAR'!$A$2:$F$25,5,0)</f>
        <v>#REF!</v>
      </c>
      <c r="F34" s="3" t="s">
        <v>23</v>
      </c>
      <c r="G34" s="3">
        <v>2019</v>
      </c>
      <c r="H34" s="3">
        <v>3</v>
      </c>
      <c r="I34" s="3">
        <v>891800335</v>
      </c>
      <c r="J34" s="3" t="s">
        <v>24</v>
      </c>
      <c r="K34" s="3" t="s">
        <v>25</v>
      </c>
      <c r="L34" s="20" t="s">
        <v>26</v>
      </c>
      <c r="M34" s="3" t="s">
        <v>27</v>
      </c>
      <c r="N34" s="3" t="s">
        <v>62</v>
      </c>
      <c r="O34" s="16">
        <v>43525</v>
      </c>
      <c r="P34" s="14">
        <v>12143394</v>
      </c>
      <c r="Q34" s="16">
        <v>43539</v>
      </c>
      <c r="R34" s="16">
        <v>43531</v>
      </c>
      <c r="S34" s="3">
        <v>2000097539</v>
      </c>
      <c r="T34" s="14">
        <v>12292104</v>
      </c>
      <c r="U34" s="14"/>
      <c r="V34" s="8">
        <v>7082</v>
      </c>
      <c r="W34" s="3">
        <v>1902757827</v>
      </c>
      <c r="X34" s="18">
        <v>43564</v>
      </c>
      <c r="Y34" s="19">
        <v>12143395</v>
      </c>
      <c r="Z34" s="3">
        <v>2000153881</v>
      </c>
      <c r="AA34" s="68">
        <v>4044610</v>
      </c>
      <c r="AB34" s="68">
        <v>4044610</v>
      </c>
      <c r="AC34" s="68"/>
      <c r="AD34" s="68"/>
      <c r="AE34" s="68"/>
      <c r="AF34" s="68">
        <v>0</v>
      </c>
      <c r="AG34" s="68">
        <v>0</v>
      </c>
      <c r="AH34" s="68">
        <v>4044610</v>
      </c>
    </row>
    <row r="35" spans="1:34" ht="15" customHeight="1" x14ac:dyDescent="0.25">
      <c r="A35" s="66">
        <v>0</v>
      </c>
      <c r="B35" s="66">
        <v>0</v>
      </c>
      <c r="C35" s="66">
        <v>0</v>
      </c>
      <c r="D35" s="66">
        <v>0</v>
      </c>
      <c r="F35" s="3" t="s">
        <v>23</v>
      </c>
      <c r="G35" s="3">
        <v>2019</v>
      </c>
      <c r="H35" s="3">
        <v>3</v>
      </c>
      <c r="I35" s="3">
        <v>891800335</v>
      </c>
      <c r="J35" s="3" t="s">
        <v>29</v>
      </c>
      <c r="K35" s="3" t="s">
        <v>25</v>
      </c>
      <c r="L35" s="20" t="s">
        <v>26</v>
      </c>
      <c r="M35" s="3" t="s">
        <v>30</v>
      </c>
      <c r="N35" s="3" t="s">
        <v>63</v>
      </c>
      <c r="O35" s="16">
        <v>43525</v>
      </c>
      <c r="P35" s="14">
        <v>27702949</v>
      </c>
      <c r="Q35" s="16">
        <v>43539</v>
      </c>
      <c r="R35" s="16">
        <v>43531</v>
      </c>
      <c r="S35" s="3">
        <v>2000097540</v>
      </c>
      <c r="T35" s="14">
        <v>28044430</v>
      </c>
      <c r="U35" s="14"/>
      <c r="V35" s="8">
        <v>7083</v>
      </c>
      <c r="W35" s="3">
        <v>1902757819</v>
      </c>
      <c r="X35" s="18">
        <v>43564</v>
      </c>
      <c r="Y35" s="19">
        <v>27702950</v>
      </c>
      <c r="Z35" s="21">
        <v>2000153878</v>
      </c>
      <c r="AA35" s="68">
        <v>0</v>
      </c>
      <c r="AB35" s="68"/>
      <c r="AC35" s="68"/>
      <c r="AD35" s="68"/>
      <c r="AE35" s="68"/>
      <c r="AF35" s="68">
        <v>0</v>
      </c>
      <c r="AG35" s="68">
        <v>0</v>
      </c>
      <c r="AH35" s="68"/>
    </row>
    <row r="36" spans="1:34" ht="15" customHeight="1" x14ac:dyDescent="0.25">
      <c r="F36" s="22" t="s">
        <v>64</v>
      </c>
      <c r="G36" s="23"/>
      <c r="H36" s="23"/>
      <c r="I36" s="23"/>
      <c r="J36" s="23"/>
      <c r="K36" s="24"/>
      <c r="L36" s="24"/>
      <c r="M36" s="23"/>
      <c r="N36" s="23"/>
      <c r="O36" s="23"/>
      <c r="P36" s="25">
        <f>SUM(P2:P35)</f>
        <v>711030703.4000001</v>
      </c>
      <c r="Q36" s="26"/>
      <c r="R36" s="26"/>
      <c r="S36" s="23"/>
      <c r="T36" s="25">
        <f>SUM(T2:T35)</f>
        <v>711733680</v>
      </c>
      <c r="U36" s="25"/>
      <c r="V36" s="24"/>
      <c r="W36" s="23"/>
      <c r="X36" s="26"/>
      <c r="Y36" s="25">
        <f>SUM(Y2:Y35)</f>
        <v>711030704</v>
      </c>
      <c r="Z36" s="27"/>
      <c r="AA36" s="72">
        <f t="shared" ref="AA36:AH36" si="0">SUM(AA2:AA35)</f>
        <v>127482906</v>
      </c>
      <c r="AB36" s="72">
        <f t="shared" si="0"/>
        <v>106977229</v>
      </c>
      <c r="AC36" s="72">
        <f t="shared" si="0"/>
        <v>73584742</v>
      </c>
      <c r="AD36" s="72">
        <f t="shared" si="0"/>
        <v>29347877</v>
      </c>
      <c r="AE36" s="72">
        <f t="shared" si="0"/>
        <v>20505677</v>
      </c>
      <c r="AF36" s="72">
        <f t="shared" si="0"/>
        <v>8625773</v>
      </c>
      <c r="AG36" s="72">
        <f t="shared" si="0"/>
        <v>11879904</v>
      </c>
      <c r="AH36" s="72">
        <f t="shared" si="0"/>
        <v>4044610</v>
      </c>
    </row>
    <row r="38" spans="1:34" x14ac:dyDescent="0.25">
      <c r="F38" s="144" t="s">
        <v>1645</v>
      </c>
      <c r="G38" s="144"/>
      <c r="H38" s="144"/>
      <c r="I38" s="144"/>
    </row>
    <row r="39" spans="1:34" x14ac:dyDescent="0.25">
      <c r="F39" s="144" t="s">
        <v>1646</v>
      </c>
      <c r="G39" s="144"/>
      <c r="H39" s="144"/>
      <c r="I39" s="144"/>
    </row>
    <row r="40" spans="1:34" x14ac:dyDescent="0.25">
      <c r="F40" s="11" t="s">
        <v>1640</v>
      </c>
      <c r="G40" s="11"/>
      <c r="H40" s="11"/>
      <c r="I40" s="74">
        <f>P36</f>
        <v>711030703.4000001</v>
      </c>
    </row>
    <row r="41" spans="1:34" x14ac:dyDescent="0.25">
      <c r="F41" s="11" t="s">
        <v>1641</v>
      </c>
      <c r="G41" s="11"/>
      <c r="H41" s="11"/>
      <c r="I41" s="74">
        <f>T36</f>
        <v>711733680</v>
      </c>
    </row>
    <row r="42" spans="1:34" x14ac:dyDescent="0.25">
      <c r="F42" s="11" t="s">
        <v>1642</v>
      </c>
      <c r="G42" s="11"/>
      <c r="H42" s="11"/>
      <c r="I42" s="67">
        <f>AD36</f>
        <v>29347877</v>
      </c>
    </row>
    <row r="43" spans="1:34" x14ac:dyDescent="0.25">
      <c r="F43" s="11" t="s">
        <v>1643</v>
      </c>
      <c r="G43" s="11"/>
      <c r="H43" s="11"/>
      <c r="I43" s="67">
        <f>AG36</f>
        <v>11879904</v>
      </c>
    </row>
    <row r="44" spans="1:34" x14ac:dyDescent="0.25">
      <c r="F44" s="11" t="s">
        <v>1644</v>
      </c>
      <c r="G44" s="11"/>
      <c r="H44" s="11"/>
      <c r="I44" s="67">
        <f>AH36</f>
        <v>4044610</v>
      </c>
    </row>
    <row r="45" spans="1:34" x14ac:dyDescent="0.25">
      <c r="F45" s="11" t="s">
        <v>1734</v>
      </c>
      <c r="G45" s="11"/>
      <c r="H45" s="11"/>
      <c r="I45" s="74"/>
      <c r="J45" s="73"/>
      <c r="K45" s="73"/>
    </row>
  </sheetData>
  <mergeCells count="7">
    <mergeCell ref="T2:T3"/>
    <mergeCell ref="F38:I38"/>
    <mergeCell ref="F39:I39"/>
    <mergeCell ref="U10:U11"/>
    <mergeCell ref="U24:U25"/>
    <mergeCell ref="T4:T5"/>
    <mergeCell ref="T6:T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showGridLines="0" tabSelected="1" workbookViewId="0">
      <pane ySplit="1" topLeftCell="A14" activePane="bottomLeft" state="frozen"/>
      <selection activeCell="A6" sqref="A6"/>
      <selection pane="bottomLeft" activeCell="E34" sqref="E34"/>
    </sheetView>
  </sheetViews>
  <sheetFormatPr baseColWidth="10" defaultColWidth="11.42578125" defaultRowHeight="15" x14ac:dyDescent="0.25"/>
  <cols>
    <col min="4" max="4" width="14.85546875" bestFit="1" customWidth="1"/>
    <col min="5" max="5" width="59" bestFit="1" customWidth="1"/>
    <col min="6" max="7" width="21" customWidth="1"/>
    <col min="8" max="8" width="16.85546875" customWidth="1"/>
    <col min="9" max="9" width="19.7109375" customWidth="1"/>
    <col min="10" max="10" width="19.42578125" customWidth="1"/>
    <col min="11" max="11" width="15.140625" style="28" customWidth="1"/>
    <col min="12" max="12" width="13.28515625" style="29" customWidth="1"/>
    <col min="14" max="14" width="14.85546875" style="28" bestFit="1" customWidth="1"/>
    <col min="15" max="15" width="12" customWidth="1"/>
    <col min="16" max="17" width="14.140625" style="28" bestFit="1" customWidth="1"/>
    <col min="18" max="18" width="14.85546875" customWidth="1"/>
    <col min="23" max="23" width="12.140625" bestFit="1" customWidth="1"/>
  </cols>
  <sheetData>
    <row r="1" spans="1:23" s="56" customFormat="1" ht="51" x14ac:dyDescent="0.25">
      <c r="A1" s="1" t="s">
        <v>0</v>
      </c>
      <c r="B1" s="1" t="s">
        <v>1</v>
      </c>
      <c r="C1" s="1" t="s">
        <v>2</v>
      </c>
      <c r="D1" s="1" t="s">
        <v>3</v>
      </c>
      <c r="E1" s="1" t="s">
        <v>4</v>
      </c>
      <c r="F1" s="1" t="s">
        <v>5</v>
      </c>
      <c r="G1" s="1" t="s">
        <v>6</v>
      </c>
      <c r="H1" s="1" t="s">
        <v>7</v>
      </c>
      <c r="I1" s="1" t="s">
        <v>8</v>
      </c>
      <c r="J1" s="1" t="s">
        <v>9</v>
      </c>
      <c r="K1" s="119" t="s">
        <v>10</v>
      </c>
      <c r="L1" s="2" t="s">
        <v>12</v>
      </c>
      <c r="M1" s="1" t="s">
        <v>13</v>
      </c>
      <c r="N1" s="119" t="s">
        <v>14</v>
      </c>
      <c r="O1" s="1" t="s">
        <v>15</v>
      </c>
      <c r="P1" s="119" t="s">
        <v>18</v>
      </c>
      <c r="Q1" s="119" t="s">
        <v>19</v>
      </c>
      <c r="R1" s="1" t="s">
        <v>20</v>
      </c>
      <c r="S1" s="1" t="s">
        <v>1718</v>
      </c>
      <c r="T1" s="1" t="s">
        <v>21</v>
      </c>
      <c r="U1" s="1" t="s">
        <v>22</v>
      </c>
      <c r="V1" s="1" t="s">
        <v>1717</v>
      </c>
      <c r="W1" s="1" t="s">
        <v>1716</v>
      </c>
    </row>
    <row r="2" spans="1:23" s="111" customFormat="1" ht="15" customHeight="1" x14ac:dyDescent="0.25">
      <c r="A2" s="112" t="s">
        <v>23</v>
      </c>
      <c r="B2" s="112">
        <v>2019</v>
      </c>
      <c r="C2" s="112">
        <v>4</v>
      </c>
      <c r="D2" s="112">
        <v>891800335</v>
      </c>
      <c r="E2" s="112" t="s">
        <v>24</v>
      </c>
      <c r="F2" s="112" t="s">
        <v>25</v>
      </c>
      <c r="G2" s="115" t="s">
        <v>26</v>
      </c>
      <c r="H2" s="112" t="s">
        <v>27</v>
      </c>
      <c r="I2" s="112" t="s">
        <v>1715</v>
      </c>
      <c r="J2" s="116">
        <v>43556</v>
      </c>
      <c r="K2" s="14">
        <v>32807900</v>
      </c>
      <c r="L2" s="116">
        <v>43560</v>
      </c>
      <c r="M2" s="112">
        <v>2000110154</v>
      </c>
      <c r="N2" s="14">
        <v>13203305</v>
      </c>
      <c r="O2" s="8" t="s">
        <v>1714</v>
      </c>
      <c r="P2" s="19">
        <f>13566084+815031</f>
        <v>14381115</v>
      </c>
      <c r="Q2" s="19">
        <v>0</v>
      </c>
      <c r="R2" s="112">
        <v>2000153886</v>
      </c>
      <c r="S2" s="12"/>
      <c r="T2" s="12"/>
      <c r="U2" s="12"/>
      <c r="V2" s="112"/>
      <c r="W2" s="112"/>
    </row>
    <row r="3" spans="1:23" s="111" customFormat="1" ht="15" customHeight="1" x14ac:dyDescent="0.25">
      <c r="A3" s="112" t="s">
        <v>23</v>
      </c>
      <c r="B3" s="112">
        <v>2019</v>
      </c>
      <c r="C3" s="112">
        <v>4</v>
      </c>
      <c r="D3" s="112">
        <v>891800335</v>
      </c>
      <c r="E3" s="112" t="s">
        <v>29</v>
      </c>
      <c r="F3" s="112" t="s">
        <v>25</v>
      </c>
      <c r="G3" s="115" t="s">
        <v>26</v>
      </c>
      <c r="H3" s="112" t="s">
        <v>30</v>
      </c>
      <c r="I3" s="112" t="s">
        <v>1713</v>
      </c>
      <c r="J3" s="116">
        <v>43556</v>
      </c>
      <c r="K3" s="14">
        <v>7695241</v>
      </c>
      <c r="L3" s="116">
        <v>43560</v>
      </c>
      <c r="M3" s="112">
        <v>2000110155</v>
      </c>
      <c r="N3" s="14">
        <v>30120943</v>
      </c>
      <c r="O3" s="8" t="s">
        <v>1712</v>
      </c>
      <c r="P3" s="19">
        <f>30948556+1859346</f>
        <v>32807902</v>
      </c>
      <c r="Q3" s="19">
        <v>0</v>
      </c>
      <c r="R3" s="117">
        <v>2000153888</v>
      </c>
      <c r="S3" s="12"/>
      <c r="T3" s="12"/>
      <c r="U3" s="12"/>
      <c r="V3" s="112"/>
      <c r="W3" s="112"/>
    </row>
    <row r="4" spans="1:23" s="111" customFormat="1" ht="15" customHeight="1" x14ac:dyDescent="0.25">
      <c r="A4" s="112" t="s">
        <v>23</v>
      </c>
      <c r="B4" s="112">
        <v>2019</v>
      </c>
      <c r="C4" s="112">
        <v>5</v>
      </c>
      <c r="D4" s="112">
        <v>891800335</v>
      </c>
      <c r="E4" s="112" t="s">
        <v>24</v>
      </c>
      <c r="F4" s="112" t="s">
        <v>25</v>
      </c>
      <c r="G4" s="115" t="s">
        <v>26</v>
      </c>
      <c r="H4" s="112" t="s">
        <v>27</v>
      </c>
      <c r="I4" s="112" t="s">
        <v>1711</v>
      </c>
      <c r="J4" s="116">
        <v>43597</v>
      </c>
      <c r="K4" s="14">
        <v>13016619</v>
      </c>
      <c r="L4" s="116">
        <v>43593</v>
      </c>
      <c r="M4" s="112">
        <v>2000125068</v>
      </c>
      <c r="N4" s="14">
        <v>14381115</v>
      </c>
      <c r="O4" s="118" t="s">
        <v>1710</v>
      </c>
      <c r="P4" s="19">
        <f>13016619+842614</f>
        <v>13859233</v>
      </c>
      <c r="Q4" s="19">
        <v>8259743</v>
      </c>
      <c r="R4" s="117">
        <v>2000169158</v>
      </c>
      <c r="S4" s="12" t="s">
        <v>1682</v>
      </c>
      <c r="T4" s="12"/>
      <c r="U4" s="12"/>
      <c r="V4" s="112"/>
      <c r="W4" s="112"/>
    </row>
    <row r="5" spans="1:23" s="111" customFormat="1" ht="15" customHeight="1" x14ac:dyDescent="0.25">
      <c r="A5" s="112" t="s">
        <v>23</v>
      </c>
      <c r="B5" s="112">
        <v>2019</v>
      </c>
      <c r="C5" s="112">
        <v>5</v>
      </c>
      <c r="D5" s="112">
        <v>891800335</v>
      </c>
      <c r="E5" s="112" t="s">
        <v>29</v>
      </c>
      <c r="F5" s="112" t="s">
        <v>25</v>
      </c>
      <c r="G5" s="115" t="s">
        <v>26</v>
      </c>
      <c r="H5" s="112" t="s">
        <v>30</v>
      </c>
      <c r="I5" s="112" t="s">
        <v>1709</v>
      </c>
      <c r="J5" s="116">
        <v>43597</v>
      </c>
      <c r="K5" s="14">
        <v>29695051</v>
      </c>
      <c r="L5" s="116">
        <v>43593</v>
      </c>
      <c r="M5" s="112">
        <v>2000125069</v>
      </c>
      <c r="N5" s="14">
        <v>32807902</v>
      </c>
      <c r="O5" s="118" t="s">
        <v>1708</v>
      </c>
      <c r="P5" s="19">
        <f>29695051+1922271</f>
        <v>31617322</v>
      </c>
      <c r="Q5" s="19">
        <v>0</v>
      </c>
      <c r="R5" s="117">
        <v>2000169161</v>
      </c>
      <c r="S5" s="12"/>
      <c r="T5" s="12"/>
      <c r="U5" s="12"/>
      <c r="V5" s="112"/>
      <c r="W5" s="112"/>
    </row>
    <row r="6" spans="1:23" s="111" customFormat="1" ht="15" customHeight="1" x14ac:dyDescent="0.25">
      <c r="A6" s="112" t="s">
        <v>23</v>
      </c>
      <c r="B6" s="112">
        <v>2019</v>
      </c>
      <c r="C6" s="112">
        <v>6</v>
      </c>
      <c r="D6" s="112">
        <v>891800335</v>
      </c>
      <c r="E6" s="112" t="s">
        <v>24</v>
      </c>
      <c r="F6" s="112" t="s">
        <v>25</v>
      </c>
      <c r="G6" s="115" t="s">
        <v>26</v>
      </c>
      <c r="H6" s="112" t="s">
        <v>27</v>
      </c>
      <c r="I6" s="112" t="s">
        <v>1707</v>
      </c>
      <c r="J6" s="116">
        <v>43629</v>
      </c>
      <c r="K6" s="14">
        <v>13399579</v>
      </c>
      <c r="L6" s="116">
        <v>43623</v>
      </c>
      <c r="M6" s="112">
        <v>2000150064</v>
      </c>
      <c r="N6" s="14">
        <v>13859232</v>
      </c>
      <c r="O6" s="118" t="s">
        <v>1706</v>
      </c>
      <c r="P6" s="19">
        <f>13399579+882979</f>
        <v>14282558</v>
      </c>
      <c r="Q6" s="19">
        <v>6676255</v>
      </c>
      <c r="R6" s="117">
        <v>2000184788</v>
      </c>
      <c r="S6" s="12" t="s">
        <v>1682</v>
      </c>
      <c r="T6" s="12"/>
      <c r="U6" s="12"/>
      <c r="V6" s="112"/>
      <c r="W6" s="112"/>
    </row>
    <row r="7" spans="1:23" s="111" customFormat="1" ht="15" customHeight="1" x14ac:dyDescent="0.25">
      <c r="A7" s="112" t="s">
        <v>23</v>
      </c>
      <c r="B7" s="112">
        <v>2019</v>
      </c>
      <c r="C7" s="112">
        <v>6</v>
      </c>
      <c r="D7" s="112">
        <v>891800335</v>
      </c>
      <c r="E7" s="112" t="s">
        <v>29</v>
      </c>
      <c r="F7" s="112" t="s">
        <v>25</v>
      </c>
      <c r="G7" s="115" t="s">
        <v>26</v>
      </c>
      <c r="H7" s="112" t="s">
        <v>30</v>
      </c>
      <c r="I7" s="112" t="s">
        <v>1705</v>
      </c>
      <c r="J7" s="116">
        <v>43629</v>
      </c>
      <c r="K7" s="14">
        <v>30568705</v>
      </c>
      <c r="L7" s="116">
        <v>43623</v>
      </c>
      <c r="M7" s="112">
        <v>2000150065</v>
      </c>
      <c r="N7" s="14">
        <v>31617322</v>
      </c>
      <c r="O7" s="118" t="s">
        <v>1704</v>
      </c>
      <c r="P7" s="19">
        <f>30568706+2014355</f>
        <v>32583061</v>
      </c>
      <c r="Q7" s="19">
        <v>0</v>
      </c>
      <c r="R7" s="117">
        <v>2000184795</v>
      </c>
      <c r="S7" s="12"/>
      <c r="T7" s="12"/>
      <c r="U7" s="12"/>
      <c r="V7" s="112"/>
      <c r="W7" s="112"/>
    </row>
    <row r="8" spans="1:23" s="111" customFormat="1" ht="15" customHeight="1" x14ac:dyDescent="0.25">
      <c r="A8" s="112" t="s">
        <v>23</v>
      </c>
      <c r="B8" s="112">
        <v>2019</v>
      </c>
      <c r="C8" s="112">
        <v>7</v>
      </c>
      <c r="D8" s="112">
        <v>891800335</v>
      </c>
      <c r="E8" s="112" t="s">
        <v>24</v>
      </c>
      <c r="F8" s="112" t="s">
        <v>25</v>
      </c>
      <c r="G8" s="115" t="s">
        <v>26</v>
      </c>
      <c r="H8" s="112" t="s">
        <v>27</v>
      </c>
      <c r="I8" s="112" t="s">
        <v>1703</v>
      </c>
      <c r="J8" s="116">
        <v>43658</v>
      </c>
      <c r="K8" s="14">
        <v>13369978</v>
      </c>
      <c r="L8" s="116">
        <v>43654</v>
      </c>
      <c r="M8" s="112">
        <v>2000156477</v>
      </c>
      <c r="N8" s="14">
        <v>14282558</v>
      </c>
      <c r="O8" s="118" t="s">
        <v>1702</v>
      </c>
      <c r="P8" s="19">
        <f>13369978+978845</f>
        <v>14348823</v>
      </c>
      <c r="Q8" s="110">
        <v>8368681</v>
      </c>
      <c r="R8" s="117">
        <v>2000198453</v>
      </c>
      <c r="S8" s="12" t="s">
        <v>1682</v>
      </c>
      <c r="T8" s="12"/>
      <c r="U8" s="12"/>
      <c r="V8" s="112"/>
      <c r="W8" s="112"/>
    </row>
    <row r="9" spans="1:23" s="111" customFormat="1" ht="15" customHeight="1" x14ac:dyDescent="0.25">
      <c r="A9" s="112" t="s">
        <v>23</v>
      </c>
      <c r="B9" s="112">
        <v>2019</v>
      </c>
      <c r="C9" s="112">
        <v>7</v>
      </c>
      <c r="D9" s="112">
        <v>891800335</v>
      </c>
      <c r="E9" s="112" t="s">
        <v>29</v>
      </c>
      <c r="F9" s="112" t="s">
        <v>25</v>
      </c>
      <c r="G9" s="115" t="s">
        <v>26</v>
      </c>
      <c r="H9" s="112" t="s">
        <v>30</v>
      </c>
      <c r="I9" s="112" t="s">
        <v>1701</v>
      </c>
      <c r="J9" s="116">
        <v>43658</v>
      </c>
      <c r="K9" s="14">
        <v>30501177</v>
      </c>
      <c r="L9" s="116">
        <v>43654</v>
      </c>
      <c r="M9" s="112">
        <v>2000156478</v>
      </c>
      <c r="N9" s="14">
        <v>32583061</v>
      </c>
      <c r="O9" s="118" t="s">
        <v>1700</v>
      </c>
      <c r="P9" s="19">
        <f>30501177+2233057</f>
        <v>32734234</v>
      </c>
      <c r="Q9" s="19">
        <v>0</v>
      </c>
      <c r="R9" s="117">
        <v>2000198455</v>
      </c>
      <c r="S9" s="12"/>
      <c r="T9" s="12"/>
      <c r="U9" s="12"/>
      <c r="V9" s="112"/>
      <c r="W9" s="112"/>
    </row>
    <row r="10" spans="1:23" s="111" customFormat="1" ht="15" customHeight="1" x14ac:dyDescent="0.25">
      <c r="A10" s="112" t="s">
        <v>23</v>
      </c>
      <c r="B10" s="112">
        <v>2019</v>
      </c>
      <c r="C10" s="112">
        <v>8</v>
      </c>
      <c r="D10" s="112">
        <v>891800335</v>
      </c>
      <c r="E10" s="112" t="s">
        <v>24</v>
      </c>
      <c r="F10" s="112" t="s">
        <v>25</v>
      </c>
      <c r="G10" s="115" t="s">
        <v>26</v>
      </c>
      <c r="H10" s="112" t="s">
        <v>27</v>
      </c>
      <c r="I10" s="112" t="s">
        <v>1699</v>
      </c>
      <c r="J10" s="116">
        <v>43689</v>
      </c>
      <c r="K10" s="14">
        <v>13984531</v>
      </c>
      <c r="L10" s="116">
        <v>43685</v>
      </c>
      <c r="M10" s="112">
        <v>2000170689</v>
      </c>
      <c r="N10" s="14">
        <v>6089080</v>
      </c>
      <c r="O10" s="118" t="s">
        <v>1698</v>
      </c>
      <c r="P10" s="19">
        <f>13984531+988936</f>
        <v>14973467</v>
      </c>
      <c r="Q10" s="19">
        <v>5840541</v>
      </c>
      <c r="R10" s="117">
        <v>2000234968</v>
      </c>
      <c r="S10" s="12" t="s">
        <v>1682</v>
      </c>
      <c r="T10" s="12"/>
      <c r="U10" s="12"/>
      <c r="V10" s="112"/>
      <c r="W10" s="112"/>
    </row>
    <row r="11" spans="1:23" s="111" customFormat="1" ht="15" customHeight="1" x14ac:dyDescent="0.25">
      <c r="A11" s="112" t="s">
        <v>23</v>
      </c>
      <c r="B11" s="112">
        <v>2019</v>
      </c>
      <c r="C11" s="112">
        <v>8</v>
      </c>
      <c r="D11" s="112">
        <v>891800335</v>
      </c>
      <c r="E11" s="112" t="s">
        <v>29</v>
      </c>
      <c r="F11" s="112" t="s">
        <v>25</v>
      </c>
      <c r="G11" s="115" t="s">
        <v>26</v>
      </c>
      <c r="H11" s="112" t="s">
        <v>30</v>
      </c>
      <c r="I11" s="112" t="s">
        <v>1697</v>
      </c>
      <c r="J11" s="116">
        <v>43689</v>
      </c>
      <c r="K11" s="14">
        <v>31903168</v>
      </c>
      <c r="L11" s="116">
        <v>43685</v>
      </c>
      <c r="M11" s="112">
        <v>2000170690</v>
      </c>
      <c r="N11" s="14">
        <v>32734234</v>
      </c>
      <c r="O11" s="118" t="s">
        <v>1696</v>
      </c>
      <c r="P11" s="19">
        <f>31903168+2256078</f>
        <v>34159246</v>
      </c>
      <c r="Q11" s="19">
        <v>0</v>
      </c>
      <c r="R11" s="117">
        <v>2000234971</v>
      </c>
      <c r="S11" s="12"/>
      <c r="T11" s="12"/>
      <c r="U11" s="12"/>
      <c r="V11" s="112"/>
      <c r="W11" s="112"/>
    </row>
    <row r="12" spans="1:23" s="111" customFormat="1" ht="15" customHeight="1" x14ac:dyDescent="0.25">
      <c r="A12" s="112" t="s">
        <v>23</v>
      </c>
      <c r="B12" s="112">
        <v>2019</v>
      </c>
      <c r="C12" s="112">
        <v>9</v>
      </c>
      <c r="D12" s="112">
        <v>891800335</v>
      </c>
      <c r="E12" s="112" t="s">
        <v>24</v>
      </c>
      <c r="F12" s="112" t="s">
        <v>25</v>
      </c>
      <c r="G12" s="115" t="s">
        <v>26</v>
      </c>
      <c r="H12" s="112" t="s">
        <v>27</v>
      </c>
      <c r="I12" s="112" t="s">
        <v>1695</v>
      </c>
      <c r="J12" s="116">
        <v>43720</v>
      </c>
      <c r="K12" s="14">
        <v>13836696</v>
      </c>
      <c r="L12" s="116">
        <v>43714</v>
      </c>
      <c r="M12" s="112">
        <v>2000187114</v>
      </c>
      <c r="N12" s="14">
        <v>8297212</v>
      </c>
      <c r="O12" s="118" t="s">
        <v>1694</v>
      </c>
      <c r="P12" s="19">
        <f>13836696+983890</f>
        <v>14820586</v>
      </c>
      <c r="Q12" s="19">
        <v>7062237</v>
      </c>
      <c r="R12" s="117">
        <v>2000263160</v>
      </c>
      <c r="S12" s="12" t="s">
        <v>1682</v>
      </c>
      <c r="T12" s="12"/>
      <c r="U12" s="12"/>
      <c r="V12" s="112"/>
      <c r="W12" s="112"/>
    </row>
    <row r="13" spans="1:23" s="111" customFormat="1" ht="15" customHeight="1" x14ac:dyDescent="0.25">
      <c r="A13" s="112" t="s">
        <v>23</v>
      </c>
      <c r="B13" s="112">
        <v>2019</v>
      </c>
      <c r="C13" s="112">
        <v>9</v>
      </c>
      <c r="D13" s="112">
        <v>891800335</v>
      </c>
      <c r="E13" s="112" t="s">
        <v>29</v>
      </c>
      <c r="F13" s="112" t="s">
        <v>25</v>
      </c>
      <c r="G13" s="115" t="s">
        <v>26</v>
      </c>
      <c r="H13" s="112" t="s">
        <v>30</v>
      </c>
      <c r="I13" s="112" t="s">
        <v>1693</v>
      </c>
      <c r="J13" s="116">
        <v>43720</v>
      </c>
      <c r="K13" s="14">
        <v>31565908</v>
      </c>
      <c r="L13" s="116">
        <v>43714</v>
      </c>
      <c r="M13" s="112">
        <v>2000187115</v>
      </c>
      <c r="N13" s="14">
        <v>34159246</v>
      </c>
      <c r="O13" s="118" t="s">
        <v>1692</v>
      </c>
      <c r="P13" s="19">
        <f>31565908+2244567</f>
        <v>33810475</v>
      </c>
      <c r="Q13" s="19">
        <v>0</v>
      </c>
      <c r="R13" s="117">
        <v>2000263138</v>
      </c>
      <c r="S13" s="12"/>
      <c r="T13" s="12"/>
      <c r="U13" s="12"/>
      <c r="V13" s="112"/>
      <c r="W13" s="112"/>
    </row>
    <row r="14" spans="1:23" s="111" customFormat="1" ht="15" customHeight="1" x14ac:dyDescent="0.25">
      <c r="A14" s="112" t="s">
        <v>23</v>
      </c>
      <c r="B14" s="112">
        <v>2019</v>
      </c>
      <c r="C14" s="112">
        <v>10</v>
      </c>
      <c r="D14" s="112">
        <v>891800335</v>
      </c>
      <c r="E14" s="112" t="s">
        <v>24</v>
      </c>
      <c r="F14" s="112" t="s">
        <v>25</v>
      </c>
      <c r="G14" s="115" t="s">
        <v>26</v>
      </c>
      <c r="H14" s="112" t="s">
        <v>27</v>
      </c>
      <c r="I14" s="112" t="s">
        <v>1691</v>
      </c>
      <c r="J14" s="116">
        <v>43750</v>
      </c>
      <c r="K14" s="14">
        <v>14302572</v>
      </c>
      <c r="L14" s="116">
        <v>43745</v>
      </c>
      <c r="M14" s="112">
        <v>2000205381</v>
      </c>
      <c r="N14" s="14">
        <v>7823916</v>
      </c>
      <c r="O14" s="114" t="s">
        <v>1690</v>
      </c>
      <c r="P14" s="19">
        <f>14302572+913252</f>
        <v>15215824</v>
      </c>
      <c r="Q14" s="19">
        <v>4506868</v>
      </c>
      <c r="R14" s="117">
        <v>2000263164</v>
      </c>
      <c r="S14" s="12" t="s">
        <v>1682</v>
      </c>
      <c r="T14" s="12"/>
      <c r="U14" s="12"/>
      <c r="V14" s="112"/>
      <c r="W14" s="112"/>
    </row>
    <row r="15" spans="1:23" s="111" customFormat="1" ht="15" customHeight="1" x14ac:dyDescent="0.25">
      <c r="A15" s="112" t="s">
        <v>23</v>
      </c>
      <c r="B15" s="112">
        <v>2019</v>
      </c>
      <c r="C15" s="112">
        <v>10</v>
      </c>
      <c r="D15" s="112">
        <v>891800335</v>
      </c>
      <c r="E15" s="112" t="s">
        <v>29</v>
      </c>
      <c r="F15" s="112" t="s">
        <v>25</v>
      </c>
      <c r="G15" s="115" t="s">
        <v>26</v>
      </c>
      <c r="H15" s="112" t="s">
        <v>30</v>
      </c>
      <c r="I15" s="112" t="s">
        <v>1689</v>
      </c>
      <c r="J15" s="116">
        <v>43750</v>
      </c>
      <c r="K15" s="14">
        <v>32628720</v>
      </c>
      <c r="L15" s="116">
        <v>43745</v>
      </c>
      <c r="M15" s="112">
        <v>2000205382</v>
      </c>
      <c r="N15" s="14">
        <v>33810475</v>
      </c>
      <c r="O15" s="114" t="s">
        <v>1688</v>
      </c>
      <c r="P15" s="19">
        <f>32628720+2083419</f>
        <v>34712139</v>
      </c>
      <c r="Q15" s="19">
        <v>0</v>
      </c>
      <c r="R15" s="117">
        <v>2000263190</v>
      </c>
      <c r="S15" s="12"/>
      <c r="T15" s="12"/>
      <c r="U15" s="12"/>
      <c r="V15" s="112"/>
      <c r="W15" s="112"/>
    </row>
    <row r="16" spans="1:23" s="111" customFormat="1" ht="15" customHeight="1" x14ac:dyDescent="0.25">
      <c r="A16" s="112" t="s">
        <v>23</v>
      </c>
      <c r="B16" s="112">
        <v>2019</v>
      </c>
      <c r="C16" s="112">
        <v>11</v>
      </c>
      <c r="D16" s="112">
        <v>891800335</v>
      </c>
      <c r="E16" s="112" t="s">
        <v>24</v>
      </c>
      <c r="F16" s="112" t="s">
        <v>25</v>
      </c>
      <c r="G16" s="115" t="s">
        <v>26</v>
      </c>
      <c r="H16" s="112" t="s">
        <v>27</v>
      </c>
      <c r="I16" s="112" t="s">
        <v>1687</v>
      </c>
      <c r="J16" s="116">
        <v>43781</v>
      </c>
      <c r="K16" s="14">
        <v>13534128</v>
      </c>
      <c r="L16" s="116">
        <v>43776</v>
      </c>
      <c r="M16" s="112">
        <v>2000224797</v>
      </c>
      <c r="N16" s="14">
        <v>9735283</v>
      </c>
      <c r="O16" s="114" t="s">
        <v>1686</v>
      </c>
      <c r="P16" s="19">
        <f>13534128+983890</f>
        <v>14518018</v>
      </c>
      <c r="Q16" s="19">
        <v>7904392</v>
      </c>
      <c r="R16" s="117">
        <v>2000263166</v>
      </c>
      <c r="S16" s="12" t="s">
        <v>1682</v>
      </c>
      <c r="T16" s="12"/>
      <c r="U16" s="12"/>
      <c r="V16" s="112"/>
      <c r="W16" s="112"/>
    </row>
    <row r="17" spans="1:23" s="111" customFormat="1" ht="15" customHeight="1" x14ac:dyDescent="0.25">
      <c r="A17" s="112" t="s">
        <v>23</v>
      </c>
      <c r="B17" s="112">
        <v>2019</v>
      </c>
      <c r="C17" s="112">
        <v>11</v>
      </c>
      <c r="D17" s="112">
        <v>891800335</v>
      </c>
      <c r="E17" s="112" t="s">
        <v>29</v>
      </c>
      <c r="F17" s="112" t="s">
        <v>25</v>
      </c>
      <c r="G17" s="115" t="s">
        <v>26</v>
      </c>
      <c r="H17" s="112" t="s">
        <v>30</v>
      </c>
      <c r="I17" s="112" t="s">
        <v>1685</v>
      </c>
      <c r="J17" s="116">
        <v>43781</v>
      </c>
      <c r="K17" s="14">
        <v>30875655</v>
      </c>
      <c r="L17" s="116">
        <v>43776</v>
      </c>
      <c r="M17" s="112">
        <v>2000224798</v>
      </c>
      <c r="N17" s="14">
        <v>34712136</v>
      </c>
      <c r="O17" s="114" t="s">
        <v>1684</v>
      </c>
      <c r="P17" s="19">
        <f>30875655+2244567</f>
        <v>33120222</v>
      </c>
      <c r="Q17" s="19">
        <v>0</v>
      </c>
      <c r="R17" s="117">
        <v>2000263165</v>
      </c>
      <c r="S17" s="12"/>
      <c r="T17" s="12"/>
      <c r="U17" s="12"/>
      <c r="V17" s="112"/>
      <c r="W17" s="112"/>
    </row>
    <row r="18" spans="1:23" s="111" customFormat="1" ht="15" customHeight="1" x14ac:dyDescent="0.25">
      <c r="A18" s="112" t="s">
        <v>23</v>
      </c>
      <c r="B18" s="112">
        <v>2019</v>
      </c>
      <c r="C18" s="112">
        <v>12</v>
      </c>
      <c r="D18" s="112">
        <v>891800335</v>
      </c>
      <c r="E18" s="112" t="s">
        <v>24</v>
      </c>
      <c r="F18" s="112" t="s">
        <v>25</v>
      </c>
      <c r="G18" s="115" t="s">
        <v>26</v>
      </c>
      <c r="H18" s="112" t="s">
        <v>27</v>
      </c>
      <c r="I18" s="112" t="s">
        <v>1681</v>
      </c>
      <c r="J18" s="116">
        <v>43811</v>
      </c>
      <c r="K18" s="14">
        <v>14393729</v>
      </c>
      <c r="L18" s="116">
        <v>43805</v>
      </c>
      <c r="M18" s="112">
        <v>2000241285</v>
      </c>
      <c r="N18" s="14">
        <v>14518019</v>
      </c>
      <c r="O18" s="114" t="s">
        <v>1683</v>
      </c>
      <c r="P18" s="19">
        <f>14393729+1009118</f>
        <v>15402847</v>
      </c>
      <c r="Q18" s="19">
        <v>6234180</v>
      </c>
      <c r="R18" s="117">
        <v>2000270030</v>
      </c>
      <c r="S18" s="12" t="s">
        <v>1682</v>
      </c>
      <c r="T18" s="12"/>
      <c r="U18" s="12"/>
      <c r="V18" s="112"/>
      <c r="W18" s="112"/>
    </row>
    <row r="19" spans="1:23" s="111" customFormat="1" ht="15" customHeight="1" x14ac:dyDescent="0.25">
      <c r="A19" s="112" t="s">
        <v>23</v>
      </c>
      <c r="B19" s="112">
        <v>2019</v>
      </c>
      <c r="C19" s="112">
        <v>12</v>
      </c>
      <c r="D19" s="112">
        <v>891800335</v>
      </c>
      <c r="E19" s="112" t="s">
        <v>29</v>
      </c>
      <c r="F19" s="112" t="s">
        <v>25</v>
      </c>
      <c r="G19" s="115" t="s">
        <v>26</v>
      </c>
      <c r="H19" s="112" t="s">
        <v>30</v>
      </c>
      <c r="I19" s="112" t="s">
        <v>1681</v>
      </c>
      <c r="J19" s="116">
        <v>43811</v>
      </c>
      <c r="K19" s="14">
        <v>32836678</v>
      </c>
      <c r="L19" s="116">
        <v>43805</v>
      </c>
      <c r="M19" s="112">
        <v>2000241286</v>
      </c>
      <c r="N19" s="14">
        <v>33120222</v>
      </c>
      <c r="O19" s="114" t="s">
        <v>1680</v>
      </c>
      <c r="P19" s="19">
        <f>32836678+2302120</f>
        <v>35138798</v>
      </c>
      <c r="Q19" s="19">
        <v>0</v>
      </c>
      <c r="R19" s="117">
        <v>2000270026</v>
      </c>
      <c r="S19" s="112"/>
      <c r="T19" s="112"/>
      <c r="U19" s="112"/>
      <c r="V19" s="112"/>
      <c r="W19" s="112"/>
    </row>
    <row r="20" spans="1:23" s="111" customFormat="1" ht="15" customHeight="1" x14ac:dyDescent="0.25">
      <c r="A20" s="112" t="s">
        <v>23</v>
      </c>
      <c r="B20" s="112">
        <v>2020</v>
      </c>
      <c r="C20" s="112">
        <v>1</v>
      </c>
      <c r="D20" s="112">
        <v>891800335</v>
      </c>
      <c r="E20" s="112" t="s">
        <v>24</v>
      </c>
      <c r="F20" s="112" t="s">
        <v>25</v>
      </c>
      <c r="G20" s="115" t="s">
        <v>26</v>
      </c>
      <c r="H20" s="112" t="s">
        <v>27</v>
      </c>
      <c r="I20" s="112" t="s">
        <v>1679</v>
      </c>
      <c r="J20" s="116">
        <v>43857</v>
      </c>
      <c r="K20" s="139">
        <v>15375937.482712528</v>
      </c>
      <c r="L20" s="116">
        <v>43852</v>
      </c>
      <c r="M20" s="112">
        <v>2000264142</v>
      </c>
      <c r="N20" s="14">
        <v>11776477</v>
      </c>
      <c r="O20" s="114" t="s">
        <v>1678</v>
      </c>
      <c r="P20" s="19">
        <v>14351682</v>
      </c>
      <c r="Q20" s="19">
        <v>8358826</v>
      </c>
      <c r="R20" s="113"/>
      <c r="S20" s="112" t="s">
        <v>1677</v>
      </c>
      <c r="T20" s="112"/>
      <c r="U20" s="112"/>
      <c r="V20" s="112"/>
      <c r="W20" s="112"/>
    </row>
    <row r="21" spans="1:23" s="111" customFormat="1" ht="15" customHeight="1" x14ac:dyDescent="0.25">
      <c r="A21" s="112" t="s">
        <v>23</v>
      </c>
      <c r="B21" s="112">
        <v>2020</v>
      </c>
      <c r="C21" s="112">
        <v>1</v>
      </c>
      <c r="D21" s="112">
        <v>891800335</v>
      </c>
      <c r="E21" s="112" t="s">
        <v>29</v>
      </c>
      <c r="F21" s="112" t="s">
        <v>25</v>
      </c>
      <c r="G21" s="115" t="s">
        <v>26</v>
      </c>
      <c r="H21" s="112" t="s">
        <v>30</v>
      </c>
      <c r="I21" s="112" t="s">
        <v>1676</v>
      </c>
      <c r="J21" s="116">
        <v>43857</v>
      </c>
      <c r="K21" s="139">
        <v>35077408.493812479</v>
      </c>
      <c r="L21" s="116">
        <v>43852</v>
      </c>
      <c r="M21" s="112">
        <v>2000264143</v>
      </c>
      <c r="N21" s="14">
        <v>26865717</v>
      </c>
      <c r="O21" s="114" t="s">
        <v>1675</v>
      </c>
      <c r="P21" s="19">
        <v>32740756</v>
      </c>
      <c r="Q21" s="19">
        <v>0</v>
      </c>
      <c r="R21" s="113"/>
      <c r="S21" s="112"/>
      <c r="T21" s="112"/>
      <c r="U21" s="112"/>
      <c r="V21" s="112"/>
      <c r="W21" s="112"/>
    </row>
    <row r="22" spans="1:23" s="111" customFormat="1" ht="15" customHeight="1" x14ac:dyDescent="0.25">
      <c r="A22" s="112" t="s">
        <v>23</v>
      </c>
      <c r="B22" s="112">
        <v>2020</v>
      </c>
      <c r="C22" s="112">
        <v>2</v>
      </c>
      <c r="D22" s="112">
        <v>891800335</v>
      </c>
      <c r="E22" s="112" t="s">
        <v>24</v>
      </c>
      <c r="F22" s="112" t="s">
        <v>25</v>
      </c>
      <c r="G22" s="115" t="s">
        <v>26</v>
      </c>
      <c r="H22" s="112" t="s">
        <v>27</v>
      </c>
      <c r="I22" s="11" t="s">
        <v>1728</v>
      </c>
      <c r="J22" s="116">
        <v>43888</v>
      </c>
      <c r="K22" s="137">
        <v>16432316.290099343</v>
      </c>
      <c r="L22" s="116">
        <v>43868</v>
      </c>
      <c r="M22" s="112">
        <v>2000269372</v>
      </c>
      <c r="N22" s="14">
        <v>50453346</v>
      </c>
      <c r="O22" s="114"/>
      <c r="P22" s="19"/>
      <c r="Q22" s="19"/>
      <c r="R22" s="113"/>
      <c r="S22" s="112"/>
      <c r="T22" s="112"/>
      <c r="U22" s="112"/>
      <c r="V22" s="112"/>
      <c r="W22" s="112"/>
    </row>
    <row r="23" spans="1:23" s="111" customFormat="1" ht="15" customHeight="1" x14ac:dyDescent="0.25">
      <c r="A23" s="112" t="s">
        <v>23</v>
      </c>
      <c r="B23" s="112">
        <v>2020</v>
      </c>
      <c r="C23" s="112">
        <v>2</v>
      </c>
      <c r="D23" s="112">
        <v>891800335</v>
      </c>
      <c r="E23" s="112" t="s">
        <v>29</v>
      </c>
      <c r="F23" s="112" t="s">
        <v>25</v>
      </c>
      <c r="G23" s="115" t="s">
        <v>26</v>
      </c>
      <c r="H23" s="112" t="s">
        <v>30</v>
      </c>
      <c r="I23" s="11" t="s">
        <v>1729</v>
      </c>
      <c r="J23" s="116">
        <v>43888</v>
      </c>
      <c r="K23" s="137">
        <v>37487344.863063164</v>
      </c>
      <c r="L23" s="116"/>
      <c r="M23" s="112"/>
      <c r="N23" s="14"/>
      <c r="O23" s="114"/>
      <c r="P23" s="19"/>
      <c r="Q23" s="19"/>
      <c r="R23" s="113"/>
      <c r="S23" s="112"/>
      <c r="T23" s="112"/>
      <c r="U23" s="112"/>
      <c r="V23" s="112"/>
      <c r="W23" s="112"/>
    </row>
    <row r="24" spans="1:23" s="111" customFormat="1" ht="15" customHeight="1" x14ac:dyDescent="0.25">
      <c r="A24" s="112" t="s">
        <v>23</v>
      </c>
      <c r="B24" s="112">
        <v>2020</v>
      </c>
      <c r="C24" s="112">
        <v>3</v>
      </c>
      <c r="D24" s="112">
        <v>891800335</v>
      </c>
      <c r="E24" s="112" t="s">
        <v>24</v>
      </c>
      <c r="F24" s="112" t="s">
        <v>25</v>
      </c>
      <c r="G24" s="115" t="s">
        <v>26</v>
      </c>
      <c r="H24" s="112" t="s">
        <v>27</v>
      </c>
      <c r="I24" s="11" t="s">
        <v>1730</v>
      </c>
      <c r="J24" s="116">
        <v>43857</v>
      </c>
      <c r="K24" s="14">
        <v>16361341.627351815</v>
      </c>
      <c r="L24" s="116">
        <v>43896</v>
      </c>
      <c r="M24" s="112">
        <v>2000281543</v>
      </c>
      <c r="N24" s="14">
        <v>53919661</v>
      </c>
      <c r="O24" s="114"/>
      <c r="P24" s="19"/>
      <c r="Q24" s="19"/>
      <c r="R24" s="113"/>
      <c r="S24" s="112"/>
      <c r="T24" s="112"/>
      <c r="U24" s="112"/>
      <c r="V24" s="112"/>
      <c r="W24" s="112"/>
    </row>
    <row r="25" spans="1:23" s="111" customFormat="1" ht="15" customHeight="1" x14ac:dyDescent="0.25">
      <c r="A25" s="112" t="s">
        <v>23</v>
      </c>
      <c r="B25" s="112">
        <v>2020</v>
      </c>
      <c r="C25" s="112">
        <v>3</v>
      </c>
      <c r="D25" s="112">
        <v>891800335</v>
      </c>
      <c r="E25" s="112" t="s">
        <v>29</v>
      </c>
      <c r="F25" s="112" t="s">
        <v>25</v>
      </c>
      <c r="G25" s="115" t="s">
        <v>26</v>
      </c>
      <c r="H25" s="112" t="s">
        <v>30</v>
      </c>
      <c r="I25" s="11" t="s">
        <v>1731</v>
      </c>
      <c r="J25" s="116">
        <v>43857</v>
      </c>
      <c r="K25" s="14">
        <v>37325429.06178569</v>
      </c>
      <c r="L25" s="116"/>
      <c r="M25" s="112"/>
      <c r="N25" s="14"/>
      <c r="O25" s="114"/>
      <c r="P25" s="19"/>
      <c r="Q25" s="19"/>
      <c r="R25" s="113"/>
      <c r="S25" s="112"/>
      <c r="T25" s="112"/>
      <c r="U25" s="112"/>
      <c r="V25" s="112"/>
      <c r="W25" s="112"/>
    </row>
    <row r="26" spans="1:23" ht="15" customHeight="1" x14ac:dyDescent="0.25">
      <c r="A26" s="22" t="s">
        <v>64</v>
      </c>
      <c r="B26" s="23"/>
      <c r="C26" s="23"/>
      <c r="D26" s="23"/>
      <c r="E26" s="23"/>
      <c r="F26" s="24"/>
      <c r="G26" s="24"/>
      <c r="H26" s="23"/>
      <c r="I26" s="23"/>
      <c r="J26" s="23"/>
      <c r="K26" s="25">
        <f>SUM(K2:K25)</f>
        <v>558975812.81882501</v>
      </c>
      <c r="L26" s="26"/>
      <c r="M26" s="23"/>
      <c r="N26" s="25">
        <f>SUM(N2:N25)</f>
        <v>540870462</v>
      </c>
      <c r="O26" s="24"/>
      <c r="P26" s="25">
        <f>SUM(P2:P25)</f>
        <v>479578308</v>
      </c>
      <c r="Q26" s="25">
        <f>SUM(Q2:Q25)</f>
        <v>63211723</v>
      </c>
      <c r="R26" s="27"/>
      <c r="S26" s="23"/>
      <c r="T26" s="25">
        <f>SUM(T2:T25)</f>
        <v>0</v>
      </c>
      <c r="U26" s="25">
        <f>SUM(U2:U25)</f>
        <v>0</v>
      </c>
      <c r="V26" s="23"/>
      <c r="W26" s="23"/>
    </row>
    <row r="28" spans="1:23" x14ac:dyDescent="0.25">
      <c r="Q28" s="109"/>
    </row>
    <row r="29" spans="1:23" x14ac:dyDescent="0.25">
      <c r="A29" s="144" t="s">
        <v>1645</v>
      </c>
      <c r="B29" s="144"/>
      <c r="C29" s="144"/>
      <c r="D29" s="144"/>
      <c r="Q29" s="108"/>
    </row>
    <row r="30" spans="1:23" x14ac:dyDescent="0.25">
      <c r="A30" s="144" t="s">
        <v>1732</v>
      </c>
      <c r="B30" s="144"/>
      <c r="C30" s="144"/>
      <c r="D30" s="144"/>
    </row>
    <row r="31" spans="1:23" x14ac:dyDescent="0.25">
      <c r="A31" s="11" t="s">
        <v>1640</v>
      </c>
      <c r="B31" s="11"/>
      <c r="C31" s="11"/>
      <c r="D31" s="74">
        <f>K26</f>
        <v>558975812.81882501</v>
      </c>
    </row>
    <row r="32" spans="1:23" x14ac:dyDescent="0.25">
      <c r="A32" s="11" t="s">
        <v>1641</v>
      </c>
      <c r="B32" s="11"/>
      <c r="C32" s="11"/>
      <c r="D32" s="74">
        <f>N26</f>
        <v>540870462</v>
      </c>
    </row>
    <row r="33" spans="1:4" x14ac:dyDescent="0.25">
      <c r="A33" s="11" t="s">
        <v>1642</v>
      </c>
      <c r="B33" s="11"/>
      <c r="C33" s="11"/>
      <c r="D33" s="67">
        <f>Y27</f>
        <v>0</v>
      </c>
    </row>
    <row r="34" spans="1:4" x14ac:dyDescent="0.25">
      <c r="A34" s="11" t="s">
        <v>1643</v>
      </c>
      <c r="B34" s="11"/>
      <c r="C34" s="11"/>
      <c r="D34" s="67">
        <f>AB27</f>
        <v>0</v>
      </c>
    </row>
    <row r="35" spans="1:4" x14ac:dyDescent="0.25">
      <c r="A35" s="11" t="s">
        <v>1733</v>
      </c>
      <c r="B35" s="11"/>
      <c r="C35" s="11"/>
      <c r="D35" s="67">
        <f>Q26</f>
        <v>63211723</v>
      </c>
    </row>
    <row r="36" spans="1:4" x14ac:dyDescent="0.25">
      <c r="A36" s="11" t="s">
        <v>1734</v>
      </c>
      <c r="B36" s="11"/>
      <c r="C36" s="11"/>
      <c r="D36" s="74">
        <v>0</v>
      </c>
    </row>
  </sheetData>
  <mergeCells count="2">
    <mergeCell ref="A29:D29"/>
    <mergeCell ref="A30:D3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35"/>
  <sheetViews>
    <sheetView topLeftCell="S18" workbookViewId="0">
      <selection activeCell="Y20" sqref="Y20"/>
    </sheetView>
  </sheetViews>
  <sheetFormatPr baseColWidth="10" defaultRowHeight="15" x14ac:dyDescent="0.25"/>
  <cols>
    <col min="24" max="24" width="14.42578125" customWidth="1"/>
    <col min="30" max="30" width="33.85546875" customWidth="1"/>
  </cols>
  <sheetData>
    <row r="1" spans="1:32" ht="90" x14ac:dyDescent="0.25">
      <c r="A1" s="120" t="s">
        <v>65</v>
      </c>
      <c r="B1" s="121" t="s">
        <v>66</v>
      </c>
      <c r="C1" s="121" t="s">
        <v>67</v>
      </c>
      <c r="D1" s="121" t="s">
        <v>68</v>
      </c>
      <c r="E1" s="122" t="s">
        <v>69</v>
      </c>
      <c r="F1" s="120" t="s">
        <v>70</v>
      </c>
      <c r="G1" s="120" t="s">
        <v>71</v>
      </c>
      <c r="H1" s="121" t="s">
        <v>72</v>
      </c>
      <c r="I1" s="120" t="s">
        <v>73</v>
      </c>
      <c r="J1" s="120" t="s">
        <v>74</v>
      </c>
      <c r="K1" s="121" t="s">
        <v>75</v>
      </c>
      <c r="L1" s="122" t="s">
        <v>76</v>
      </c>
      <c r="M1" s="121" t="s">
        <v>77</v>
      </c>
      <c r="N1" s="121" t="s">
        <v>78</v>
      </c>
      <c r="O1" s="121" t="s">
        <v>79</v>
      </c>
      <c r="P1" s="122" t="s">
        <v>80</v>
      </c>
      <c r="Q1" s="121" t="s">
        <v>81</v>
      </c>
      <c r="R1" s="121" t="s">
        <v>82</v>
      </c>
      <c r="S1" s="121" t="s">
        <v>83</v>
      </c>
      <c r="T1" s="120" t="s">
        <v>84</v>
      </c>
      <c r="U1" s="121" t="s">
        <v>85</v>
      </c>
      <c r="V1" s="121" t="s">
        <v>86</v>
      </c>
      <c r="W1" s="121" t="s">
        <v>87</v>
      </c>
      <c r="X1" s="121" t="s">
        <v>88</v>
      </c>
      <c r="Y1" s="120" t="s">
        <v>89</v>
      </c>
      <c r="Z1" s="120" t="s">
        <v>90</v>
      </c>
      <c r="AA1" s="120" t="s">
        <v>91</v>
      </c>
      <c r="AB1" s="122" t="s">
        <v>92</v>
      </c>
      <c r="AC1" s="122" t="s">
        <v>93</v>
      </c>
      <c r="AD1" s="123" t="s">
        <v>94</v>
      </c>
      <c r="AE1" s="123" t="s">
        <v>95</v>
      </c>
      <c r="AF1" s="123" t="s">
        <v>1719</v>
      </c>
    </row>
    <row r="2" spans="1:32" hidden="1" x14ac:dyDescent="0.25">
      <c r="A2" s="124" t="s">
        <v>97</v>
      </c>
      <c r="B2" s="125">
        <v>891800335</v>
      </c>
      <c r="C2" s="125" t="s">
        <v>23</v>
      </c>
      <c r="D2" s="125" t="s">
        <v>98</v>
      </c>
      <c r="E2" s="126">
        <v>43686</v>
      </c>
      <c r="F2" s="125">
        <v>7308</v>
      </c>
      <c r="G2" s="125">
        <v>7308</v>
      </c>
      <c r="H2" s="127">
        <v>13369978</v>
      </c>
      <c r="I2" s="126">
        <v>43705</v>
      </c>
      <c r="J2" s="125" t="s">
        <v>99</v>
      </c>
      <c r="K2" s="127">
        <v>8368681</v>
      </c>
      <c r="L2" s="126">
        <v>43734</v>
      </c>
      <c r="M2" s="127">
        <v>0</v>
      </c>
      <c r="N2" s="127">
        <v>0</v>
      </c>
      <c r="O2" s="128">
        <v>8368681</v>
      </c>
      <c r="P2" s="125"/>
      <c r="Q2" s="127"/>
      <c r="R2" s="127"/>
      <c r="S2" s="127">
        <v>8368681</v>
      </c>
      <c r="T2" s="125"/>
      <c r="U2" s="127">
        <v>0</v>
      </c>
      <c r="V2" s="127">
        <v>0</v>
      </c>
      <c r="W2" s="127">
        <v>0</v>
      </c>
      <c r="X2" s="127">
        <v>8368681</v>
      </c>
      <c r="Y2" s="125" t="s">
        <v>100</v>
      </c>
      <c r="Z2" s="125" t="s">
        <v>23</v>
      </c>
      <c r="AA2" s="125" t="s">
        <v>98</v>
      </c>
      <c r="AB2" s="126">
        <v>43647</v>
      </c>
      <c r="AC2" s="126">
        <v>43677</v>
      </c>
      <c r="AD2" s="125" t="s">
        <v>101</v>
      </c>
      <c r="AE2" s="125" t="s">
        <v>102</v>
      </c>
      <c r="AF2" s="129">
        <v>3</v>
      </c>
    </row>
    <row r="3" spans="1:32" hidden="1" x14ac:dyDescent="0.25">
      <c r="A3" s="130" t="s">
        <v>97</v>
      </c>
      <c r="B3" s="131">
        <v>891800335</v>
      </c>
      <c r="C3" s="131" t="s">
        <v>23</v>
      </c>
      <c r="D3" s="131" t="s">
        <v>98</v>
      </c>
      <c r="E3" s="132">
        <v>43868</v>
      </c>
      <c r="F3" s="131">
        <v>7692</v>
      </c>
      <c r="G3" s="131">
        <v>7692</v>
      </c>
      <c r="H3" s="133">
        <v>14351682</v>
      </c>
      <c r="I3" s="132">
        <v>43888</v>
      </c>
      <c r="J3" s="131" t="s">
        <v>1720</v>
      </c>
      <c r="K3" s="133">
        <v>8358826</v>
      </c>
      <c r="L3" s="131"/>
      <c r="M3" s="133"/>
      <c r="N3" s="133"/>
      <c r="O3" s="134">
        <v>8358826</v>
      </c>
      <c r="P3" s="131"/>
      <c r="Q3" s="133"/>
      <c r="R3" s="133"/>
      <c r="S3" s="133">
        <v>8358826</v>
      </c>
      <c r="T3" s="131"/>
      <c r="U3" s="133">
        <v>0</v>
      </c>
      <c r="V3" s="133">
        <v>0</v>
      </c>
      <c r="W3" s="133">
        <v>0</v>
      </c>
      <c r="X3" s="133">
        <v>8358826</v>
      </c>
      <c r="Y3" s="131" t="s">
        <v>100</v>
      </c>
      <c r="Z3" s="131" t="s">
        <v>23</v>
      </c>
      <c r="AA3" s="131" t="s">
        <v>98</v>
      </c>
      <c r="AB3" s="132">
        <v>43831</v>
      </c>
      <c r="AC3" s="132">
        <v>43861</v>
      </c>
      <c r="AD3" s="131" t="s">
        <v>1721</v>
      </c>
      <c r="AE3" s="131"/>
      <c r="AF3" s="135">
        <v>3</v>
      </c>
    </row>
    <row r="4" spans="1:32" hidden="1" x14ac:dyDescent="0.25">
      <c r="A4" s="124" t="s">
        <v>97</v>
      </c>
      <c r="B4" s="125">
        <v>891800335</v>
      </c>
      <c r="C4" s="125" t="s">
        <v>23</v>
      </c>
      <c r="D4" s="125" t="s">
        <v>98</v>
      </c>
      <c r="E4" s="126">
        <v>43623</v>
      </c>
      <c r="F4" s="125">
        <v>7180</v>
      </c>
      <c r="G4" s="125">
        <v>7180</v>
      </c>
      <c r="H4" s="127">
        <v>13016619</v>
      </c>
      <c r="I4" s="126">
        <v>43643</v>
      </c>
      <c r="J4" s="125" t="s">
        <v>103</v>
      </c>
      <c r="K4" s="127">
        <v>8259743</v>
      </c>
      <c r="L4" s="126">
        <v>43651</v>
      </c>
      <c r="M4" s="127">
        <v>0</v>
      </c>
      <c r="N4" s="127">
        <v>0</v>
      </c>
      <c r="O4" s="128">
        <v>8259743</v>
      </c>
      <c r="P4" s="126">
        <v>43657</v>
      </c>
      <c r="Q4" s="127">
        <v>0</v>
      </c>
      <c r="R4" s="127">
        <v>0</v>
      </c>
      <c r="S4" s="127">
        <v>8259743</v>
      </c>
      <c r="T4" s="125"/>
      <c r="U4" s="127">
        <v>0</v>
      </c>
      <c r="V4" s="127">
        <v>0</v>
      </c>
      <c r="W4" s="127">
        <v>0</v>
      </c>
      <c r="X4" s="127">
        <v>8259743</v>
      </c>
      <c r="Y4" s="125" t="s">
        <v>100</v>
      </c>
      <c r="Z4" s="125" t="s">
        <v>23</v>
      </c>
      <c r="AA4" s="125" t="s">
        <v>98</v>
      </c>
      <c r="AB4" s="126">
        <v>43586</v>
      </c>
      <c r="AC4" s="126">
        <v>43616</v>
      </c>
      <c r="AD4" s="125" t="s">
        <v>104</v>
      </c>
      <c r="AE4" s="125" t="s">
        <v>105</v>
      </c>
      <c r="AF4" s="129">
        <v>3</v>
      </c>
    </row>
    <row r="5" spans="1:32" hidden="1" x14ac:dyDescent="0.25">
      <c r="A5" s="130" t="s">
        <v>97</v>
      </c>
      <c r="B5" s="131">
        <v>891800335</v>
      </c>
      <c r="C5" s="131" t="s">
        <v>23</v>
      </c>
      <c r="D5" s="131" t="s">
        <v>98</v>
      </c>
      <c r="E5" s="132">
        <v>43808</v>
      </c>
      <c r="F5" s="131">
        <v>7565</v>
      </c>
      <c r="G5" s="131">
        <v>7565</v>
      </c>
      <c r="H5" s="133">
        <v>13534128</v>
      </c>
      <c r="I5" s="132">
        <v>43825</v>
      </c>
      <c r="J5" s="131" t="s">
        <v>388</v>
      </c>
      <c r="K5" s="133">
        <v>7904392</v>
      </c>
      <c r="L5" s="132">
        <v>43838</v>
      </c>
      <c r="M5" s="133">
        <v>0</v>
      </c>
      <c r="N5" s="133">
        <v>0</v>
      </c>
      <c r="O5" s="134">
        <v>7904392</v>
      </c>
      <c r="P5" s="131"/>
      <c r="Q5" s="133"/>
      <c r="R5" s="133"/>
      <c r="S5" s="133">
        <v>7904392</v>
      </c>
      <c r="T5" s="131"/>
      <c r="U5" s="133">
        <v>0</v>
      </c>
      <c r="V5" s="133">
        <v>0</v>
      </c>
      <c r="W5" s="133">
        <v>0</v>
      </c>
      <c r="X5" s="133">
        <v>7904392</v>
      </c>
      <c r="Y5" s="131" t="s">
        <v>100</v>
      </c>
      <c r="Z5" s="131" t="s">
        <v>23</v>
      </c>
      <c r="AA5" s="131" t="s">
        <v>98</v>
      </c>
      <c r="AB5" s="132">
        <v>43770</v>
      </c>
      <c r="AC5" s="132">
        <v>43799</v>
      </c>
      <c r="AD5" s="131" t="s">
        <v>1722</v>
      </c>
      <c r="AE5" s="131" t="s">
        <v>1723</v>
      </c>
      <c r="AF5" s="135">
        <v>3</v>
      </c>
    </row>
    <row r="6" spans="1:32" hidden="1" x14ac:dyDescent="0.25">
      <c r="A6" s="124" t="s">
        <v>97</v>
      </c>
      <c r="B6" s="125">
        <v>891800335</v>
      </c>
      <c r="C6" s="125" t="s">
        <v>23</v>
      </c>
      <c r="D6" s="125" t="s">
        <v>98</v>
      </c>
      <c r="E6" s="126">
        <v>43776</v>
      </c>
      <c r="F6" s="125">
        <v>7401</v>
      </c>
      <c r="G6" s="125">
        <v>7401</v>
      </c>
      <c r="H6" s="127">
        <v>13836696</v>
      </c>
      <c r="I6" s="126">
        <v>43797</v>
      </c>
      <c r="J6" s="125" t="s">
        <v>106</v>
      </c>
      <c r="K6" s="127">
        <v>7062237</v>
      </c>
      <c r="L6" s="126">
        <v>43822</v>
      </c>
      <c r="M6" s="127">
        <v>0</v>
      </c>
      <c r="N6" s="127">
        <v>0</v>
      </c>
      <c r="O6" s="128">
        <v>7062237</v>
      </c>
      <c r="P6" s="125"/>
      <c r="Q6" s="127"/>
      <c r="R6" s="127"/>
      <c r="S6" s="127">
        <v>7062237</v>
      </c>
      <c r="T6" s="125"/>
      <c r="U6" s="127">
        <v>0</v>
      </c>
      <c r="V6" s="127">
        <v>0</v>
      </c>
      <c r="W6" s="127">
        <v>0</v>
      </c>
      <c r="X6" s="127">
        <v>7062237</v>
      </c>
      <c r="Y6" s="125" t="s">
        <v>100</v>
      </c>
      <c r="Z6" s="125" t="s">
        <v>23</v>
      </c>
      <c r="AA6" s="125" t="s">
        <v>98</v>
      </c>
      <c r="AB6" s="126">
        <v>43709</v>
      </c>
      <c r="AC6" s="126">
        <v>43738</v>
      </c>
      <c r="AD6" s="125" t="s">
        <v>107</v>
      </c>
      <c r="AE6" s="125" t="s">
        <v>1724</v>
      </c>
      <c r="AF6" s="129">
        <v>3</v>
      </c>
    </row>
    <row r="7" spans="1:32" hidden="1" x14ac:dyDescent="0.25">
      <c r="A7" s="130" t="s">
        <v>97</v>
      </c>
      <c r="B7" s="131">
        <v>891800335</v>
      </c>
      <c r="C7" s="131" t="s">
        <v>23</v>
      </c>
      <c r="D7" s="131" t="s">
        <v>98</v>
      </c>
      <c r="E7" s="132">
        <v>43655</v>
      </c>
      <c r="F7" s="131">
        <v>7225</v>
      </c>
      <c r="G7" s="131">
        <v>7225</v>
      </c>
      <c r="H7" s="133">
        <v>13399579</v>
      </c>
      <c r="I7" s="132">
        <v>43675</v>
      </c>
      <c r="J7" s="131" t="s">
        <v>108</v>
      </c>
      <c r="K7" s="133">
        <v>6676255</v>
      </c>
      <c r="L7" s="132">
        <v>43689</v>
      </c>
      <c r="M7" s="133">
        <v>0</v>
      </c>
      <c r="N7" s="133">
        <v>0</v>
      </c>
      <c r="O7" s="134">
        <v>6676255</v>
      </c>
      <c r="P7" s="132">
        <v>43692</v>
      </c>
      <c r="Q7" s="133">
        <v>0</v>
      </c>
      <c r="R7" s="133">
        <v>0</v>
      </c>
      <c r="S7" s="133">
        <v>6676255</v>
      </c>
      <c r="T7" s="131"/>
      <c r="U7" s="133">
        <v>0</v>
      </c>
      <c r="V7" s="133">
        <v>0</v>
      </c>
      <c r="W7" s="133">
        <v>0</v>
      </c>
      <c r="X7" s="133">
        <v>6676255</v>
      </c>
      <c r="Y7" s="131" t="s">
        <v>100</v>
      </c>
      <c r="Z7" s="131" t="s">
        <v>23</v>
      </c>
      <c r="AA7" s="131" t="s">
        <v>98</v>
      </c>
      <c r="AB7" s="132">
        <v>43617</v>
      </c>
      <c r="AC7" s="132">
        <v>43646</v>
      </c>
      <c r="AD7" s="131" t="s">
        <v>109</v>
      </c>
      <c r="AE7" s="131" t="s">
        <v>110</v>
      </c>
      <c r="AF7" s="135">
        <v>3</v>
      </c>
    </row>
    <row r="8" spans="1:32" hidden="1" x14ac:dyDescent="0.25">
      <c r="A8" s="124" t="s">
        <v>97</v>
      </c>
      <c r="B8" s="125">
        <v>891800335</v>
      </c>
      <c r="C8" s="125" t="s">
        <v>23</v>
      </c>
      <c r="D8" s="125" t="s">
        <v>98</v>
      </c>
      <c r="E8" s="126">
        <v>43839</v>
      </c>
      <c r="F8" s="125">
        <v>7635</v>
      </c>
      <c r="G8" s="125">
        <v>7635</v>
      </c>
      <c r="H8" s="127">
        <v>14393729</v>
      </c>
      <c r="I8" s="126">
        <v>43860</v>
      </c>
      <c r="J8" s="125" t="s">
        <v>1725</v>
      </c>
      <c r="K8" s="127">
        <v>6234180</v>
      </c>
      <c r="L8" s="125"/>
      <c r="M8" s="127"/>
      <c r="N8" s="127"/>
      <c r="O8" s="128">
        <v>6234180</v>
      </c>
      <c r="P8" s="125"/>
      <c r="Q8" s="127"/>
      <c r="R8" s="127"/>
      <c r="S8" s="127">
        <v>6234180</v>
      </c>
      <c r="T8" s="125"/>
      <c r="U8" s="127">
        <v>0</v>
      </c>
      <c r="V8" s="127">
        <v>0</v>
      </c>
      <c r="W8" s="127">
        <v>0</v>
      </c>
      <c r="X8" s="127">
        <v>6234180</v>
      </c>
      <c r="Y8" s="125" t="s">
        <v>100</v>
      </c>
      <c r="Z8" s="125" t="s">
        <v>23</v>
      </c>
      <c r="AA8" s="125" t="s">
        <v>98</v>
      </c>
      <c r="AB8" s="126">
        <v>43800</v>
      </c>
      <c r="AC8" s="126">
        <v>43830</v>
      </c>
      <c r="AD8" s="125" t="s">
        <v>1726</v>
      </c>
      <c r="AE8" s="125"/>
      <c r="AF8" s="129">
        <v>3</v>
      </c>
    </row>
    <row r="9" spans="1:32" hidden="1" x14ac:dyDescent="0.25">
      <c r="A9" s="130" t="s">
        <v>97</v>
      </c>
      <c r="B9" s="131">
        <v>891800335</v>
      </c>
      <c r="C9" s="131" t="s">
        <v>23</v>
      </c>
      <c r="D9" s="131" t="s">
        <v>98</v>
      </c>
      <c r="E9" s="132">
        <v>43718</v>
      </c>
      <c r="F9" s="131">
        <v>7362</v>
      </c>
      <c r="G9" s="131">
        <v>7362</v>
      </c>
      <c r="H9" s="133">
        <v>13984531</v>
      </c>
      <c r="I9" s="132">
        <v>43741</v>
      </c>
      <c r="J9" s="131" t="s">
        <v>111</v>
      </c>
      <c r="K9" s="133">
        <v>5840541</v>
      </c>
      <c r="L9" s="132">
        <v>43759</v>
      </c>
      <c r="M9" s="133">
        <v>0</v>
      </c>
      <c r="N9" s="133">
        <v>0</v>
      </c>
      <c r="O9" s="134">
        <v>5840541</v>
      </c>
      <c r="P9" s="131"/>
      <c r="Q9" s="133"/>
      <c r="R9" s="133"/>
      <c r="S9" s="133">
        <v>5840541</v>
      </c>
      <c r="T9" s="131"/>
      <c r="U9" s="133">
        <v>0</v>
      </c>
      <c r="V9" s="133">
        <v>0</v>
      </c>
      <c r="W9" s="133">
        <v>0</v>
      </c>
      <c r="X9" s="133">
        <v>5840541</v>
      </c>
      <c r="Y9" s="131" t="s">
        <v>100</v>
      </c>
      <c r="Z9" s="131" t="s">
        <v>23</v>
      </c>
      <c r="AA9" s="131" t="s">
        <v>98</v>
      </c>
      <c r="AB9" s="132">
        <v>43678</v>
      </c>
      <c r="AC9" s="132">
        <v>43708</v>
      </c>
      <c r="AD9" s="131" t="s">
        <v>112</v>
      </c>
      <c r="AE9" s="131" t="s">
        <v>113</v>
      </c>
      <c r="AF9" s="135">
        <v>3</v>
      </c>
    </row>
    <row r="10" spans="1:32" hidden="1" x14ac:dyDescent="0.25">
      <c r="A10" s="124" t="s">
        <v>97</v>
      </c>
      <c r="B10" s="125">
        <v>891800335</v>
      </c>
      <c r="C10" s="125" t="s">
        <v>23</v>
      </c>
      <c r="D10" s="125" t="s">
        <v>98</v>
      </c>
      <c r="E10" s="126">
        <v>43776</v>
      </c>
      <c r="F10" s="125">
        <v>7480</v>
      </c>
      <c r="G10" s="125">
        <v>7480</v>
      </c>
      <c r="H10" s="127">
        <v>14302572</v>
      </c>
      <c r="I10" s="126">
        <v>43797</v>
      </c>
      <c r="J10" s="125" t="s">
        <v>114</v>
      </c>
      <c r="K10" s="127">
        <v>4506868</v>
      </c>
      <c r="L10" s="126">
        <v>43822</v>
      </c>
      <c r="M10" s="127">
        <v>0</v>
      </c>
      <c r="N10" s="127">
        <v>0</v>
      </c>
      <c r="O10" s="128">
        <v>4506868</v>
      </c>
      <c r="P10" s="125"/>
      <c r="Q10" s="127"/>
      <c r="R10" s="127"/>
      <c r="S10" s="127">
        <v>4506868</v>
      </c>
      <c r="T10" s="125"/>
      <c r="U10" s="127">
        <v>0</v>
      </c>
      <c r="V10" s="127">
        <v>0</v>
      </c>
      <c r="W10" s="127">
        <v>0</v>
      </c>
      <c r="X10" s="127">
        <v>4506868</v>
      </c>
      <c r="Y10" s="125" t="s">
        <v>100</v>
      </c>
      <c r="Z10" s="125" t="s">
        <v>23</v>
      </c>
      <c r="AA10" s="125" t="s">
        <v>98</v>
      </c>
      <c r="AB10" s="126">
        <v>43739</v>
      </c>
      <c r="AC10" s="126">
        <v>43769</v>
      </c>
      <c r="AD10" s="125" t="s">
        <v>115</v>
      </c>
      <c r="AE10" s="125" t="s">
        <v>1727</v>
      </c>
      <c r="AF10" s="129">
        <v>3</v>
      </c>
    </row>
    <row r="11" spans="1:32" hidden="1" x14ac:dyDescent="0.25">
      <c r="A11" s="130" t="s">
        <v>97</v>
      </c>
      <c r="B11" s="131">
        <v>891800335</v>
      </c>
      <c r="C11" s="131" t="s">
        <v>23</v>
      </c>
      <c r="D11" s="131" t="s">
        <v>98</v>
      </c>
      <c r="E11" s="132">
        <v>43594</v>
      </c>
      <c r="F11" s="131">
        <v>7082</v>
      </c>
      <c r="G11" s="131">
        <v>7082</v>
      </c>
      <c r="H11" s="133">
        <v>12143395</v>
      </c>
      <c r="I11" s="132">
        <v>43615</v>
      </c>
      <c r="J11" s="131" t="s">
        <v>116</v>
      </c>
      <c r="K11" s="133">
        <v>4044610</v>
      </c>
      <c r="L11" s="131"/>
      <c r="M11" s="133"/>
      <c r="N11" s="133"/>
      <c r="O11" s="134">
        <v>4044610</v>
      </c>
      <c r="P11" s="131"/>
      <c r="Q11" s="133"/>
      <c r="R11" s="133"/>
      <c r="S11" s="133">
        <v>4044610</v>
      </c>
      <c r="T11" s="131"/>
      <c r="U11" s="133">
        <v>0</v>
      </c>
      <c r="V11" s="133">
        <v>0</v>
      </c>
      <c r="W11" s="133">
        <v>0</v>
      </c>
      <c r="X11" s="133">
        <v>4044610</v>
      </c>
      <c r="Y11" s="131" t="s">
        <v>100</v>
      </c>
      <c r="Z11" s="131" t="s">
        <v>23</v>
      </c>
      <c r="AA11" s="131" t="s">
        <v>98</v>
      </c>
      <c r="AB11" s="132">
        <v>43525</v>
      </c>
      <c r="AC11" s="132">
        <v>43555</v>
      </c>
      <c r="AD11" s="131" t="s">
        <v>117</v>
      </c>
      <c r="AE11" s="131"/>
      <c r="AF11" s="135">
        <v>3</v>
      </c>
    </row>
    <row r="12" spans="1:32" x14ac:dyDescent="0.25">
      <c r="A12" s="124" t="s">
        <v>97</v>
      </c>
      <c r="B12" s="125">
        <v>891800335</v>
      </c>
      <c r="C12" s="125" t="s">
        <v>23</v>
      </c>
      <c r="D12" s="125" t="s">
        <v>98</v>
      </c>
      <c r="E12" s="126">
        <v>43266</v>
      </c>
      <c r="F12" s="125">
        <v>6455</v>
      </c>
      <c r="G12" s="125">
        <v>6455</v>
      </c>
      <c r="H12" s="127">
        <v>27329836</v>
      </c>
      <c r="I12" s="126">
        <v>43287</v>
      </c>
      <c r="J12" s="125" t="s">
        <v>118</v>
      </c>
      <c r="K12" s="127">
        <v>5128167</v>
      </c>
      <c r="L12" s="125"/>
      <c r="M12" s="127"/>
      <c r="N12" s="127"/>
      <c r="O12" s="128">
        <v>5128167</v>
      </c>
      <c r="P12" s="125"/>
      <c r="Q12" s="127"/>
      <c r="R12" s="127"/>
      <c r="S12" s="127">
        <v>5128167</v>
      </c>
      <c r="T12" s="126">
        <v>43381</v>
      </c>
      <c r="U12" s="127">
        <v>54025</v>
      </c>
      <c r="V12" s="127">
        <v>5074142</v>
      </c>
      <c r="W12" s="127">
        <v>0</v>
      </c>
      <c r="X12" s="127">
        <v>0</v>
      </c>
      <c r="Y12" s="125" t="s">
        <v>100</v>
      </c>
      <c r="Z12" s="125" t="s">
        <v>23</v>
      </c>
      <c r="AA12" s="125" t="s">
        <v>98</v>
      </c>
      <c r="AB12" s="126">
        <v>43191</v>
      </c>
      <c r="AC12" s="126">
        <v>43220</v>
      </c>
      <c r="AD12" s="125" t="s">
        <v>119</v>
      </c>
      <c r="AE12" s="125" t="s">
        <v>120</v>
      </c>
      <c r="AF12" s="129">
        <v>3</v>
      </c>
    </row>
    <row r="13" spans="1:32" x14ac:dyDescent="0.25">
      <c r="A13" s="130" t="s">
        <v>97</v>
      </c>
      <c r="B13" s="131">
        <v>891800335</v>
      </c>
      <c r="C13" s="131" t="s">
        <v>23</v>
      </c>
      <c r="D13" s="131" t="s">
        <v>98</v>
      </c>
      <c r="E13" s="132">
        <v>43299</v>
      </c>
      <c r="F13" s="131">
        <v>6602</v>
      </c>
      <c r="G13" s="131">
        <v>6602</v>
      </c>
      <c r="H13" s="133">
        <v>28698355</v>
      </c>
      <c r="I13" s="132">
        <v>43315</v>
      </c>
      <c r="J13" s="131" t="s">
        <v>121</v>
      </c>
      <c r="K13" s="133">
        <v>1433268</v>
      </c>
      <c r="L13" s="131"/>
      <c r="M13" s="133"/>
      <c r="N13" s="133"/>
      <c r="O13" s="134">
        <v>1433268</v>
      </c>
      <c r="P13" s="131"/>
      <c r="Q13" s="133"/>
      <c r="R13" s="133"/>
      <c r="S13" s="133">
        <v>1433268</v>
      </c>
      <c r="T13" s="132">
        <v>43381</v>
      </c>
      <c r="U13" s="133">
        <v>319268</v>
      </c>
      <c r="V13" s="133">
        <v>1114000</v>
      </c>
      <c r="W13" s="133">
        <v>0</v>
      </c>
      <c r="X13" s="133">
        <v>0</v>
      </c>
      <c r="Y13" s="131" t="s">
        <v>100</v>
      </c>
      <c r="Z13" s="131" t="s">
        <v>23</v>
      </c>
      <c r="AA13" s="131" t="s">
        <v>98</v>
      </c>
      <c r="AB13" s="132">
        <v>43252</v>
      </c>
      <c r="AC13" s="132">
        <v>43281</v>
      </c>
      <c r="AD13" s="131" t="s">
        <v>122</v>
      </c>
      <c r="AE13" s="131" t="s">
        <v>120</v>
      </c>
      <c r="AF13" s="135">
        <v>3</v>
      </c>
    </row>
    <row r="14" spans="1:32" x14ac:dyDescent="0.25">
      <c r="A14" s="124" t="s">
        <v>97</v>
      </c>
      <c r="B14" s="125">
        <v>891800335</v>
      </c>
      <c r="C14" s="125" t="s">
        <v>23</v>
      </c>
      <c r="D14" s="125" t="s">
        <v>98</v>
      </c>
      <c r="E14" s="126">
        <v>43328</v>
      </c>
      <c r="F14" s="125">
        <v>6625</v>
      </c>
      <c r="G14" s="125">
        <v>6625</v>
      </c>
      <c r="H14" s="127">
        <v>28815194</v>
      </c>
      <c r="I14" s="126">
        <v>43346</v>
      </c>
      <c r="J14" s="125" t="s">
        <v>123</v>
      </c>
      <c r="K14" s="127">
        <v>7503107</v>
      </c>
      <c r="L14" s="125"/>
      <c r="M14" s="127"/>
      <c r="N14" s="127"/>
      <c r="O14" s="128">
        <v>7503107</v>
      </c>
      <c r="P14" s="125"/>
      <c r="Q14" s="127"/>
      <c r="R14" s="127"/>
      <c r="S14" s="127">
        <v>7503107</v>
      </c>
      <c r="T14" s="126">
        <v>43381</v>
      </c>
      <c r="U14" s="127">
        <v>3967570</v>
      </c>
      <c r="V14" s="127">
        <v>3535537</v>
      </c>
      <c r="W14" s="127">
        <v>0</v>
      </c>
      <c r="X14" s="127">
        <v>0</v>
      </c>
      <c r="Y14" s="125" t="s">
        <v>100</v>
      </c>
      <c r="Z14" s="125" t="s">
        <v>23</v>
      </c>
      <c r="AA14" s="125" t="s">
        <v>98</v>
      </c>
      <c r="AB14" s="126">
        <v>43282</v>
      </c>
      <c r="AC14" s="126">
        <v>43312</v>
      </c>
      <c r="AD14" s="125" t="s">
        <v>124</v>
      </c>
      <c r="AE14" s="125" t="s">
        <v>125</v>
      </c>
      <c r="AF14" s="129">
        <v>3</v>
      </c>
    </row>
    <row r="15" spans="1:32" x14ac:dyDescent="0.25">
      <c r="A15" s="130" t="s">
        <v>97</v>
      </c>
      <c r="B15" s="131">
        <v>891800335</v>
      </c>
      <c r="C15" s="131" t="s">
        <v>23</v>
      </c>
      <c r="D15" s="131" t="s">
        <v>98</v>
      </c>
      <c r="E15" s="132">
        <v>43360</v>
      </c>
      <c r="F15" s="131">
        <v>6646</v>
      </c>
      <c r="G15" s="131">
        <v>6646</v>
      </c>
      <c r="H15" s="133">
        <v>28602157</v>
      </c>
      <c r="I15" s="132">
        <v>43377</v>
      </c>
      <c r="J15" s="131" t="s">
        <v>126</v>
      </c>
      <c r="K15" s="133">
        <v>1126255</v>
      </c>
      <c r="L15" s="131"/>
      <c r="M15" s="133"/>
      <c r="N15" s="133"/>
      <c r="O15" s="134">
        <v>1126255</v>
      </c>
      <c r="P15" s="131"/>
      <c r="Q15" s="133"/>
      <c r="R15" s="133"/>
      <c r="S15" s="133">
        <v>1126255</v>
      </c>
      <c r="T15" s="132">
        <v>43593</v>
      </c>
      <c r="U15" s="133">
        <v>85830</v>
      </c>
      <c r="V15" s="133">
        <v>1040425</v>
      </c>
      <c r="W15" s="133">
        <v>0</v>
      </c>
      <c r="X15" s="133">
        <v>0</v>
      </c>
      <c r="Y15" s="131" t="s">
        <v>100</v>
      </c>
      <c r="Z15" s="131" t="s">
        <v>23</v>
      </c>
      <c r="AA15" s="131" t="s">
        <v>98</v>
      </c>
      <c r="AB15" s="132">
        <v>43313</v>
      </c>
      <c r="AC15" s="132">
        <v>43343</v>
      </c>
      <c r="AD15" s="131" t="s">
        <v>127</v>
      </c>
      <c r="AE15" s="131" t="s">
        <v>128</v>
      </c>
      <c r="AF15" s="135">
        <v>3</v>
      </c>
    </row>
    <row r="16" spans="1:32" hidden="1" x14ac:dyDescent="0.25">
      <c r="A16" s="124" t="s">
        <v>97</v>
      </c>
      <c r="B16" s="125">
        <v>891800335</v>
      </c>
      <c r="C16" s="125" t="s">
        <v>23</v>
      </c>
      <c r="D16" s="125" t="s">
        <v>98</v>
      </c>
      <c r="E16" s="126">
        <v>43413</v>
      </c>
      <c r="F16" s="125">
        <v>6731</v>
      </c>
      <c r="G16" s="125">
        <v>6731</v>
      </c>
      <c r="H16" s="127">
        <v>31803794</v>
      </c>
      <c r="I16" s="126">
        <v>43421</v>
      </c>
      <c r="J16" s="125" t="s">
        <v>129</v>
      </c>
      <c r="K16" s="127">
        <v>1990066</v>
      </c>
      <c r="L16" s="125"/>
      <c r="M16" s="127"/>
      <c r="N16" s="127"/>
      <c r="O16" s="128">
        <v>1990066</v>
      </c>
      <c r="P16" s="125"/>
      <c r="Q16" s="127"/>
      <c r="R16" s="127"/>
      <c r="S16" s="127">
        <v>1990066</v>
      </c>
      <c r="T16" s="126">
        <v>43593</v>
      </c>
      <c r="U16" s="127">
        <v>0</v>
      </c>
      <c r="V16" s="127">
        <v>1990066</v>
      </c>
      <c r="W16" s="127">
        <v>0</v>
      </c>
      <c r="X16" s="127">
        <v>0</v>
      </c>
      <c r="Y16" s="125" t="s">
        <v>100</v>
      </c>
      <c r="Z16" s="125" t="s">
        <v>23</v>
      </c>
      <c r="AA16" s="125" t="s">
        <v>98</v>
      </c>
      <c r="AB16" s="126">
        <v>43374</v>
      </c>
      <c r="AC16" s="126">
        <v>43404</v>
      </c>
      <c r="AD16" s="125" t="s">
        <v>130</v>
      </c>
      <c r="AE16" s="125" t="s">
        <v>131</v>
      </c>
      <c r="AF16" s="129">
        <v>3</v>
      </c>
    </row>
    <row r="17" spans="1:32" ht="166.5" customHeight="1" x14ac:dyDescent="0.25">
      <c r="A17" s="130" t="s">
        <v>97</v>
      </c>
      <c r="B17" s="131">
        <v>891800335</v>
      </c>
      <c r="C17" s="131" t="s">
        <v>23</v>
      </c>
      <c r="D17" s="131" t="s">
        <v>98</v>
      </c>
      <c r="E17" s="132">
        <v>43504</v>
      </c>
      <c r="F17" s="131">
        <v>6890</v>
      </c>
      <c r="G17" s="131">
        <v>6890</v>
      </c>
      <c r="H17" s="133">
        <v>29166331</v>
      </c>
      <c r="I17" s="132">
        <v>43529</v>
      </c>
      <c r="J17" s="131" t="s">
        <v>132</v>
      </c>
      <c r="K17" s="133">
        <v>1990066</v>
      </c>
      <c r="L17" s="131"/>
      <c r="M17" s="133"/>
      <c r="N17" s="133"/>
      <c r="O17" s="134">
        <v>1990066</v>
      </c>
      <c r="P17" s="131"/>
      <c r="Q17" s="133"/>
      <c r="R17" s="133"/>
      <c r="S17" s="133">
        <v>1990066</v>
      </c>
      <c r="T17" s="132">
        <v>43593</v>
      </c>
      <c r="U17" s="133">
        <v>1990066</v>
      </c>
      <c r="V17" s="133">
        <v>0</v>
      </c>
      <c r="W17" s="133">
        <v>0</v>
      </c>
      <c r="X17" s="133">
        <v>0</v>
      </c>
      <c r="Y17" s="131" t="s">
        <v>100</v>
      </c>
      <c r="Z17" s="131" t="s">
        <v>23</v>
      </c>
      <c r="AA17" s="131" t="s">
        <v>98</v>
      </c>
      <c r="AB17" s="132">
        <v>43466</v>
      </c>
      <c r="AC17" s="132">
        <v>43496</v>
      </c>
      <c r="AD17" s="138" t="s">
        <v>133</v>
      </c>
      <c r="AE17" s="131" t="s">
        <v>134</v>
      </c>
      <c r="AF17" s="135">
        <v>3</v>
      </c>
    </row>
    <row r="18" spans="1:32" x14ac:dyDescent="0.25">
      <c r="A18" s="124" t="s">
        <v>97</v>
      </c>
      <c r="B18" s="125">
        <v>891800335</v>
      </c>
      <c r="C18" s="125" t="s">
        <v>23</v>
      </c>
      <c r="D18" s="125" t="s">
        <v>98</v>
      </c>
      <c r="E18" s="126">
        <v>43118</v>
      </c>
      <c r="F18" s="125">
        <v>6249</v>
      </c>
      <c r="G18" s="125">
        <v>6249</v>
      </c>
      <c r="H18" s="127">
        <v>27894493</v>
      </c>
      <c r="I18" s="126">
        <v>43133</v>
      </c>
      <c r="J18" s="125" t="s">
        <v>135</v>
      </c>
      <c r="K18" s="127">
        <v>2125200</v>
      </c>
      <c r="L18" s="126">
        <v>43144</v>
      </c>
      <c r="M18" s="127">
        <v>0</v>
      </c>
      <c r="N18" s="127">
        <v>0</v>
      </c>
      <c r="O18" s="128">
        <v>2125200</v>
      </c>
      <c r="P18" s="125"/>
      <c r="Q18" s="127"/>
      <c r="R18" s="127"/>
      <c r="S18" s="127">
        <v>2125200</v>
      </c>
      <c r="T18" s="126">
        <v>43306</v>
      </c>
      <c r="U18" s="127">
        <v>1009400</v>
      </c>
      <c r="V18" s="127">
        <v>1115800</v>
      </c>
      <c r="W18" s="127">
        <v>0</v>
      </c>
      <c r="X18" s="127">
        <v>0</v>
      </c>
      <c r="Y18" s="125" t="s">
        <v>100</v>
      </c>
      <c r="Z18" s="125" t="s">
        <v>23</v>
      </c>
      <c r="AA18" s="125" t="s">
        <v>98</v>
      </c>
      <c r="AB18" s="126">
        <v>43070</v>
      </c>
      <c r="AC18" s="126">
        <v>43100</v>
      </c>
      <c r="AD18" s="125" t="s">
        <v>136</v>
      </c>
      <c r="AE18" s="125" t="s">
        <v>137</v>
      </c>
      <c r="AF18" s="129">
        <v>3</v>
      </c>
    </row>
    <row r="19" spans="1:32" x14ac:dyDescent="0.25">
      <c r="A19" s="130" t="s">
        <v>97</v>
      </c>
      <c r="B19" s="131">
        <v>891800335</v>
      </c>
      <c r="C19" s="131" t="s">
        <v>23</v>
      </c>
      <c r="D19" s="131" t="s">
        <v>98</v>
      </c>
      <c r="E19" s="132">
        <v>43475</v>
      </c>
      <c r="F19" s="131">
        <v>6865</v>
      </c>
      <c r="G19" s="131">
        <v>6865</v>
      </c>
      <c r="H19" s="133">
        <v>32096547</v>
      </c>
      <c r="I19" s="132">
        <v>43501</v>
      </c>
      <c r="J19" s="131" t="s">
        <v>138</v>
      </c>
      <c r="K19" s="133">
        <v>1199614</v>
      </c>
      <c r="L19" s="132">
        <v>43514</v>
      </c>
      <c r="M19" s="133">
        <v>0</v>
      </c>
      <c r="N19" s="133">
        <v>0</v>
      </c>
      <c r="O19" s="134">
        <v>1199614</v>
      </c>
      <c r="P19" s="131"/>
      <c r="Q19" s="133"/>
      <c r="R19" s="133"/>
      <c r="S19" s="133">
        <v>1199614</v>
      </c>
      <c r="T19" s="132">
        <v>43593</v>
      </c>
      <c r="U19" s="133">
        <v>1199614</v>
      </c>
      <c r="V19" s="133">
        <v>0</v>
      </c>
      <c r="W19" s="133">
        <v>0</v>
      </c>
      <c r="X19" s="133">
        <v>0</v>
      </c>
      <c r="Y19" s="131" t="s">
        <v>100</v>
      </c>
      <c r="Z19" s="131" t="s">
        <v>23</v>
      </c>
      <c r="AA19" s="131" t="s">
        <v>98</v>
      </c>
      <c r="AB19" s="132">
        <v>43435</v>
      </c>
      <c r="AC19" s="132">
        <v>43465</v>
      </c>
      <c r="AD19" s="131" t="s">
        <v>139</v>
      </c>
      <c r="AE19" s="131" t="s">
        <v>140</v>
      </c>
      <c r="AF19" s="135">
        <v>3</v>
      </c>
    </row>
    <row r="20" spans="1:32" x14ac:dyDescent="0.25">
      <c r="A20" s="130" t="s">
        <v>97</v>
      </c>
      <c r="B20" s="131">
        <v>891800335</v>
      </c>
      <c r="C20" s="131" t="s">
        <v>23</v>
      </c>
      <c r="D20" s="131" t="s">
        <v>98</v>
      </c>
      <c r="E20" s="132">
        <v>43082</v>
      </c>
      <c r="F20" s="131">
        <v>6221</v>
      </c>
      <c r="G20" s="131">
        <v>6221</v>
      </c>
      <c r="H20" s="133">
        <v>11930086</v>
      </c>
      <c r="I20" s="132">
        <v>43089</v>
      </c>
      <c r="J20" s="131" t="s">
        <v>144</v>
      </c>
      <c r="K20" s="133">
        <v>7062331</v>
      </c>
      <c r="L20" s="132">
        <v>43098</v>
      </c>
      <c r="M20" s="133">
        <v>0</v>
      </c>
      <c r="N20" s="133">
        <v>0</v>
      </c>
      <c r="O20" s="134">
        <v>7062331</v>
      </c>
      <c r="P20" s="132">
        <v>43109</v>
      </c>
      <c r="Q20" s="133">
        <v>0</v>
      </c>
      <c r="R20" s="133">
        <v>0</v>
      </c>
      <c r="S20" s="133">
        <v>7062331</v>
      </c>
      <c r="T20" s="132">
        <v>43306</v>
      </c>
      <c r="U20" s="133">
        <v>4611431</v>
      </c>
      <c r="V20" s="133">
        <v>2450900</v>
      </c>
      <c r="W20" s="133">
        <v>0</v>
      </c>
      <c r="X20" s="133">
        <v>0</v>
      </c>
      <c r="Y20" s="131" t="s">
        <v>100</v>
      </c>
      <c r="Z20" s="131" t="s">
        <v>23</v>
      </c>
      <c r="AA20" s="131" t="s">
        <v>98</v>
      </c>
      <c r="AB20" s="132">
        <v>43040</v>
      </c>
      <c r="AC20" s="132">
        <v>43069</v>
      </c>
      <c r="AD20" s="131" t="s">
        <v>145</v>
      </c>
      <c r="AE20" s="131" t="s">
        <v>146</v>
      </c>
      <c r="AF20" s="135">
        <v>3</v>
      </c>
    </row>
    <row r="21" spans="1:32" x14ac:dyDescent="0.25">
      <c r="A21" s="124" t="s">
        <v>97</v>
      </c>
      <c r="B21" s="125">
        <v>891800335</v>
      </c>
      <c r="C21" s="125" t="s">
        <v>23</v>
      </c>
      <c r="D21" s="125" t="s">
        <v>98</v>
      </c>
      <c r="E21" s="126">
        <v>43118</v>
      </c>
      <c r="F21" s="125">
        <v>6248</v>
      </c>
      <c r="G21" s="125">
        <v>6248</v>
      </c>
      <c r="H21" s="127">
        <v>12227360</v>
      </c>
      <c r="I21" s="126">
        <v>43132</v>
      </c>
      <c r="J21" s="125" t="s">
        <v>147</v>
      </c>
      <c r="K21" s="127">
        <v>7516401</v>
      </c>
      <c r="L21" s="126">
        <v>43140</v>
      </c>
      <c r="M21" s="127">
        <v>0</v>
      </c>
      <c r="N21" s="127">
        <v>0</v>
      </c>
      <c r="O21" s="128">
        <v>7516401</v>
      </c>
      <c r="P21" s="126">
        <v>43144</v>
      </c>
      <c r="Q21" s="127">
        <v>0</v>
      </c>
      <c r="R21" s="127">
        <v>0</v>
      </c>
      <c r="S21" s="127">
        <v>7516401</v>
      </c>
      <c r="T21" s="126">
        <v>43306</v>
      </c>
      <c r="U21" s="127">
        <v>4766201</v>
      </c>
      <c r="V21" s="127">
        <v>2750200</v>
      </c>
      <c r="W21" s="127">
        <v>0</v>
      </c>
      <c r="X21" s="127">
        <v>0</v>
      </c>
      <c r="Y21" s="125" t="s">
        <v>100</v>
      </c>
      <c r="Z21" s="125" t="s">
        <v>23</v>
      </c>
      <c r="AA21" s="125" t="s">
        <v>98</v>
      </c>
      <c r="AB21" s="126">
        <v>43070</v>
      </c>
      <c r="AC21" s="126">
        <v>43100</v>
      </c>
      <c r="AD21" s="125" t="s">
        <v>148</v>
      </c>
      <c r="AE21" s="125" t="s">
        <v>149</v>
      </c>
      <c r="AF21" s="129">
        <v>3</v>
      </c>
    </row>
    <row r="22" spans="1:32" x14ac:dyDescent="0.25">
      <c r="A22" s="130" t="s">
        <v>97</v>
      </c>
      <c r="B22" s="131">
        <v>891800335</v>
      </c>
      <c r="C22" s="131" t="s">
        <v>23</v>
      </c>
      <c r="D22" s="131" t="s">
        <v>98</v>
      </c>
      <c r="E22" s="132">
        <v>43151</v>
      </c>
      <c r="F22" s="131">
        <v>6276</v>
      </c>
      <c r="G22" s="131">
        <v>6276</v>
      </c>
      <c r="H22" s="133">
        <v>12846467</v>
      </c>
      <c r="I22" s="132">
        <v>43160</v>
      </c>
      <c r="J22" s="131" t="s">
        <v>150</v>
      </c>
      <c r="K22" s="133">
        <v>7377031</v>
      </c>
      <c r="L22" s="131"/>
      <c r="M22" s="133"/>
      <c r="N22" s="133"/>
      <c r="O22" s="134">
        <v>7377031</v>
      </c>
      <c r="P22" s="131"/>
      <c r="Q22" s="133"/>
      <c r="R22" s="133"/>
      <c r="S22" s="133">
        <v>7377031</v>
      </c>
      <c r="T22" s="132">
        <v>43306</v>
      </c>
      <c r="U22" s="133">
        <v>4276791</v>
      </c>
      <c r="V22" s="133">
        <v>3100240</v>
      </c>
      <c r="W22" s="133">
        <v>0</v>
      </c>
      <c r="X22" s="133">
        <v>0</v>
      </c>
      <c r="Y22" s="131" t="s">
        <v>100</v>
      </c>
      <c r="Z22" s="131" t="s">
        <v>23</v>
      </c>
      <c r="AA22" s="131" t="s">
        <v>98</v>
      </c>
      <c r="AB22" s="132">
        <v>43101</v>
      </c>
      <c r="AC22" s="132">
        <v>43131</v>
      </c>
      <c r="AD22" s="131" t="s">
        <v>151</v>
      </c>
      <c r="AE22" s="131" t="s">
        <v>152</v>
      </c>
      <c r="AF22" s="135">
        <v>3</v>
      </c>
    </row>
    <row r="23" spans="1:32" x14ac:dyDescent="0.25">
      <c r="A23" s="124" t="s">
        <v>97</v>
      </c>
      <c r="B23" s="125">
        <v>891800335</v>
      </c>
      <c r="C23" s="125" t="s">
        <v>23</v>
      </c>
      <c r="D23" s="125" t="s">
        <v>98</v>
      </c>
      <c r="E23" s="126">
        <v>43208</v>
      </c>
      <c r="F23" s="125">
        <v>6395</v>
      </c>
      <c r="G23" s="125">
        <v>6395</v>
      </c>
      <c r="H23" s="127">
        <v>11970962</v>
      </c>
      <c r="I23" s="126">
        <v>43217</v>
      </c>
      <c r="J23" s="125" t="s">
        <v>153</v>
      </c>
      <c r="K23" s="127">
        <v>6933107</v>
      </c>
      <c r="L23" s="126">
        <v>43236</v>
      </c>
      <c r="M23" s="127">
        <v>0</v>
      </c>
      <c r="N23" s="127">
        <v>0</v>
      </c>
      <c r="O23" s="128">
        <v>6933107</v>
      </c>
      <c r="P23" s="126">
        <v>43249</v>
      </c>
      <c r="Q23" s="127">
        <v>0</v>
      </c>
      <c r="R23" s="127">
        <v>0</v>
      </c>
      <c r="S23" s="127">
        <v>6933107</v>
      </c>
      <c r="T23" s="126">
        <v>43306</v>
      </c>
      <c r="U23" s="127">
        <v>4532807</v>
      </c>
      <c r="V23" s="127">
        <v>2400300</v>
      </c>
      <c r="W23" s="127">
        <v>0</v>
      </c>
      <c r="X23" s="127">
        <v>0</v>
      </c>
      <c r="Y23" s="125" t="s">
        <v>100</v>
      </c>
      <c r="Z23" s="125" t="s">
        <v>23</v>
      </c>
      <c r="AA23" s="125" t="s">
        <v>98</v>
      </c>
      <c r="AB23" s="126">
        <v>43160</v>
      </c>
      <c r="AC23" s="126">
        <v>43190</v>
      </c>
      <c r="AD23" s="125" t="s">
        <v>154</v>
      </c>
      <c r="AE23" s="125" t="s">
        <v>155</v>
      </c>
      <c r="AF23" s="129">
        <v>3</v>
      </c>
    </row>
    <row r="24" spans="1:32" x14ac:dyDescent="0.25">
      <c r="A24" s="130" t="s">
        <v>97</v>
      </c>
      <c r="B24" s="131">
        <v>891800335</v>
      </c>
      <c r="C24" s="131" t="s">
        <v>23</v>
      </c>
      <c r="D24" s="131" t="s">
        <v>98</v>
      </c>
      <c r="E24" s="132">
        <v>43207</v>
      </c>
      <c r="F24" s="131">
        <v>6342</v>
      </c>
      <c r="G24" s="131">
        <v>6342</v>
      </c>
      <c r="H24" s="133">
        <v>11942688</v>
      </c>
      <c r="I24" s="132">
        <v>43217</v>
      </c>
      <c r="J24" s="131" t="s">
        <v>156</v>
      </c>
      <c r="K24" s="133">
        <v>6345593</v>
      </c>
      <c r="L24" s="132">
        <v>43236</v>
      </c>
      <c r="M24" s="133">
        <v>0</v>
      </c>
      <c r="N24" s="133">
        <v>0</v>
      </c>
      <c r="O24" s="134">
        <v>6345593</v>
      </c>
      <c r="P24" s="132">
        <v>43249</v>
      </c>
      <c r="Q24" s="133">
        <v>0</v>
      </c>
      <c r="R24" s="133">
        <v>0</v>
      </c>
      <c r="S24" s="133">
        <v>6345593</v>
      </c>
      <c r="T24" s="132">
        <v>43306</v>
      </c>
      <c r="U24" s="133">
        <v>4045033</v>
      </c>
      <c r="V24" s="133">
        <v>2300560</v>
      </c>
      <c r="W24" s="133">
        <v>0</v>
      </c>
      <c r="X24" s="133">
        <v>0</v>
      </c>
      <c r="Y24" s="131" t="s">
        <v>100</v>
      </c>
      <c r="Z24" s="131" t="s">
        <v>23</v>
      </c>
      <c r="AA24" s="131" t="s">
        <v>98</v>
      </c>
      <c r="AB24" s="132">
        <v>43160</v>
      </c>
      <c r="AC24" s="132">
        <v>43190</v>
      </c>
      <c r="AD24" s="131" t="s">
        <v>157</v>
      </c>
      <c r="AE24" s="131" t="s">
        <v>158</v>
      </c>
      <c r="AF24" s="135">
        <v>3</v>
      </c>
    </row>
    <row r="25" spans="1:32" x14ac:dyDescent="0.25">
      <c r="A25" s="124" t="s">
        <v>97</v>
      </c>
      <c r="B25" s="125">
        <v>891800335</v>
      </c>
      <c r="C25" s="125" t="s">
        <v>23</v>
      </c>
      <c r="D25" s="125" t="s">
        <v>98</v>
      </c>
      <c r="E25" s="126">
        <v>43266</v>
      </c>
      <c r="F25" s="125">
        <v>6540</v>
      </c>
      <c r="G25" s="125">
        <v>6540</v>
      </c>
      <c r="H25" s="127">
        <v>12097788</v>
      </c>
      <c r="I25" s="126">
        <v>43280</v>
      </c>
      <c r="J25" s="125" t="s">
        <v>159</v>
      </c>
      <c r="K25" s="127">
        <v>7173573</v>
      </c>
      <c r="L25" s="126">
        <v>43291</v>
      </c>
      <c r="M25" s="127">
        <v>0</v>
      </c>
      <c r="N25" s="127">
        <v>0</v>
      </c>
      <c r="O25" s="128">
        <v>7173573</v>
      </c>
      <c r="P25" s="126">
        <v>43298</v>
      </c>
      <c r="Q25" s="127">
        <v>0</v>
      </c>
      <c r="R25" s="127">
        <v>0</v>
      </c>
      <c r="S25" s="127">
        <v>7173573</v>
      </c>
      <c r="T25" s="126">
        <v>43389</v>
      </c>
      <c r="U25" s="127">
        <v>5801807</v>
      </c>
      <c r="V25" s="127">
        <v>1371766</v>
      </c>
      <c r="W25" s="127">
        <v>0</v>
      </c>
      <c r="X25" s="127">
        <v>0</v>
      </c>
      <c r="Y25" s="125" t="s">
        <v>100</v>
      </c>
      <c r="Z25" s="125" t="s">
        <v>23</v>
      </c>
      <c r="AA25" s="125" t="s">
        <v>98</v>
      </c>
      <c r="AB25" s="126">
        <v>43221</v>
      </c>
      <c r="AC25" s="126">
        <v>43251</v>
      </c>
      <c r="AD25" s="125" t="s">
        <v>160</v>
      </c>
      <c r="AE25" s="125" t="s">
        <v>161</v>
      </c>
      <c r="AF25" s="129">
        <v>3</v>
      </c>
    </row>
    <row r="26" spans="1:32" x14ac:dyDescent="0.25">
      <c r="A26" s="130" t="s">
        <v>97</v>
      </c>
      <c r="B26" s="131">
        <v>891800335</v>
      </c>
      <c r="C26" s="131" t="s">
        <v>23</v>
      </c>
      <c r="D26" s="131" t="s">
        <v>98</v>
      </c>
      <c r="E26" s="132">
        <v>43299</v>
      </c>
      <c r="F26" s="131">
        <v>6601</v>
      </c>
      <c r="G26" s="131">
        <v>6601</v>
      </c>
      <c r="H26" s="133">
        <v>12579728</v>
      </c>
      <c r="I26" s="132">
        <v>43311</v>
      </c>
      <c r="J26" s="131" t="s">
        <v>162</v>
      </c>
      <c r="K26" s="133">
        <v>6500278</v>
      </c>
      <c r="L26" s="132">
        <v>43325</v>
      </c>
      <c r="M26" s="133">
        <v>0</v>
      </c>
      <c r="N26" s="133">
        <v>0</v>
      </c>
      <c r="O26" s="134">
        <v>6500278</v>
      </c>
      <c r="P26" s="131"/>
      <c r="Q26" s="133"/>
      <c r="R26" s="133"/>
      <c r="S26" s="133">
        <v>6500278</v>
      </c>
      <c r="T26" s="132">
        <v>43389</v>
      </c>
      <c r="U26" s="133">
        <v>5022046</v>
      </c>
      <c r="V26" s="133">
        <v>1478232</v>
      </c>
      <c r="W26" s="133">
        <v>0</v>
      </c>
      <c r="X26" s="133">
        <v>0</v>
      </c>
      <c r="Y26" s="131" t="s">
        <v>100</v>
      </c>
      <c r="Z26" s="131" t="s">
        <v>23</v>
      </c>
      <c r="AA26" s="131" t="s">
        <v>98</v>
      </c>
      <c r="AB26" s="132">
        <v>43252</v>
      </c>
      <c r="AC26" s="132">
        <v>43281</v>
      </c>
      <c r="AD26" s="131" t="s">
        <v>163</v>
      </c>
      <c r="AE26" s="131" t="s">
        <v>164</v>
      </c>
      <c r="AF26" s="135">
        <v>3</v>
      </c>
    </row>
    <row r="27" spans="1:32" x14ac:dyDescent="0.25">
      <c r="A27" s="124" t="s">
        <v>97</v>
      </c>
      <c r="B27" s="125">
        <v>891800335</v>
      </c>
      <c r="C27" s="125" t="s">
        <v>23</v>
      </c>
      <c r="D27" s="125" t="s">
        <v>98</v>
      </c>
      <c r="E27" s="126">
        <v>43328</v>
      </c>
      <c r="F27" s="125">
        <v>6624</v>
      </c>
      <c r="G27" s="125">
        <v>6624</v>
      </c>
      <c r="H27" s="127">
        <v>12630943</v>
      </c>
      <c r="I27" s="126">
        <v>43342</v>
      </c>
      <c r="J27" s="125" t="s">
        <v>165</v>
      </c>
      <c r="K27" s="127">
        <v>8159037</v>
      </c>
      <c r="L27" s="126">
        <v>43357</v>
      </c>
      <c r="M27" s="127">
        <v>0</v>
      </c>
      <c r="N27" s="127">
        <v>0</v>
      </c>
      <c r="O27" s="128">
        <v>8159037</v>
      </c>
      <c r="P27" s="125"/>
      <c r="Q27" s="127"/>
      <c r="R27" s="127"/>
      <c r="S27" s="127">
        <v>8159037</v>
      </c>
      <c r="T27" s="126">
        <v>43389</v>
      </c>
      <c r="U27" s="127">
        <v>5864334</v>
      </c>
      <c r="V27" s="127">
        <v>2294703</v>
      </c>
      <c r="W27" s="127">
        <v>0</v>
      </c>
      <c r="X27" s="127">
        <v>0</v>
      </c>
      <c r="Y27" s="125" t="s">
        <v>100</v>
      </c>
      <c r="Z27" s="125" t="s">
        <v>23</v>
      </c>
      <c r="AA27" s="125" t="s">
        <v>98</v>
      </c>
      <c r="AB27" s="126">
        <v>43282</v>
      </c>
      <c r="AC27" s="126">
        <v>43312</v>
      </c>
      <c r="AD27" s="125" t="s">
        <v>166</v>
      </c>
      <c r="AE27" s="125" t="s">
        <v>167</v>
      </c>
      <c r="AF27" s="129">
        <v>3</v>
      </c>
    </row>
    <row r="28" spans="1:32" x14ac:dyDescent="0.25">
      <c r="A28" s="130" t="s">
        <v>97</v>
      </c>
      <c r="B28" s="131">
        <v>891800335</v>
      </c>
      <c r="C28" s="131" t="s">
        <v>23</v>
      </c>
      <c r="D28" s="131" t="s">
        <v>98</v>
      </c>
      <c r="E28" s="132">
        <v>43360</v>
      </c>
      <c r="F28" s="131">
        <v>6645</v>
      </c>
      <c r="G28" s="131">
        <v>6645</v>
      </c>
      <c r="H28" s="133">
        <v>12537561</v>
      </c>
      <c r="I28" s="132">
        <v>43371</v>
      </c>
      <c r="J28" s="131" t="s">
        <v>168</v>
      </c>
      <c r="K28" s="133">
        <v>7325633</v>
      </c>
      <c r="L28" s="131"/>
      <c r="M28" s="133"/>
      <c r="N28" s="133"/>
      <c r="O28" s="134">
        <v>7325633</v>
      </c>
      <c r="P28" s="131"/>
      <c r="Q28" s="133"/>
      <c r="R28" s="133"/>
      <c r="S28" s="133">
        <v>7325633</v>
      </c>
      <c r="T28" s="132">
        <v>43593</v>
      </c>
      <c r="U28" s="133">
        <v>4853433</v>
      </c>
      <c r="V28" s="133">
        <v>2472200</v>
      </c>
      <c r="W28" s="133">
        <v>0</v>
      </c>
      <c r="X28" s="133">
        <v>0</v>
      </c>
      <c r="Y28" s="131" t="s">
        <v>100</v>
      </c>
      <c r="Z28" s="131" t="s">
        <v>23</v>
      </c>
      <c r="AA28" s="131" t="s">
        <v>98</v>
      </c>
      <c r="AB28" s="132">
        <v>43313</v>
      </c>
      <c r="AC28" s="132">
        <v>43343</v>
      </c>
      <c r="AD28" s="131" t="s">
        <v>169</v>
      </c>
      <c r="AE28" s="131" t="s">
        <v>170</v>
      </c>
      <c r="AF28" s="135">
        <v>3</v>
      </c>
    </row>
    <row r="29" spans="1:32" x14ac:dyDescent="0.25">
      <c r="A29" s="124" t="s">
        <v>97</v>
      </c>
      <c r="B29" s="125">
        <v>891800335</v>
      </c>
      <c r="C29" s="125" t="s">
        <v>23</v>
      </c>
      <c r="D29" s="125" t="s">
        <v>98</v>
      </c>
      <c r="E29" s="126">
        <v>43383</v>
      </c>
      <c r="F29" s="125">
        <v>6694</v>
      </c>
      <c r="G29" s="125">
        <v>6694</v>
      </c>
      <c r="H29" s="127">
        <v>15892331</v>
      </c>
      <c r="I29" s="126">
        <v>43402</v>
      </c>
      <c r="J29" s="125" t="s">
        <v>171</v>
      </c>
      <c r="K29" s="127">
        <v>9955423</v>
      </c>
      <c r="L29" s="126">
        <v>43424</v>
      </c>
      <c r="M29" s="127">
        <v>0</v>
      </c>
      <c r="N29" s="127">
        <v>0</v>
      </c>
      <c r="O29" s="128">
        <v>9955423</v>
      </c>
      <c r="P29" s="126">
        <v>43438</v>
      </c>
      <c r="Q29" s="127">
        <v>0</v>
      </c>
      <c r="R29" s="127">
        <v>0</v>
      </c>
      <c r="S29" s="127">
        <v>9955423</v>
      </c>
      <c r="T29" s="126">
        <v>43593</v>
      </c>
      <c r="U29" s="127">
        <v>7351805</v>
      </c>
      <c r="V29" s="127">
        <v>2603618</v>
      </c>
      <c r="W29" s="127">
        <v>0</v>
      </c>
      <c r="X29" s="127">
        <v>0</v>
      </c>
      <c r="Y29" s="125" t="s">
        <v>100</v>
      </c>
      <c r="Z29" s="125" t="s">
        <v>23</v>
      </c>
      <c r="AA29" s="125" t="s">
        <v>98</v>
      </c>
      <c r="AB29" s="126">
        <v>43344</v>
      </c>
      <c r="AC29" s="126">
        <v>43373</v>
      </c>
      <c r="AD29" s="125" t="s">
        <v>172</v>
      </c>
      <c r="AE29" s="125" t="s">
        <v>173</v>
      </c>
      <c r="AF29" s="129">
        <v>3</v>
      </c>
    </row>
    <row r="30" spans="1:32" x14ac:dyDescent="0.25">
      <c r="A30" s="130" t="s">
        <v>97</v>
      </c>
      <c r="B30" s="131">
        <v>891800335</v>
      </c>
      <c r="C30" s="131" t="s">
        <v>23</v>
      </c>
      <c r="D30" s="131" t="s">
        <v>98</v>
      </c>
      <c r="E30" s="132">
        <v>43413</v>
      </c>
      <c r="F30" s="131">
        <v>6730</v>
      </c>
      <c r="G30" s="131">
        <v>6730</v>
      </c>
      <c r="H30" s="133">
        <v>13940971</v>
      </c>
      <c r="I30" s="132">
        <v>43434</v>
      </c>
      <c r="J30" s="131" t="s">
        <v>174</v>
      </c>
      <c r="K30" s="133">
        <v>6780942</v>
      </c>
      <c r="L30" s="132">
        <v>43445</v>
      </c>
      <c r="M30" s="133">
        <v>0</v>
      </c>
      <c r="N30" s="133">
        <v>0</v>
      </c>
      <c r="O30" s="134">
        <v>6780942</v>
      </c>
      <c r="P30" s="132">
        <v>43451</v>
      </c>
      <c r="Q30" s="133">
        <v>0</v>
      </c>
      <c r="R30" s="133">
        <v>0</v>
      </c>
      <c r="S30" s="133">
        <v>6780942</v>
      </c>
      <c r="T30" s="132">
        <v>43593</v>
      </c>
      <c r="U30" s="133">
        <v>4967992</v>
      </c>
      <c r="V30" s="133">
        <v>1812950</v>
      </c>
      <c r="W30" s="133">
        <v>0</v>
      </c>
      <c r="X30" s="133">
        <v>0</v>
      </c>
      <c r="Y30" s="131" t="s">
        <v>100</v>
      </c>
      <c r="Z30" s="131" t="s">
        <v>23</v>
      </c>
      <c r="AA30" s="131" t="s">
        <v>98</v>
      </c>
      <c r="AB30" s="132">
        <v>43374</v>
      </c>
      <c r="AC30" s="132">
        <v>43404</v>
      </c>
      <c r="AD30" s="131" t="s">
        <v>175</v>
      </c>
      <c r="AE30" s="131" t="s">
        <v>176</v>
      </c>
      <c r="AF30" s="135">
        <v>3</v>
      </c>
    </row>
    <row r="31" spans="1:32" x14ac:dyDescent="0.25">
      <c r="A31" s="124" t="s">
        <v>97</v>
      </c>
      <c r="B31" s="125">
        <v>891800335</v>
      </c>
      <c r="C31" s="125" t="s">
        <v>23</v>
      </c>
      <c r="D31" s="125" t="s">
        <v>98</v>
      </c>
      <c r="E31" s="126">
        <v>43441</v>
      </c>
      <c r="F31" s="125">
        <v>6796</v>
      </c>
      <c r="G31" s="125">
        <v>6796</v>
      </c>
      <c r="H31" s="127">
        <v>12307040</v>
      </c>
      <c r="I31" s="126">
        <v>43462</v>
      </c>
      <c r="J31" s="125" t="s">
        <v>177</v>
      </c>
      <c r="K31" s="127">
        <v>6926761</v>
      </c>
      <c r="L31" s="126">
        <v>43479</v>
      </c>
      <c r="M31" s="127">
        <v>0</v>
      </c>
      <c r="N31" s="127">
        <v>0</v>
      </c>
      <c r="O31" s="128">
        <v>6926761</v>
      </c>
      <c r="P31" s="126">
        <v>43511</v>
      </c>
      <c r="Q31" s="127">
        <v>0</v>
      </c>
      <c r="R31" s="127">
        <v>0</v>
      </c>
      <c r="S31" s="127">
        <v>6926761</v>
      </c>
      <c r="T31" s="126">
        <v>43593</v>
      </c>
      <c r="U31" s="127">
        <v>5668072</v>
      </c>
      <c r="V31" s="127">
        <v>1258689</v>
      </c>
      <c r="W31" s="127">
        <v>0</v>
      </c>
      <c r="X31" s="127">
        <v>0</v>
      </c>
      <c r="Y31" s="125" t="s">
        <v>100</v>
      </c>
      <c r="Z31" s="125" t="s">
        <v>23</v>
      </c>
      <c r="AA31" s="125" t="s">
        <v>98</v>
      </c>
      <c r="AB31" s="126">
        <v>43405</v>
      </c>
      <c r="AC31" s="126">
        <v>43434</v>
      </c>
      <c r="AD31" s="125" t="s">
        <v>178</v>
      </c>
      <c r="AE31" s="125" t="s">
        <v>179</v>
      </c>
      <c r="AF31" s="129">
        <v>3</v>
      </c>
    </row>
    <row r="32" spans="1:32" x14ac:dyDescent="0.25">
      <c r="A32" s="130" t="s">
        <v>97</v>
      </c>
      <c r="B32" s="131">
        <v>891800335</v>
      </c>
      <c r="C32" s="131" t="s">
        <v>23</v>
      </c>
      <c r="D32" s="131" t="s">
        <v>98</v>
      </c>
      <c r="E32" s="132">
        <v>43475</v>
      </c>
      <c r="F32" s="131">
        <v>6864</v>
      </c>
      <c r="G32" s="131">
        <v>6864</v>
      </c>
      <c r="H32" s="133">
        <v>14070274</v>
      </c>
      <c r="I32" s="132">
        <v>43495</v>
      </c>
      <c r="J32" s="131" t="s">
        <v>180</v>
      </c>
      <c r="K32" s="133">
        <v>6385410</v>
      </c>
      <c r="L32" s="132">
        <v>43515</v>
      </c>
      <c r="M32" s="133">
        <v>0</v>
      </c>
      <c r="N32" s="133">
        <v>0</v>
      </c>
      <c r="O32" s="134">
        <v>6385410</v>
      </c>
      <c r="P32" s="132">
        <v>43531</v>
      </c>
      <c r="Q32" s="133">
        <v>0</v>
      </c>
      <c r="R32" s="133">
        <v>0</v>
      </c>
      <c r="S32" s="133">
        <v>6385410</v>
      </c>
      <c r="T32" s="132">
        <v>43593</v>
      </c>
      <c r="U32" s="133">
        <v>4896640</v>
      </c>
      <c r="V32" s="133">
        <v>1488770</v>
      </c>
      <c r="W32" s="133">
        <v>0</v>
      </c>
      <c r="X32" s="133">
        <v>0</v>
      </c>
      <c r="Y32" s="131" t="s">
        <v>100</v>
      </c>
      <c r="Z32" s="131" t="s">
        <v>23</v>
      </c>
      <c r="AA32" s="131" t="s">
        <v>98</v>
      </c>
      <c r="AB32" s="132">
        <v>43435</v>
      </c>
      <c r="AC32" s="132">
        <v>43465</v>
      </c>
      <c r="AD32" s="131" t="s">
        <v>181</v>
      </c>
      <c r="AE32" s="131" t="s">
        <v>182</v>
      </c>
      <c r="AF32" s="135">
        <v>3</v>
      </c>
    </row>
    <row r="33" spans="1:32" x14ac:dyDescent="0.25">
      <c r="A33" s="124" t="s">
        <v>97</v>
      </c>
      <c r="B33" s="125">
        <v>891800335</v>
      </c>
      <c r="C33" s="125" t="s">
        <v>23</v>
      </c>
      <c r="D33" s="125" t="s">
        <v>98</v>
      </c>
      <c r="E33" s="126">
        <v>43504</v>
      </c>
      <c r="F33" s="125">
        <v>6889</v>
      </c>
      <c r="G33" s="125">
        <v>6889</v>
      </c>
      <c r="H33" s="127">
        <v>12784858</v>
      </c>
      <c r="I33" s="126">
        <v>43525</v>
      </c>
      <c r="J33" s="125" t="s">
        <v>183</v>
      </c>
      <c r="K33" s="127">
        <v>3754305</v>
      </c>
      <c r="L33" s="126">
        <v>43542</v>
      </c>
      <c r="M33" s="127">
        <v>0</v>
      </c>
      <c r="N33" s="127">
        <v>0</v>
      </c>
      <c r="O33" s="128">
        <v>3754305</v>
      </c>
      <c r="P33" s="126">
        <v>43552</v>
      </c>
      <c r="Q33" s="127">
        <v>0</v>
      </c>
      <c r="R33" s="127">
        <v>0</v>
      </c>
      <c r="S33" s="127">
        <v>3754305</v>
      </c>
      <c r="T33" s="126">
        <v>43593</v>
      </c>
      <c r="U33" s="127">
        <v>3041461</v>
      </c>
      <c r="V33" s="127">
        <v>712844</v>
      </c>
      <c r="W33" s="127">
        <v>0</v>
      </c>
      <c r="X33" s="127">
        <v>0</v>
      </c>
      <c r="Y33" s="125" t="s">
        <v>100</v>
      </c>
      <c r="Z33" s="125" t="s">
        <v>23</v>
      </c>
      <c r="AA33" s="125" t="s">
        <v>98</v>
      </c>
      <c r="AB33" s="126">
        <v>43466</v>
      </c>
      <c r="AC33" s="126">
        <v>43496</v>
      </c>
      <c r="AD33" s="125" t="s">
        <v>184</v>
      </c>
      <c r="AE33" s="125" t="s">
        <v>185</v>
      </c>
      <c r="AF33" s="129">
        <v>3</v>
      </c>
    </row>
    <row r="34" spans="1:32" x14ac:dyDescent="0.25">
      <c r="A34" s="130" t="s">
        <v>97</v>
      </c>
      <c r="B34" s="131">
        <v>891800335</v>
      </c>
      <c r="C34" s="131" t="s">
        <v>23</v>
      </c>
      <c r="D34" s="131" t="s">
        <v>98</v>
      </c>
      <c r="E34" s="132">
        <v>43532</v>
      </c>
      <c r="F34" s="131">
        <v>7044</v>
      </c>
      <c r="G34" s="131">
        <v>7044</v>
      </c>
      <c r="H34" s="133">
        <v>12810086</v>
      </c>
      <c r="I34" s="132">
        <v>43552</v>
      </c>
      <c r="J34" s="131" t="s">
        <v>186</v>
      </c>
      <c r="K34" s="133">
        <v>4736794</v>
      </c>
      <c r="L34" s="132">
        <v>43567</v>
      </c>
      <c r="M34" s="133">
        <v>0</v>
      </c>
      <c r="N34" s="133">
        <v>0</v>
      </c>
      <c r="O34" s="134">
        <v>4736794</v>
      </c>
      <c r="P34" s="132">
        <v>43577</v>
      </c>
      <c r="Q34" s="133">
        <v>0</v>
      </c>
      <c r="R34" s="133">
        <v>0</v>
      </c>
      <c r="S34" s="133">
        <v>4736794</v>
      </c>
      <c r="T34" s="132">
        <v>43593</v>
      </c>
      <c r="U34" s="133">
        <v>3884889</v>
      </c>
      <c r="V34" s="133">
        <v>851905</v>
      </c>
      <c r="W34" s="133">
        <v>0</v>
      </c>
      <c r="X34" s="133">
        <v>0</v>
      </c>
      <c r="Y34" s="131" t="s">
        <v>100</v>
      </c>
      <c r="Z34" s="131" t="s">
        <v>23</v>
      </c>
      <c r="AA34" s="131" t="s">
        <v>98</v>
      </c>
      <c r="AB34" s="132">
        <v>43497</v>
      </c>
      <c r="AC34" s="132">
        <v>43524</v>
      </c>
      <c r="AD34" s="131" t="s">
        <v>187</v>
      </c>
      <c r="AE34" s="131" t="s">
        <v>188</v>
      </c>
      <c r="AF34" s="135">
        <v>3</v>
      </c>
    </row>
    <row r="35" spans="1:32" x14ac:dyDescent="0.25">
      <c r="U35" s="47"/>
      <c r="V35" s="47"/>
    </row>
  </sheetData>
  <autoFilter ref="A1:AF34">
    <filterColumn colId="20">
      <filters>
        <filter val="1.009.400"/>
        <filter val="1.199.614"/>
        <filter val="1.990.066"/>
        <filter val="3.041.461"/>
        <filter val="3.884.889"/>
        <filter val="3.967.570"/>
        <filter val="319.268"/>
        <filter val="4.015.703"/>
        <filter val="4.045.033"/>
        <filter val="4.276.791"/>
        <filter val="4.532.807"/>
        <filter val="4.611.431"/>
        <filter val="4.766.201"/>
        <filter val="4.853.433"/>
        <filter val="4.896.640"/>
        <filter val="4.967.992"/>
        <filter val="5.022.046"/>
        <filter val="5.668.072"/>
        <filter val="5.801.807"/>
        <filter val="5.864.334"/>
        <filter val="54.025"/>
        <filter val="7.351.805"/>
        <filter val="85.830"/>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workbookViewId="0">
      <selection activeCell="B18" sqref="B18"/>
    </sheetView>
  </sheetViews>
  <sheetFormatPr baseColWidth="10" defaultRowHeight="15" x14ac:dyDescent="0.25"/>
  <cols>
    <col min="2" max="2" width="20.42578125" customWidth="1"/>
    <col min="3" max="3" width="14" customWidth="1"/>
    <col min="4" max="4" width="14.28515625" style="66" customWidth="1"/>
  </cols>
  <sheetData>
    <row r="3" spans="2:4" x14ac:dyDescent="0.25">
      <c r="B3" s="145" t="s">
        <v>1645</v>
      </c>
      <c r="C3" s="145"/>
      <c r="D3" s="145"/>
    </row>
    <row r="4" spans="2:4" ht="18" customHeight="1" x14ac:dyDescent="0.25">
      <c r="B4" s="146" t="s">
        <v>1674</v>
      </c>
      <c r="C4" s="146"/>
      <c r="D4" s="146"/>
    </row>
    <row r="5" spans="2:4" x14ac:dyDescent="0.25">
      <c r="B5" s="105" t="s">
        <v>1670</v>
      </c>
      <c r="C5" s="106" t="s">
        <v>1671</v>
      </c>
      <c r="D5" s="107" t="s">
        <v>1672</v>
      </c>
    </row>
    <row r="6" spans="2:4" x14ac:dyDescent="0.25">
      <c r="B6" s="104" t="s">
        <v>1669</v>
      </c>
      <c r="C6" s="81"/>
      <c r="D6" s="82">
        <v>9820519</v>
      </c>
    </row>
    <row r="7" spans="2:4" x14ac:dyDescent="0.25">
      <c r="B7" s="104" t="s">
        <v>1673</v>
      </c>
      <c r="C7" s="81"/>
      <c r="D7" s="82">
        <v>43920823</v>
      </c>
    </row>
    <row r="8" spans="2:4" x14ac:dyDescent="0.25">
      <c r="B8" s="81" t="s">
        <v>1661</v>
      </c>
      <c r="C8" s="81"/>
      <c r="D8" s="82">
        <f>D6+D7</f>
        <v>53741342</v>
      </c>
    </row>
  </sheetData>
  <mergeCells count="2">
    <mergeCell ref="B3:D3"/>
    <mergeCell ref="B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2206"/>
  <sheetViews>
    <sheetView workbookViewId="0">
      <selection activeCell="C2226" sqref="C2226"/>
    </sheetView>
  </sheetViews>
  <sheetFormatPr baseColWidth="10" defaultRowHeight="15" x14ac:dyDescent="0.25"/>
  <cols>
    <col min="1" max="1" width="19.7109375" style="58" bestFit="1" customWidth="1"/>
    <col min="2" max="2" width="12.7109375" style="58" bestFit="1" customWidth="1"/>
    <col min="3" max="3" width="18.140625" style="58" bestFit="1" customWidth="1"/>
    <col min="4" max="4" width="18.5703125" style="58" bestFit="1" customWidth="1"/>
    <col min="5" max="5" width="21.5703125" style="58" bestFit="1" customWidth="1"/>
    <col min="6" max="6" width="12" style="58" bestFit="1" customWidth="1"/>
    <col min="7" max="7" width="17" style="58" bestFit="1" customWidth="1"/>
    <col min="8" max="8" width="45.7109375" style="58" bestFit="1" customWidth="1"/>
    <col min="9" max="9" width="19.5703125" style="58" bestFit="1" customWidth="1"/>
    <col min="10" max="10" width="15.140625" style="58" bestFit="1" customWidth="1"/>
    <col min="11" max="11" width="29.140625" style="58" bestFit="1" customWidth="1"/>
    <col min="12" max="12" width="17" style="58" bestFit="1" customWidth="1"/>
    <col min="13" max="13" width="25.85546875" style="58" bestFit="1" customWidth="1"/>
    <col min="14" max="14" width="11.42578125" style="58"/>
  </cols>
  <sheetData>
    <row r="1" spans="1:13" ht="29.25" customHeight="1" x14ac:dyDescent="0.25">
      <c r="A1" s="57" t="s">
        <v>190</v>
      </c>
      <c r="B1" s="57" t="s">
        <v>191</v>
      </c>
      <c r="C1" s="57" t="s">
        <v>192</v>
      </c>
      <c r="D1" s="57" t="s">
        <v>193</v>
      </c>
      <c r="E1" s="57" t="s">
        <v>194</v>
      </c>
      <c r="F1" s="57" t="s">
        <v>195</v>
      </c>
      <c r="G1" s="57" t="s">
        <v>196</v>
      </c>
      <c r="H1" s="57" t="s">
        <v>197</v>
      </c>
      <c r="I1" s="57" t="s">
        <v>198</v>
      </c>
      <c r="J1" s="57" t="s">
        <v>199</v>
      </c>
      <c r="K1" s="57" t="s">
        <v>200</v>
      </c>
      <c r="L1" s="57" t="s">
        <v>201</v>
      </c>
      <c r="M1" s="57" t="s">
        <v>202</v>
      </c>
    </row>
    <row r="2" spans="1:13" hidden="1" x14ac:dyDescent="0.25">
      <c r="A2" s="64">
        <v>10100830966</v>
      </c>
      <c r="B2" s="64">
        <v>1903692260</v>
      </c>
      <c r="C2" t="s">
        <v>203</v>
      </c>
      <c r="D2" s="59">
        <v>43709</v>
      </c>
      <c r="E2" s="60">
        <v>-24840</v>
      </c>
      <c r="F2" t="s">
        <v>204</v>
      </c>
      <c r="G2"/>
      <c r="H2" t="s">
        <v>205</v>
      </c>
      <c r="I2" s="64">
        <v>1345840</v>
      </c>
      <c r="J2" s="64">
        <v>2905100202</v>
      </c>
      <c r="K2" t="s">
        <v>206</v>
      </c>
      <c r="L2"/>
      <c r="M2" s="60">
        <v>73</v>
      </c>
    </row>
    <row r="3" spans="1:13" hidden="1" x14ac:dyDescent="0.25">
      <c r="A3" s="64">
        <v>10100830966</v>
      </c>
      <c r="B3" s="64">
        <v>1903692267</v>
      </c>
      <c r="C3" t="s">
        <v>203</v>
      </c>
      <c r="D3" s="59">
        <v>43713</v>
      </c>
      <c r="E3" s="60">
        <v>-20340</v>
      </c>
      <c r="F3" t="s">
        <v>204</v>
      </c>
      <c r="G3"/>
      <c r="H3" t="s">
        <v>207</v>
      </c>
      <c r="I3" s="64">
        <v>1345832</v>
      </c>
      <c r="J3" s="64">
        <v>2905100202</v>
      </c>
      <c r="K3" t="s">
        <v>206</v>
      </c>
      <c r="L3"/>
      <c r="M3" s="60">
        <v>73</v>
      </c>
    </row>
    <row r="4" spans="1:13" hidden="1" x14ac:dyDescent="0.25">
      <c r="A4" s="64">
        <v>10100830966</v>
      </c>
      <c r="B4" s="64">
        <v>1903692270</v>
      </c>
      <c r="C4" t="s">
        <v>203</v>
      </c>
      <c r="D4" s="59">
        <v>43713</v>
      </c>
      <c r="E4" s="60">
        <v>-109440</v>
      </c>
      <c r="F4" t="s">
        <v>204</v>
      </c>
      <c r="G4"/>
      <c r="H4" t="s">
        <v>208</v>
      </c>
      <c r="I4" s="64">
        <v>1345248</v>
      </c>
      <c r="J4" s="64">
        <v>2905100202</v>
      </c>
      <c r="K4" t="s">
        <v>206</v>
      </c>
      <c r="L4"/>
      <c r="M4" s="60">
        <v>73</v>
      </c>
    </row>
    <row r="5" spans="1:13" hidden="1" x14ac:dyDescent="0.25">
      <c r="A5" s="64">
        <v>10100830966</v>
      </c>
      <c r="B5" s="64">
        <v>1903692274</v>
      </c>
      <c r="C5" t="s">
        <v>203</v>
      </c>
      <c r="D5" s="59">
        <v>43713</v>
      </c>
      <c r="E5" s="60">
        <v>-68400</v>
      </c>
      <c r="F5" t="s">
        <v>204</v>
      </c>
      <c r="G5"/>
      <c r="H5" t="s">
        <v>209</v>
      </c>
      <c r="I5" s="64">
        <v>1345198</v>
      </c>
      <c r="J5" s="64">
        <v>2905100202</v>
      </c>
      <c r="K5" t="s">
        <v>206</v>
      </c>
      <c r="L5"/>
      <c r="M5" s="60">
        <v>73</v>
      </c>
    </row>
    <row r="6" spans="1:13" hidden="1" x14ac:dyDescent="0.25">
      <c r="A6" s="64">
        <v>10100830966</v>
      </c>
      <c r="B6" s="64">
        <v>1903692279</v>
      </c>
      <c r="C6" t="s">
        <v>203</v>
      </c>
      <c r="D6" s="59">
        <v>43713</v>
      </c>
      <c r="E6" s="60">
        <v>-68400</v>
      </c>
      <c r="F6" t="s">
        <v>204</v>
      </c>
      <c r="G6"/>
      <c r="H6" t="s">
        <v>210</v>
      </c>
      <c r="I6" s="64">
        <v>1345197</v>
      </c>
      <c r="J6" s="64">
        <v>2905100202</v>
      </c>
      <c r="K6" t="s">
        <v>206</v>
      </c>
      <c r="L6"/>
      <c r="M6" s="60">
        <v>73</v>
      </c>
    </row>
    <row r="7" spans="1:13" hidden="1" x14ac:dyDescent="0.25">
      <c r="A7" s="64">
        <v>10100830966</v>
      </c>
      <c r="B7" s="64">
        <v>1903692281</v>
      </c>
      <c r="C7" t="s">
        <v>203</v>
      </c>
      <c r="D7" s="59">
        <v>43713</v>
      </c>
      <c r="E7" s="60">
        <v>-68400</v>
      </c>
      <c r="F7" t="s">
        <v>204</v>
      </c>
      <c r="G7"/>
      <c r="H7" t="s">
        <v>211</v>
      </c>
      <c r="I7" s="64">
        <v>1345195</v>
      </c>
      <c r="J7" s="64">
        <v>2905100202</v>
      </c>
      <c r="K7" t="s">
        <v>206</v>
      </c>
      <c r="L7"/>
      <c r="M7" s="60">
        <v>73</v>
      </c>
    </row>
    <row r="8" spans="1:13" hidden="1" x14ac:dyDescent="0.25">
      <c r="A8" s="64">
        <v>10100830966</v>
      </c>
      <c r="B8" s="64">
        <v>1903692284</v>
      </c>
      <c r="C8" t="s">
        <v>203</v>
      </c>
      <c r="D8" s="59">
        <v>43713</v>
      </c>
      <c r="E8" s="60">
        <v>-20340</v>
      </c>
      <c r="F8" t="s">
        <v>204</v>
      </c>
      <c r="G8"/>
      <c r="H8" t="s">
        <v>212</v>
      </c>
      <c r="I8" s="64">
        <v>1345192</v>
      </c>
      <c r="J8" s="64">
        <v>2905100202</v>
      </c>
      <c r="K8" t="s">
        <v>206</v>
      </c>
      <c r="L8"/>
      <c r="M8" s="60">
        <v>73</v>
      </c>
    </row>
    <row r="9" spans="1:13" hidden="1" x14ac:dyDescent="0.25">
      <c r="A9" s="64">
        <v>10100830966</v>
      </c>
      <c r="B9" s="64">
        <v>1903692287</v>
      </c>
      <c r="C9" t="s">
        <v>203</v>
      </c>
      <c r="D9" s="59">
        <v>43724</v>
      </c>
      <c r="E9" s="60">
        <v>-68400</v>
      </c>
      <c r="F9" t="s">
        <v>204</v>
      </c>
      <c r="G9"/>
      <c r="H9" t="s">
        <v>213</v>
      </c>
      <c r="I9" s="64">
        <v>1345185</v>
      </c>
      <c r="J9" s="64">
        <v>2905100202</v>
      </c>
      <c r="K9" t="s">
        <v>206</v>
      </c>
      <c r="L9"/>
      <c r="M9" s="60">
        <v>73</v>
      </c>
    </row>
    <row r="10" spans="1:13" hidden="1" x14ac:dyDescent="0.25">
      <c r="A10" s="64">
        <v>10100830966</v>
      </c>
      <c r="B10" s="64">
        <v>1903692289</v>
      </c>
      <c r="C10" t="s">
        <v>203</v>
      </c>
      <c r="D10" s="59">
        <v>43738</v>
      </c>
      <c r="E10" s="60">
        <v>-68400</v>
      </c>
      <c r="F10" t="s">
        <v>204</v>
      </c>
      <c r="G10"/>
      <c r="H10" t="s">
        <v>214</v>
      </c>
      <c r="I10" s="64">
        <v>1345181</v>
      </c>
      <c r="J10" s="64">
        <v>2905100202</v>
      </c>
      <c r="K10" t="s">
        <v>206</v>
      </c>
      <c r="L10"/>
      <c r="M10" s="60">
        <v>73</v>
      </c>
    </row>
    <row r="11" spans="1:13" hidden="1" x14ac:dyDescent="0.25">
      <c r="A11" s="64">
        <v>10100830966</v>
      </c>
      <c r="B11" s="64">
        <v>1903692291</v>
      </c>
      <c r="C11" t="s">
        <v>203</v>
      </c>
      <c r="D11" s="59">
        <v>43713</v>
      </c>
      <c r="E11" s="60">
        <v>-22320</v>
      </c>
      <c r="F11" t="s">
        <v>204</v>
      </c>
      <c r="G11"/>
      <c r="H11" t="s">
        <v>215</v>
      </c>
      <c r="I11" s="64">
        <v>1345022</v>
      </c>
      <c r="J11" s="64">
        <v>2905100202</v>
      </c>
      <c r="K11" t="s">
        <v>206</v>
      </c>
      <c r="L11"/>
      <c r="M11" s="60">
        <v>73</v>
      </c>
    </row>
    <row r="12" spans="1:13" hidden="1" x14ac:dyDescent="0.25">
      <c r="A12" s="64">
        <v>10100830966</v>
      </c>
      <c r="B12" s="64">
        <v>1903692293</v>
      </c>
      <c r="C12" t="s">
        <v>203</v>
      </c>
      <c r="D12" s="59">
        <v>43719</v>
      </c>
      <c r="E12" s="60">
        <v>-81720</v>
      </c>
      <c r="F12" t="s">
        <v>204</v>
      </c>
      <c r="G12"/>
      <c r="H12" t="s">
        <v>216</v>
      </c>
      <c r="I12" s="64">
        <v>1345020</v>
      </c>
      <c r="J12" s="64">
        <v>2905100202</v>
      </c>
      <c r="K12" t="s">
        <v>206</v>
      </c>
      <c r="L12"/>
      <c r="M12" s="60">
        <v>73</v>
      </c>
    </row>
    <row r="13" spans="1:13" hidden="1" x14ac:dyDescent="0.25">
      <c r="A13" s="64">
        <v>10100830966</v>
      </c>
      <c r="B13" s="64">
        <v>1903692294</v>
      </c>
      <c r="C13" t="s">
        <v>203</v>
      </c>
      <c r="D13" s="59">
        <v>43738</v>
      </c>
      <c r="E13" s="60">
        <v>-57510</v>
      </c>
      <c r="F13" t="s">
        <v>204</v>
      </c>
      <c r="G13"/>
      <c r="H13" t="s">
        <v>217</v>
      </c>
      <c r="I13" s="64">
        <v>1344153</v>
      </c>
      <c r="J13" s="64">
        <v>2905100202</v>
      </c>
      <c r="K13" t="s">
        <v>206</v>
      </c>
      <c r="L13"/>
      <c r="M13" s="60">
        <v>73</v>
      </c>
    </row>
    <row r="14" spans="1:13" hidden="1" x14ac:dyDescent="0.25">
      <c r="A14" s="64">
        <v>10100830966</v>
      </c>
      <c r="B14" s="64">
        <v>1903692296</v>
      </c>
      <c r="C14" t="s">
        <v>203</v>
      </c>
      <c r="D14" s="59">
        <v>43738</v>
      </c>
      <c r="E14" s="60">
        <v>-19170</v>
      </c>
      <c r="F14" t="s">
        <v>204</v>
      </c>
      <c r="G14"/>
      <c r="H14" t="s">
        <v>218</v>
      </c>
      <c r="I14" s="64">
        <v>1344152</v>
      </c>
      <c r="J14" s="64">
        <v>2905100202</v>
      </c>
      <c r="K14" t="s">
        <v>206</v>
      </c>
      <c r="L14"/>
      <c r="M14" s="60">
        <v>73</v>
      </c>
    </row>
    <row r="15" spans="1:13" hidden="1" x14ac:dyDescent="0.25">
      <c r="A15" s="64">
        <v>10100830966</v>
      </c>
      <c r="B15" s="64">
        <v>1903692297</v>
      </c>
      <c r="C15" t="s">
        <v>203</v>
      </c>
      <c r="D15" s="59">
        <v>43738</v>
      </c>
      <c r="E15" s="60">
        <v>-38340</v>
      </c>
      <c r="F15" t="s">
        <v>204</v>
      </c>
      <c r="G15"/>
      <c r="H15" t="s">
        <v>219</v>
      </c>
      <c r="I15" s="64">
        <v>1344108</v>
      </c>
      <c r="J15" s="64">
        <v>2905100202</v>
      </c>
      <c r="K15" t="s">
        <v>206</v>
      </c>
      <c r="L15"/>
      <c r="M15" s="60">
        <v>73</v>
      </c>
    </row>
    <row r="16" spans="1:13" hidden="1" x14ac:dyDescent="0.25">
      <c r="A16" s="64">
        <v>10100830966</v>
      </c>
      <c r="B16" s="64">
        <v>1903692299</v>
      </c>
      <c r="C16" t="s">
        <v>203</v>
      </c>
      <c r="D16" s="59">
        <v>43738</v>
      </c>
      <c r="E16" s="60">
        <v>-95850</v>
      </c>
      <c r="F16" t="s">
        <v>204</v>
      </c>
      <c r="G16"/>
      <c r="H16" t="s">
        <v>220</v>
      </c>
      <c r="I16" s="64">
        <v>1344053</v>
      </c>
      <c r="J16" s="64">
        <v>2905100202</v>
      </c>
      <c r="K16" t="s">
        <v>206</v>
      </c>
      <c r="L16"/>
      <c r="M16" s="60">
        <v>73</v>
      </c>
    </row>
    <row r="17" spans="1:13" hidden="1" x14ac:dyDescent="0.25">
      <c r="A17" s="64">
        <v>10100830966</v>
      </c>
      <c r="B17" s="64">
        <v>1903692300</v>
      </c>
      <c r="C17" t="s">
        <v>203</v>
      </c>
      <c r="D17" s="59">
        <v>43738</v>
      </c>
      <c r="E17" s="60">
        <v>-191700</v>
      </c>
      <c r="F17" t="s">
        <v>204</v>
      </c>
      <c r="G17"/>
      <c r="H17" t="s">
        <v>221</v>
      </c>
      <c r="I17" s="64">
        <v>1344016</v>
      </c>
      <c r="J17" s="64">
        <v>2905100202</v>
      </c>
      <c r="K17" t="s">
        <v>206</v>
      </c>
      <c r="L17"/>
      <c r="M17" s="60">
        <v>73</v>
      </c>
    </row>
    <row r="18" spans="1:13" hidden="1" x14ac:dyDescent="0.25">
      <c r="A18" s="64">
        <v>10100830966</v>
      </c>
      <c r="B18" s="64">
        <v>1903692302</v>
      </c>
      <c r="C18" t="s">
        <v>203</v>
      </c>
      <c r="D18" s="59">
        <v>43738</v>
      </c>
      <c r="E18" s="60">
        <v>-95850</v>
      </c>
      <c r="F18" t="s">
        <v>204</v>
      </c>
      <c r="G18"/>
      <c r="H18" t="s">
        <v>222</v>
      </c>
      <c r="I18" s="64">
        <v>1344001</v>
      </c>
      <c r="J18" s="64">
        <v>2905100202</v>
      </c>
      <c r="K18" t="s">
        <v>206</v>
      </c>
      <c r="L18"/>
      <c r="M18" s="60">
        <v>73</v>
      </c>
    </row>
    <row r="19" spans="1:13" hidden="1" x14ac:dyDescent="0.25">
      <c r="A19" s="64">
        <v>10100830966</v>
      </c>
      <c r="B19" s="64">
        <v>1903692304</v>
      </c>
      <c r="C19" t="s">
        <v>203</v>
      </c>
      <c r="D19" s="59">
        <v>43738</v>
      </c>
      <c r="E19" s="60">
        <v>-19170</v>
      </c>
      <c r="F19" t="s">
        <v>204</v>
      </c>
      <c r="G19"/>
      <c r="H19" t="s">
        <v>220</v>
      </c>
      <c r="I19" s="64">
        <v>1343971</v>
      </c>
      <c r="J19" s="64">
        <v>2905100202</v>
      </c>
      <c r="K19" t="s">
        <v>206</v>
      </c>
      <c r="L19"/>
      <c r="M19" s="60">
        <v>73</v>
      </c>
    </row>
    <row r="20" spans="1:13" hidden="1" x14ac:dyDescent="0.25">
      <c r="A20" s="64">
        <v>10100830966</v>
      </c>
      <c r="B20" s="64">
        <v>1903692308</v>
      </c>
      <c r="C20" t="s">
        <v>203</v>
      </c>
      <c r="D20" s="59">
        <v>43737</v>
      </c>
      <c r="E20" s="60">
        <v>-28530</v>
      </c>
      <c r="F20" t="s">
        <v>204</v>
      </c>
      <c r="G20"/>
      <c r="H20" t="s">
        <v>223</v>
      </c>
      <c r="I20" s="64">
        <v>1343894</v>
      </c>
      <c r="J20" s="64">
        <v>2905100202</v>
      </c>
      <c r="K20" t="s">
        <v>206</v>
      </c>
      <c r="L20"/>
      <c r="M20" s="60">
        <v>73</v>
      </c>
    </row>
    <row r="21" spans="1:13" hidden="1" x14ac:dyDescent="0.25">
      <c r="A21" s="64">
        <v>10100830966</v>
      </c>
      <c r="B21" s="64">
        <v>1903692312</v>
      </c>
      <c r="C21" t="s">
        <v>203</v>
      </c>
      <c r="D21" s="59">
        <v>43733</v>
      </c>
      <c r="E21" s="60">
        <v>-20340</v>
      </c>
      <c r="F21" t="s">
        <v>204</v>
      </c>
      <c r="G21"/>
      <c r="H21" t="s">
        <v>224</v>
      </c>
      <c r="I21" s="64">
        <v>1343805</v>
      </c>
      <c r="J21" s="64">
        <v>2905100202</v>
      </c>
      <c r="K21" t="s">
        <v>206</v>
      </c>
      <c r="L21"/>
      <c r="M21" s="60">
        <v>73</v>
      </c>
    </row>
    <row r="22" spans="1:13" hidden="1" x14ac:dyDescent="0.25">
      <c r="A22" s="64">
        <v>10100830966</v>
      </c>
      <c r="B22" s="64">
        <v>1903692315</v>
      </c>
      <c r="C22" t="s">
        <v>203</v>
      </c>
      <c r="D22" s="59">
        <v>43736</v>
      </c>
      <c r="E22" s="60">
        <v>-22320</v>
      </c>
      <c r="F22" t="s">
        <v>204</v>
      </c>
      <c r="G22"/>
      <c r="H22" t="s">
        <v>225</v>
      </c>
      <c r="I22" s="64">
        <v>1343785</v>
      </c>
      <c r="J22" s="64">
        <v>2905100202</v>
      </c>
      <c r="K22" t="s">
        <v>206</v>
      </c>
      <c r="L22"/>
      <c r="M22" s="60">
        <v>73</v>
      </c>
    </row>
    <row r="23" spans="1:13" hidden="1" x14ac:dyDescent="0.25">
      <c r="A23" s="64">
        <v>10100830966</v>
      </c>
      <c r="B23" s="64">
        <v>1903692317</v>
      </c>
      <c r="C23" t="s">
        <v>203</v>
      </c>
      <c r="D23" s="59">
        <v>43736</v>
      </c>
      <c r="E23" s="60">
        <v>-28380</v>
      </c>
      <c r="F23" t="s">
        <v>204</v>
      </c>
      <c r="G23"/>
      <c r="H23" t="s">
        <v>226</v>
      </c>
      <c r="I23" s="64">
        <v>1343763</v>
      </c>
      <c r="J23" s="64">
        <v>2905100202</v>
      </c>
      <c r="K23" t="s">
        <v>206</v>
      </c>
      <c r="L23"/>
      <c r="M23" s="60">
        <v>73</v>
      </c>
    </row>
    <row r="24" spans="1:13" hidden="1" x14ac:dyDescent="0.25">
      <c r="A24" s="64">
        <v>10100830966</v>
      </c>
      <c r="B24" s="64">
        <v>1903692321</v>
      </c>
      <c r="C24" t="s">
        <v>203</v>
      </c>
      <c r="D24" s="59">
        <v>43735</v>
      </c>
      <c r="E24" s="60">
        <v>-383400</v>
      </c>
      <c r="F24" t="s">
        <v>204</v>
      </c>
      <c r="G24"/>
      <c r="H24" t="s">
        <v>227</v>
      </c>
      <c r="I24" s="64">
        <v>1343631</v>
      </c>
      <c r="J24" s="64">
        <v>2905100202</v>
      </c>
      <c r="K24" t="s">
        <v>206</v>
      </c>
      <c r="L24"/>
      <c r="M24" s="60">
        <v>73</v>
      </c>
    </row>
    <row r="25" spans="1:13" hidden="1" x14ac:dyDescent="0.25">
      <c r="A25" s="64">
        <v>10100830966</v>
      </c>
      <c r="B25" s="64">
        <v>1903692325</v>
      </c>
      <c r="C25" t="s">
        <v>203</v>
      </c>
      <c r="D25" s="59">
        <v>43735</v>
      </c>
      <c r="E25" s="60">
        <v>-22320</v>
      </c>
      <c r="F25" t="s">
        <v>204</v>
      </c>
      <c r="G25"/>
      <c r="H25" t="s">
        <v>225</v>
      </c>
      <c r="I25" s="64">
        <v>1343433</v>
      </c>
      <c r="J25" s="64">
        <v>2905100202</v>
      </c>
      <c r="K25" t="s">
        <v>206</v>
      </c>
      <c r="L25"/>
      <c r="M25" s="60">
        <v>73</v>
      </c>
    </row>
    <row r="26" spans="1:13" hidden="1" x14ac:dyDescent="0.25">
      <c r="A26" s="64">
        <v>10100830966</v>
      </c>
      <c r="B26" s="64">
        <v>1903692327</v>
      </c>
      <c r="C26" t="s">
        <v>203</v>
      </c>
      <c r="D26" s="59">
        <v>43734</v>
      </c>
      <c r="E26" s="60">
        <v>-383400</v>
      </c>
      <c r="F26" t="s">
        <v>204</v>
      </c>
      <c r="G26"/>
      <c r="H26" t="s">
        <v>228</v>
      </c>
      <c r="I26" s="64">
        <v>1343361</v>
      </c>
      <c r="J26" s="64">
        <v>2905100202</v>
      </c>
      <c r="K26" t="s">
        <v>206</v>
      </c>
      <c r="L26"/>
      <c r="M26" s="60">
        <v>73</v>
      </c>
    </row>
    <row r="27" spans="1:13" hidden="1" x14ac:dyDescent="0.25">
      <c r="A27" s="64">
        <v>10100830966</v>
      </c>
      <c r="B27" s="64">
        <v>1903692331</v>
      </c>
      <c r="C27" t="s">
        <v>203</v>
      </c>
      <c r="D27" s="59">
        <v>43734</v>
      </c>
      <c r="E27" s="60">
        <v>-76680</v>
      </c>
      <c r="F27" t="s">
        <v>204</v>
      </c>
      <c r="G27"/>
      <c r="H27" t="s">
        <v>229</v>
      </c>
      <c r="I27" s="64">
        <v>1343360</v>
      </c>
      <c r="J27" s="64">
        <v>2905100202</v>
      </c>
      <c r="K27" t="s">
        <v>206</v>
      </c>
      <c r="L27"/>
      <c r="M27" s="60">
        <v>73</v>
      </c>
    </row>
    <row r="28" spans="1:13" hidden="1" x14ac:dyDescent="0.25">
      <c r="A28" s="64">
        <v>10100830966</v>
      </c>
      <c r="B28" s="64">
        <v>1903692536</v>
      </c>
      <c r="C28" t="s">
        <v>203</v>
      </c>
      <c r="D28" s="59">
        <v>43734</v>
      </c>
      <c r="E28" s="60">
        <v>-383400</v>
      </c>
      <c r="F28" t="s">
        <v>204</v>
      </c>
      <c r="G28"/>
      <c r="H28" t="s">
        <v>230</v>
      </c>
      <c r="I28" s="64">
        <v>1343355</v>
      </c>
      <c r="J28" s="64">
        <v>2905100202</v>
      </c>
      <c r="K28" t="s">
        <v>206</v>
      </c>
      <c r="L28"/>
      <c r="M28" s="60">
        <v>73</v>
      </c>
    </row>
    <row r="29" spans="1:13" hidden="1" x14ac:dyDescent="0.25">
      <c r="A29" s="64">
        <v>10100830966</v>
      </c>
      <c r="B29" s="64">
        <v>1903692540</v>
      </c>
      <c r="C29" t="s">
        <v>203</v>
      </c>
      <c r="D29" s="59">
        <v>43734</v>
      </c>
      <c r="E29" s="60">
        <v>-191700</v>
      </c>
      <c r="F29" t="s">
        <v>204</v>
      </c>
      <c r="G29"/>
      <c r="H29" t="s">
        <v>231</v>
      </c>
      <c r="I29" s="64">
        <v>1343354</v>
      </c>
      <c r="J29" s="64">
        <v>2905100202</v>
      </c>
      <c r="K29" t="s">
        <v>206</v>
      </c>
      <c r="L29"/>
      <c r="M29" s="60">
        <v>73</v>
      </c>
    </row>
    <row r="30" spans="1:13" hidden="1" x14ac:dyDescent="0.25">
      <c r="A30" s="64">
        <v>10100830966</v>
      </c>
      <c r="B30" s="64">
        <v>1903692547</v>
      </c>
      <c r="C30" t="s">
        <v>203</v>
      </c>
      <c r="D30" s="59">
        <v>43734</v>
      </c>
      <c r="E30" s="60">
        <v>-38340</v>
      </c>
      <c r="F30" t="s">
        <v>204</v>
      </c>
      <c r="G30"/>
      <c r="H30" t="s">
        <v>232</v>
      </c>
      <c r="I30" s="64">
        <v>1343346</v>
      </c>
      <c r="J30" s="64">
        <v>2905100202</v>
      </c>
      <c r="K30" t="s">
        <v>206</v>
      </c>
      <c r="L30"/>
      <c r="M30" s="60">
        <v>73</v>
      </c>
    </row>
    <row r="31" spans="1:13" hidden="1" x14ac:dyDescent="0.25">
      <c r="A31" s="64">
        <v>10100830966</v>
      </c>
      <c r="B31" s="64">
        <v>1903692598</v>
      </c>
      <c r="C31" t="s">
        <v>203</v>
      </c>
      <c r="D31" s="59">
        <v>43734</v>
      </c>
      <c r="E31" s="60">
        <v>-95850</v>
      </c>
      <c r="F31" t="s">
        <v>204</v>
      </c>
      <c r="G31"/>
      <c r="H31" t="s">
        <v>233</v>
      </c>
      <c r="I31" s="64">
        <v>1343345</v>
      </c>
      <c r="J31" s="64">
        <v>2905100202</v>
      </c>
      <c r="K31" t="s">
        <v>206</v>
      </c>
      <c r="L31"/>
      <c r="M31" s="60">
        <v>73</v>
      </c>
    </row>
    <row r="32" spans="1:13" hidden="1" x14ac:dyDescent="0.25">
      <c r="A32" s="64">
        <v>10100830966</v>
      </c>
      <c r="B32" s="64">
        <v>1903692603</v>
      </c>
      <c r="C32" t="s">
        <v>203</v>
      </c>
      <c r="D32" s="59">
        <v>43734</v>
      </c>
      <c r="E32" s="60">
        <v>-191700</v>
      </c>
      <c r="F32" t="s">
        <v>204</v>
      </c>
      <c r="G32"/>
      <c r="H32" t="s">
        <v>221</v>
      </c>
      <c r="I32" s="64">
        <v>1343343</v>
      </c>
      <c r="J32" s="64">
        <v>2905100202</v>
      </c>
      <c r="K32" t="s">
        <v>206</v>
      </c>
      <c r="L32"/>
      <c r="M32" s="60">
        <v>73</v>
      </c>
    </row>
    <row r="33" spans="1:13" hidden="1" x14ac:dyDescent="0.25">
      <c r="A33" s="64">
        <v>10100830966</v>
      </c>
      <c r="B33" s="64">
        <v>1903692608</v>
      </c>
      <c r="C33" t="s">
        <v>203</v>
      </c>
      <c r="D33" s="59">
        <v>43734</v>
      </c>
      <c r="E33" s="60">
        <v>-153360</v>
      </c>
      <c r="F33" t="s">
        <v>204</v>
      </c>
      <c r="G33"/>
      <c r="H33" t="s">
        <v>234</v>
      </c>
      <c r="I33" s="64">
        <v>1343341</v>
      </c>
      <c r="J33" s="64">
        <v>2905100202</v>
      </c>
      <c r="K33" t="s">
        <v>206</v>
      </c>
      <c r="L33"/>
      <c r="M33" s="60">
        <v>73</v>
      </c>
    </row>
    <row r="34" spans="1:13" hidden="1" x14ac:dyDescent="0.25">
      <c r="A34" s="64">
        <v>10100830966</v>
      </c>
      <c r="B34" s="64">
        <v>1903692625</v>
      </c>
      <c r="C34" t="s">
        <v>203</v>
      </c>
      <c r="D34" s="59">
        <v>43734</v>
      </c>
      <c r="E34" s="60">
        <v>-191700</v>
      </c>
      <c r="F34" t="s">
        <v>204</v>
      </c>
      <c r="G34"/>
      <c r="H34" t="s">
        <v>235</v>
      </c>
      <c r="I34" s="64">
        <v>1343340</v>
      </c>
      <c r="J34" s="64">
        <v>2905100202</v>
      </c>
      <c r="K34" t="s">
        <v>206</v>
      </c>
      <c r="L34"/>
      <c r="M34" s="60">
        <v>73</v>
      </c>
    </row>
    <row r="35" spans="1:13" hidden="1" x14ac:dyDescent="0.25">
      <c r="A35" s="64">
        <v>10100830966</v>
      </c>
      <c r="B35" s="64">
        <v>1903692631</v>
      </c>
      <c r="C35" t="s">
        <v>203</v>
      </c>
      <c r="D35" s="59">
        <v>43734</v>
      </c>
      <c r="E35" s="60">
        <v>-287550</v>
      </c>
      <c r="F35" t="s">
        <v>204</v>
      </c>
      <c r="G35"/>
      <c r="H35" t="s">
        <v>236</v>
      </c>
      <c r="I35" s="64">
        <v>1343339</v>
      </c>
      <c r="J35" s="64">
        <v>2905100202</v>
      </c>
      <c r="K35" t="s">
        <v>206</v>
      </c>
      <c r="L35"/>
      <c r="M35" s="60">
        <v>73</v>
      </c>
    </row>
    <row r="36" spans="1:13" hidden="1" x14ac:dyDescent="0.25">
      <c r="A36" s="64">
        <v>10100830966</v>
      </c>
      <c r="B36" s="64">
        <v>1903692636</v>
      </c>
      <c r="C36" t="s">
        <v>203</v>
      </c>
      <c r="D36" s="59">
        <v>43734</v>
      </c>
      <c r="E36" s="60">
        <v>-22320</v>
      </c>
      <c r="F36" t="s">
        <v>204</v>
      </c>
      <c r="G36"/>
      <c r="H36" t="s">
        <v>237</v>
      </c>
      <c r="I36" s="64">
        <v>1343167</v>
      </c>
      <c r="J36" s="64">
        <v>2905100202</v>
      </c>
      <c r="K36" t="s">
        <v>206</v>
      </c>
      <c r="L36"/>
      <c r="M36" s="60">
        <v>73</v>
      </c>
    </row>
    <row r="37" spans="1:13" hidden="1" x14ac:dyDescent="0.25">
      <c r="A37" s="64">
        <v>10100830966</v>
      </c>
      <c r="B37" s="64">
        <v>1903692653</v>
      </c>
      <c r="C37" t="s">
        <v>203</v>
      </c>
      <c r="D37" s="59">
        <v>43733</v>
      </c>
      <c r="E37" s="60">
        <v>-12420</v>
      </c>
      <c r="F37" t="s">
        <v>204</v>
      </c>
      <c r="G37"/>
      <c r="H37" t="s">
        <v>238</v>
      </c>
      <c r="I37" s="64">
        <v>1343112</v>
      </c>
      <c r="J37" s="64">
        <v>2905100202</v>
      </c>
      <c r="K37" t="s">
        <v>206</v>
      </c>
      <c r="L37"/>
      <c r="M37" s="60">
        <v>73</v>
      </c>
    </row>
    <row r="38" spans="1:13" hidden="1" x14ac:dyDescent="0.25">
      <c r="A38" s="64">
        <v>10100830966</v>
      </c>
      <c r="B38" s="64">
        <v>1903692677</v>
      </c>
      <c r="C38" t="s">
        <v>203</v>
      </c>
      <c r="D38" s="59">
        <v>43733</v>
      </c>
      <c r="E38" s="60">
        <v>-115020</v>
      </c>
      <c r="F38" t="s">
        <v>204</v>
      </c>
      <c r="G38"/>
      <c r="H38" t="s">
        <v>239</v>
      </c>
      <c r="I38" s="64">
        <v>1343064</v>
      </c>
      <c r="J38" s="64">
        <v>2905100202</v>
      </c>
      <c r="K38" t="s">
        <v>206</v>
      </c>
      <c r="L38"/>
      <c r="M38" s="60">
        <v>73</v>
      </c>
    </row>
    <row r="39" spans="1:13" hidden="1" x14ac:dyDescent="0.25">
      <c r="A39" s="64">
        <v>10100830966</v>
      </c>
      <c r="B39" s="64">
        <v>1903692681</v>
      </c>
      <c r="C39" t="s">
        <v>203</v>
      </c>
      <c r="D39" s="59">
        <v>43733</v>
      </c>
      <c r="E39" s="60">
        <v>-95850</v>
      </c>
      <c r="F39" t="s">
        <v>204</v>
      </c>
      <c r="G39"/>
      <c r="H39" t="s">
        <v>240</v>
      </c>
      <c r="I39" s="64">
        <v>1343063</v>
      </c>
      <c r="J39" s="64">
        <v>2905100202</v>
      </c>
      <c r="K39" t="s">
        <v>206</v>
      </c>
      <c r="L39"/>
      <c r="M39" s="60">
        <v>73</v>
      </c>
    </row>
    <row r="40" spans="1:13" hidden="1" x14ac:dyDescent="0.25">
      <c r="A40" s="64">
        <v>10100830966</v>
      </c>
      <c r="B40" s="64">
        <v>1903692702</v>
      </c>
      <c r="C40" t="s">
        <v>203</v>
      </c>
      <c r="D40" s="59">
        <v>43733</v>
      </c>
      <c r="E40" s="60">
        <v>-191700</v>
      </c>
      <c r="F40" t="s">
        <v>204</v>
      </c>
      <c r="G40"/>
      <c r="H40" t="s">
        <v>241</v>
      </c>
      <c r="I40" s="64">
        <v>1343057</v>
      </c>
      <c r="J40" s="64">
        <v>2905100202</v>
      </c>
      <c r="K40" t="s">
        <v>206</v>
      </c>
      <c r="L40"/>
      <c r="M40" s="60">
        <v>73</v>
      </c>
    </row>
    <row r="41" spans="1:13" hidden="1" x14ac:dyDescent="0.25">
      <c r="A41" s="64">
        <v>10100830966</v>
      </c>
      <c r="B41" s="64">
        <v>1903692708</v>
      </c>
      <c r="C41" t="s">
        <v>203</v>
      </c>
      <c r="D41" s="59">
        <v>43733</v>
      </c>
      <c r="E41" s="60">
        <v>-191700</v>
      </c>
      <c r="F41" t="s">
        <v>204</v>
      </c>
      <c r="G41"/>
      <c r="H41" t="s">
        <v>242</v>
      </c>
      <c r="I41" s="64">
        <v>1343048</v>
      </c>
      <c r="J41" s="64">
        <v>2905100202</v>
      </c>
      <c r="K41" t="s">
        <v>206</v>
      </c>
      <c r="L41"/>
      <c r="M41" s="60">
        <v>73</v>
      </c>
    </row>
    <row r="42" spans="1:13" hidden="1" x14ac:dyDescent="0.25">
      <c r="A42" s="64">
        <v>10100830966</v>
      </c>
      <c r="B42" s="64">
        <v>1903692712</v>
      </c>
      <c r="C42" t="s">
        <v>203</v>
      </c>
      <c r="D42" s="59">
        <v>43733</v>
      </c>
      <c r="E42" s="60">
        <v>-169650</v>
      </c>
      <c r="F42" t="s">
        <v>204</v>
      </c>
      <c r="G42"/>
      <c r="H42" t="s">
        <v>243</v>
      </c>
      <c r="I42" s="64">
        <v>1343043</v>
      </c>
      <c r="J42" s="64">
        <v>2905100202</v>
      </c>
      <c r="K42" t="s">
        <v>206</v>
      </c>
      <c r="L42"/>
      <c r="M42" s="60">
        <v>73</v>
      </c>
    </row>
    <row r="43" spans="1:13" hidden="1" x14ac:dyDescent="0.25">
      <c r="A43" s="64">
        <v>10100830966</v>
      </c>
      <c r="B43" s="64">
        <v>1903692718</v>
      </c>
      <c r="C43" t="s">
        <v>203</v>
      </c>
      <c r="D43" s="59">
        <v>43733</v>
      </c>
      <c r="E43" s="60">
        <v>-254480</v>
      </c>
      <c r="F43" t="s">
        <v>204</v>
      </c>
      <c r="G43"/>
      <c r="H43" t="s">
        <v>244</v>
      </c>
      <c r="I43" s="64">
        <v>1343040</v>
      </c>
      <c r="J43" s="64">
        <v>2905100202</v>
      </c>
      <c r="K43" t="s">
        <v>206</v>
      </c>
      <c r="L43"/>
      <c r="M43" s="60">
        <v>73</v>
      </c>
    </row>
    <row r="44" spans="1:13" hidden="1" x14ac:dyDescent="0.25">
      <c r="A44" s="64">
        <v>10100830966</v>
      </c>
      <c r="B44" s="64">
        <v>1903692721</v>
      </c>
      <c r="C44" t="s">
        <v>203</v>
      </c>
      <c r="D44" s="59">
        <v>43732</v>
      </c>
      <c r="E44" s="60">
        <v>-12420</v>
      </c>
      <c r="F44" t="s">
        <v>204</v>
      </c>
      <c r="G44"/>
      <c r="H44" t="s">
        <v>245</v>
      </c>
      <c r="I44" s="64">
        <v>1342604</v>
      </c>
      <c r="J44" s="64">
        <v>2905100202</v>
      </c>
      <c r="K44" t="s">
        <v>206</v>
      </c>
      <c r="L44"/>
      <c r="M44" s="60">
        <v>73</v>
      </c>
    </row>
    <row r="45" spans="1:13" hidden="1" x14ac:dyDescent="0.25">
      <c r="A45" s="64">
        <v>10100830966</v>
      </c>
      <c r="B45" s="64">
        <v>1903692728</v>
      </c>
      <c r="C45" t="s">
        <v>203</v>
      </c>
      <c r="D45" s="59">
        <v>43732</v>
      </c>
      <c r="E45" s="60">
        <v>-20340</v>
      </c>
      <c r="F45" t="s">
        <v>204</v>
      </c>
      <c r="G45"/>
      <c r="H45" t="s">
        <v>246</v>
      </c>
      <c r="I45" s="64">
        <v>1342585</v>
      </c>
      <c r="J45" s="64">
        <v>2905100202</v>
      </c>
      <c r="K45" t="s">
        <v>206</v>
      </c>
      <c r="L45"/>
      <c r="M45" s="60">
        <v>73</v>
      </c>
    </row>
    <row r="46" spans="1:13" hidden="1" x14ac:dyDescent="0.25">
      <c r="A46" s="64">
        <v>10100830966</v>
      </c>
      <c r="B46" s="64">
        <v>1903692731</v>
      </c>
      <c r="C46" t="s">
        <v>203</v>
      </c>
      <c r="D46" s="59">
        <v>43731</v>
      </c>
      <c r="E46" s="60">
        <v>-22320</v>
      </c>
      <c r="F46" t="s">
        <v>204</v>
      </c>
      <c r="G46"/>
      <c r="H46" t="s">
        <v>225</v>
      </c>
      <c r="I46" s="64">
        <v>1342224</v>
      </c>
      <c r="J46" s="64">
        <v>2905100202</v>
      </c>
      <c r="K46" t="s">
        <v>206</v>
      </c>
      <c r="L46"/>
      <c r="M46" s="60">
        <v>73</v>
      </c>
    </row>
    <row r="47" spans="1:13" hidden="1" x14ac:dyDescent="0.25">
      <c r="A47" s="64">
        <v>10100830966</v>
      </c>
      <c r="B47" s="64">
        <v>1903692738</v>
      </c>
      <c r="C47" t="s">
        <v>203</v>
      </c>
      <c r="D47" s="59">
        <v>43729</v>
      </c>
      <c r="E47" s="60">
        <v>-48960</v>
      </c>
      <c r="F47" t="s">
        <v>204</v>
      </c>
      <c r="G47"/>
      <c r="H47" t="s">
        <v>247</v>
      </c>
      <c r="I47" s="64">
        <v>1341875</v>
      </c>
      <c r="J47" s="64">
        <v>2905100202</v>
      </c>
      <c r="K47" t="s">
        <v>206</v>
      </c>
      <c r="L47"/>
      <c r="M47" s="60">
        <v>73</v>
      </c>
    </row>
    <row r="48" spans="1:13" hidden="1" x14ac:dyDescent="0.25">
      <c r="A48" s="64">
        <v>10100830966</v>
      </c>
      <c r="B48" s="64">
        <v>1903692743</v>
      </c>
      <c r="C48" t="s">
        <v>203</v>
      </c>
      <c r="D48" s="59">
        <v>43728</v>
      </c>
      <c r="E48" s="60">
        <v>-22320</v>
      </c>
      <c r="F48" t="s">
        <v>204</v>
      </c>
      <c r="G48"/>
      <c r="H48" t="s">
        <v>225</v>
      </c>
      <c r="I48" s="64">
        <v>1341687</v>
      </c>
      <c r="J48" s="64">
        <v>2905100202</v>
      </c>
      <c r="K48" t="s">
        <v>206</v>
      </c>
      <c r="L48"/>
      <c r="M48" s="60">
        <v>73</v>
      </c>
    </row>
    <row r="49" spans="1:13" hidden="1" x14ac:dyDescent="0.25">
      <c r="A49" s="64">
        <v>10100830966</v>
      </c>
      <c r="B49" s="64">
        <v>1903692752</v>
      </c>
      <c r="C49" t="s">
        <v>203</v>
      </c>
      <c r="D49" s="59">
        <v>43726</v>
      </c>
      <c r="E49" s="60">
        <v>-12420</v>
      </c>
      <c r="F49" t="s">
        <v>204</v>
      </c>
      <c r="G49"/>
      <c r="H49" t="s">
        <v>248</v>
      </c>
      <c r="I49" s="64">
        <v>1341109</v>
      </c>
      <c r="J49" s="64">
        <v>2905100202</v>
      </c>
      <c r="K49" t="s">
        <v>206</v>
      </c>
      <c r="L49"/>
      <c r="M49" s="60">
        <v>73</v>
      </c>
    </row>
    <row r="50" spans="1:13" hidden="1" x14ac:dyDescent="0.25">
      <c r="A50" s="64">
        <v>10100830966</v>
      </c>
      <c r="B50" s="64">
        <v>1903692755</v>
      </c>
      <c r="C50" t="s">
        <v>203</v>
      </c>
      <c r="D50" s="59">
        <v>43726</v>
      </c>
      <c r="E50" s="60">
        <v>-16110</v>
      </c>
      <c r="F50" t="s">
        <v>204</v>
      </c>
      <c r="G50"/>
      <c r="H50" t="s">
        <v>249</v>
      </c>
      <c r="I50" s="64">
        <v>1341047</v>
      </c>
      <c r="J50" s="64">
        <v>2905100202</v>
      </c>
      <c r="K50" t="s">
        <v>206</v>
      </c>
      <c r="L50"/>
      <c r="M50" s="60">
        <v>73</v>
      </c>
    </row>
    <row r="51" spans="1:13" hidden="1" x14ac:dyDescent="0.25">
      <c r="A51" s="64">
        <v>10100830966</v>
      </c>
      <c r="B51" s="64">
        <v>1903692759</v>
      </c>
      <c r="C51" t="s">
        <v>203</v>
      </c>
      <c r="D51" s="59">
        <v>43721</v>
      </c>
      <c r="E51" s="60">
        <v>-12420</v>
      </c>
      <c r="F51" t="s">
        <v>204</v>
      </c>
      <c r="G51"/>
      <c r="H51" t="s">
        <v>250</v>
      </c>
      <c r="I51" s="64">
        <v>1340746</v>
      </c>
      <c r="J51" s="64">
        <v>2905100202</v>
      </c>
      <c r="K51" t="s">
        <v>206</v>
      </c>
      <c r="L51"/>
      <c r="M51" s="60">
        <v>73</v>
      </c>
    </row>
    <row r="52" spans="1:13" hidden="1" x14ac:dyDescent="0.25">
      <c r="A52" s="64">
        <v>10100830966</v>
      </c>
      <c r="B52" s="64">
        <v>1903692774</v>
      </c>
      <c r="C52" t="s">
        <v>203</v>
      </c>
      <c r="D52" s="59">
        <v>43725</v>
      </c>
      <c r="E52" s="60">
        <v>-20340</v>
      </c>
      <c r="F52" t="s">
        <v>204</v>
      </c>
      <c r="G52"/>
      <c r="H52" t="s">
        <v>251</v>
      </c>
      <c r="I52" s="64">
        <v>1340684</v>
      </c>
      <c r="J52" s="64">
        <v>2905100202</v>
      </c>
      <c r="K52" t="s">
        <v>206</v>
      </c>
      <c r="L52"/>
      <c r="M52" s="60">
        <v>73</v>
      </c>
    </row>
    <row r="53" spans="1:13" hidden="1" x14ac:dyDescent="0.25">
      <c r="A53" s="64">
        <v>10100830966</v>
      </c>
      <c r="B53" s="64">
        <v>1903692778</v>
      </c>
      <c r="C53" t="s">
        <v>203</v>
      </c>
      <c r="D53" s="59">
        <v>43725</v>
      </c>
      <c r="E53" s="60">
        <v>-20340</v>
      </c>
      <c r="F53" t="s">
        <v>204</v>
      </c>
      <c r="G53"/>
      <c r="H53" t="s">
        <v>252</v>
      </c>
      <c r="I53" s="64">
        <v>1340597</v>
      </c>
      <c r="J53" s="64">
        <v>2905100202</v>
      </c>
      <c r="K53" t="s">
        <v>206</v>
      </c>
      <c r="L53"/>
      <c r="M53" s="60">
        <v>73</v>
      </c>
    </row>
    <row r="54" spans="1:13" hidden="1" x14ac:dyDescent="0.25">
      <c r="A54" s="64">
        <v>10100830966</v>
      </c>
      <c r="B54" s="64">
        <v>1903692789</v>
      </c>
      <c r="C54" t="s">
        <v>203</v>
      </c>
      <c r="D54" s="59">
        <v>43725</v>
      </c>
      <c r="E54" s="60">
        <v>-20340</v>
      </c>
      <c r="F54" t="s">
        <v>204</v>
      </c>
      <c r="G54"/>
      <c r="H54" t="s">
        <v>253</v>
      </c>
      <c r="I54" s="64">
        <v>1340577</v>
      </c>
      <c r="J54" s="64">
        <v>2905100202</v>
      </c>
      <c r="K54" t="s">
        <v>206</v>
      </c>
      <c r="L54"/>
      <c r="M54" s="60">
        <v>73</v>
      </c>
    </row>
    <row r="55" spans="1:13" hidden="1" x14ac:dyDescent="0.25">
      <c r="A55" s="64">
        <v>10100830966</v>
      </c>
      <c r="B55" s="64">
        <v>1903692801</v>
      </c>
      <c r="C55" t="s">
        <v>203</v>
      </c>
      <c r="D55" s="59">
        <v>43721</v>
      </c>
      <c r="E55" s="60">
        <v>-48960</v>
      </c>
      <c r="F55" t="s">
        <v>204</v>
      </c>
      <c r="G55"/>
      <c r="H55" t="s">
        <v>254</v>
      </c>
      <c r="I55" s="64">
        <v>1340042</v>
      </c>
      <c r="J55" s="64">
        <v>2905100203</v>
      </c>
      <c r="K55" t="s">
        <v>206</v>
      </c>
      <c r="L55"/>
      <c r="M55" s="60">
        <v>73</v>
      </c>
    </row>
    <row r="56" spans="1:13" hidden="1" x14ac:dyDescent="0.25">
      <c r="A56" s="64">
        <v>10100830966</v>
      </c>
      <c r="B56" s="64">
        <v>1903692809</v>
      </c>
      <c r="C56" t="s">
        <v>203</v>
      </c>
      <c r="D56" s="59">
        <v>43721</v>
      </c>
      <c r="E56" s="60">
        <v>-20340</v>
      </c>
      <c r="F56" t="s">
        <v>204</v>
      </c>
      <c r="G56"/>
      <c r="H56" t="s">
        <v>255</v>
      </c>
      <c r="I56" s="64">
        <v>1339879</v>
      </c>
      <c r="J56" s="64">
        <v>2905100202</v>
      </c>
      <c r="K56" t="s">
        <v>206</v>
      </c>
      <c r="L56"/>
      <c r="M56" s="60">
        <v>73</v>
      </c>
    </row>
    <row r="57" spans="1:13" hidden="1" x14ac:dyDescent="0.25">
      <c r="A57" s="64">
        <v>10100830966</v>
      </c>
      <c r="B57" s="64">
        <v>1903692813</v>
      </c>
      <c r="C57" t="s">
        <v>203</v>
      </c>
      <c r="D57" s="59">
        <v>43718</v>
      </c>
      <c r="E57" s="60">
        <v>-20340</v>
      </c>
      <c r="F57" t="s">
        <v>204</v>
      </c>
      <c r="G57"/>
      <c r="H57" t="s">
        <v>256</v>
      </c>
      <c r="I57" s="64">
        <v>1338991</v>
      </c>
      <c r="J57" s="64">
        <v>2905100202</v>
      </c>
      <c r="K57" t="s">
        <v>206</v>
      </c>
      <c r="L57"/>
      <c r="M57" s="60">
        <v>73</v>
      </c>
    </row>
    <row r="58" spans="1:13" hidden="1" x14ac:dyDescent="0.25">
      <c r="A58" s="64">
        <v>10100830966</v>
      </c>
      <c r="B58" s="64">
        <v>1903692814</v>
      </c>
      <c r="C58" t="s">
        <v>203</v>
      </c>
      <c r="D58" s="59">
        <v>43718</v>
      </c>
      <c r="E58" s="60">
        <v>-20340</v>
      </c>
      <c r="F58" t="s">
        <v>204</v>
      </c>
      <c r="G58"/>
      <c r="H58" t="s">
        <v>257</v>
      </c>
      <c r="I58" s="64">
        <v>1338975</v>
      </c>
      <c r="J58" s="64">
        <v>2905100202</v>
      </c>
      <c r="K58" t="s">
        <v>206</v>
      </c>
      <c r="L58"/>
      <c r="M58" s="60">
        <v>73</v>
      </c>
    </row>
    <row r="59" spans="1:13" hidden="1" x14ac:dyDescent="0.25">
      <c r="A59" s="64">
        <v>10100830966</v>
      </c>
      <c r="B59" s="64">
        <v>1903692816</v>
      </c>
      <c r="C59" t="s">
        <v>203</v>
      </c>
      <c r="D59" s="59">
        <v>43718</v>
      </c>
      <c r="E59" s="60">
        <v>-12420</v>
      </c>
      <c r="F59" t="s">
        <v>204</v>
      </c>
      <c r="G59"/>
      <c r="H59" t="s">
        <v>258</v>
      </c>
      <c r="I59" s="64">
        <v>1338954</v>
      </c>
      <c r="J59" s="64">
        <v>2905100202</v>
      </c>
      <c r="K59" t="s">
        <v>206</v>
      </c>
      <c r="L59"/>
      <c r="M59" s="60">
        <v>73</v>
      </c>
    </row>
    <row r="60" spans="1:13" hidden="1" x14ac:dyDescent="0.25">
      <c r="A60" s="64">
        <v>10100830966</v>
      </c>
      <c r="B60" s="64">
        <v>1903692818</v>
      </c>
      <c r="C60" t="s">
        <v>203</v>
      </c>
      <c r="D60" s="59">
        <v>43718</v>
      </c>
      <c r="E60" s="60">
        <v>-20340</v>
      </c>
      <c r="F60" t="s">
        <v>204</v>
      </c>
      <c r="G60"/>
      <c r="H60" t="s">
        <v>259</v>
      </c>
      <c r="I60" s="64">
        <v>1338913</v>
      </c>
      <c r="J60" s="64">
        <v>2905100202</v>
      </c>
      <c r="K60" t="s">
        <v>206</v>
      </c>
      <c r="L60"/>
      <c r="M60" s="60">
        <v>73</v>
      </c>
    </row>
    <row r="61" spans="1:13" hidden="1" x14ac:dyDescent="0.25">
      <c r="A61" s="64">
        <v>10100830966</v>
      </c>
      <c r="B61" s="64">
        <v>1903692820</v>
      </c>
      <c r="C61" t="s">
        <v>203</v>
      </c>
      <c r="D61" s="59">
        <v>43718</v>
      </c>
      <c r="E61" s="60">
        <v>-32310</v>
      </c>
      <c r="F61" t="s">
        <v>204</v>
      </c>
      <c r="G61"/>
      <c r="H61" t="s">
        <v>260</v>
      </c>
      <c r="I61" s="64">
        <v>1338873</v>
      </c>
      <c r="J61" s="64">
        <v>2905100202</v>
      </c>
      <c r="K61" t="s">
        <v>206</v>
      </c>
      <c r="L61"/>
      <c r="M61" s="60">
        <v>73</v>
      </c>
    </row>
    <row r="62" spans="1:13" hidden="1" x14ac:dyDescent="0.25">
      <c r="A62" s="64">
        <v>10100830966</v>
      </c>
      <c r="B62" s="64">
        <v>1903692822</v>
      </c>
      <c r="C62" t="s">
        <v>203</v>
      </c>
      <c r="D62" s="59">
        <v>43718</v>
      </c>
      <c r="E62" s="60">
        <v>-20340</v>
      </c>
      <c r="F62" t="s">
        <v>204</v>
      </c>
      <c r="G62"/>
      <c r="H62" t="s">
        <v>261</v>
      </c>
      <c r="I62" s="64">
        <v>1338828</v>
      </c>
      <c r="J62" s="64">
        <v>2905100202</v>
      </c>
      <c r="K62" t="s">
        <v>206</v>
      </c>
      <c r="L62"/>
      <c r="M62" s="60">
        <v>73</v>
      </c>
    </row>
    <row r="63" spans="1:13" hidden="1" x14ac:dyDescent="0.25">
      <c r="A63" s="64">
        <v>10100830966</v>
      </c>
      <c r="B63" s="64">
        <v>1903692826</v>
      </c>
      <c r="C63" t="s">
        <v>203</v>
      </c>
      <c r="D63" s="59">
        <v>43718</v>
      </c>
      <c r="E63" s="60">
        <v>-22320</v>
      </c>
      <c r="F63" t="s">
        <v>204</v>
      </c>
      <c r="G63"/>
      <c r="H63" t="s">
        <v>262</v>
      </c>
      <c r="I63" s="64">
        <v>1338788</v>
      </c>
      <c r="J63" s="64">
        <v>2905100202</v>
      </c>
      <c r="K63" t="s">
        <v>206</v>
      </c>
      <c r="L63"/>
      <c r="M63" s="60">
        <v>73</v>
      </c>
    </row>
    <row r="64" spans="1:13" hidden="1" x14ac:dyDescent="0.25">
      <c r="A64" s="64">
        <v>10100830966</v>
      </c>
      <c r="B64" s="64">
        <v>1903692836</v>
      </c>
      <c r="C64" t="s">
        <v>203</v>
      </c>
      <c r="D64" s="59">
        <v>43717</v>
      </c>
      <c r="E64" s="60">
        <v>-43650</v>
      </c>
      <c r="F64" t="s">
        <v>204</v>
      </c>
      <c r="G64"/>
      <c r="H64" t="s">
        <v>263</v>
      </c>
      <c r="I64" s="64">
        <v>1338760</v>
      </c>
      <c r="J64" s="64">
        <v>2905100202</v>
      </c>
      <c r="K64" t="s">
        <v>206</v>
      </c>
      <c r="L64"/>
      <c r="M64" s="60">
        <v>73</v>
      </c>
    </row>
    <row r="65" spans="1:13" hidden="1" x14ac:dyDescent="0.25">
      <c r="A65" s="64">
        <v>10100830966</v>
      </c>
      <c r="B65" s="64">
        <v>1903692842</v>
      </c>
      <c r="C65" t="s">
        <v>203</v>
      </c>
      <c r="D65" s="59">
        <v>43718</v>
      </c>
      <c r="E65" s="60">
        <v>-20340</v>
      </c>
      <c r="F65" t="s">
        <v>204</v>
      </c>
      <c r="G65"/>
      <c r="H65" t="s">
        <v>264</v>
      </c>
      <c r="I65" s="64">
        <v>1338717</v>
      </c>
      <c r="J65" s="64">
        <v>2905100202</v>
      </c>
      <c r="K65" t="s">
        <v>206</v>
      </c>
      <c r="L65"/>
      <c r="M65" s="60">
        <v>73</v>
      </c>
    </row>
    <row r="66" spans="1:13" hidden="1" x14ac:dyDescent="0.25">
      <c r="A66" s="64">
        <v>10100830966</v>
      </c>
      <c r="B66" s="64">
        <v>1903692845</v>
      </c>
      <c r="C66" t="s">
        <v>203</v>
      </c>
      <c r="D66" s="59">
        <v>43717</v>
      </c>
      <c r="E66" s="60">
        <v>-22320</v>
      </c>
      <c r="F66" t="s">
        <v>204</v>
      </c>
      <c r="G66"/>
      <c r="H66" t="s">
        <v>265</v>
      </c>
      <c r="I66" s="64">
        <v>1338544</v>
      </c>
      <c r="J66" s="64">
        <v>2905100202</v>
      </c>
      <c r="K66" t="s">
        <v>206</v>
      </c>
      <c r="L66"/>
      <c r="M66" s="60">
        <v>73</v>
      </c>
    </row>
    <row r="67" spans="1:13" hidden="1" x14ac:dyDescent="0.25">
      <c r="A67" s="64">
        <v>10100830966</v>
      </c>
      <c r="B67" s="64">
        <v>1903692849</v>
      </c>
      <c r="C67" t="s">
        <v>203</v>
      </c>
      <c r="D67" s="59">
        <v>43717</v>
      </c>
      <c r="E67" s="60">
        <v>-22320</v>
      </c>
      <c r="F67" t="s">
        <v>204</v>
      </c>
      <c r="G67"/>
      <c r="H67" t="s">
        <v>266</v>
      </c>
      <c r="I67" s="64">
        <v>1338477</v>
      </c>
      <c r="J67" s="64">
        <v>2905100202</v>
      </c>
      <c r="K67" t="s">
        <v>206</v>
      </c>
      <c r="L67"/>
      <c r="M67" s="60">
        <v>73</v>
      </c>
    </row>
    <row r="68" spans="1:13" hidden="1" x14ac:dyDescent="0.25">
      <c r="A68" s="64">
        <v>10100830966</v>
      </c>
      <c r="B68" s="64">
        <v>1903692854</v>
      </c>
      <c r="C68" t="s">
        <v>203</v>
      </c>
      <c r="D68" s="59">
        <v>43714</v>
      </c>
      <c r="E68" s="60">
        <v>-22320</v>
      </c>
      <c r="F68" t="s">
        <v>204</v>
      </c>
      <c r="G68"/>
      <c r="H68" t="s">
        <v>216</v>
      </c>
      <c r="I68" s="64">
        <v>1338015</v>
      </c>
      <c r="J68" s="64">
        <v>2905100202</v>
      </c>
      <c r="K68" t="s">
        <v>206</v>
      </c>
      <c r="L68"/>
      <c r="M68" s="60">
        <v>73</v>
      </c>
    </row>
    <row r="69" spans="1:13" hidden="1" x14ac:dyDescent="0.25">
      <c r="A69" s="64">
        <v>10100830966</v>
      </c>
      <c r="B69" s="64">
        <v>1903692858</v>
      </c>
      <c r="C69" t="s">
        <v>203</v>
      </c>
      <c r="D69" s="59">
        <v>43714</v>
      </c>
      <c r="E69" s="60">
        <v>-20340</v>
      </c>
      <c r="F69" t="s">
        <v>204</v>
      </c>
      <c r="G69"/>
      <c r="H69" t="s">
        <v>267</v>
      </c>
      <c r="I69" s="64">
        <v>1337927</v>
      </c>
      <c r="J69" s="64">
        <v>2905100202</v>
      </c>
      <c r="K69" t="s">
        <v>206</v>
      </c>
      <c r="L69"/>
      <c r="M69" s="60">
        <v>73</v>
      </c>
    </row>
    <row r="70" spans="1:13" hidden="1" x14ac:dyDescent="0.25">
      <c r="A70" s="64">
        <v>10100830966</v>
      </c>
      <c r="B70" s="64">
        <v>1903692862</v>
      </c>
      <c r="C70" t="s">
        <v>203</v>
      </c>
      <c r="D70" s="59">
        <v>43711</v>
      </c>
      <c r="E70" s="60">
        <v>-12420</v>
      </c>
      <c r="F70" t="s">
        <v>204</v>
      </c>
      <c r="G70"/>
      <c r="H70" t="s">
        <v>268</v>
      </c>
      <c r="I70" s="64">
        <v>1337343</v>
      </c>
      <c r="J70" s="64">
        <v>2905100202</v>
      </c>
      <c r="K70" t="s">
        <v>206</v>
      </c>
      <c r="L70"/>
      <c r="M70" s="60">
        <v>73</v>
      </c>
    </row>
    <row r="71" spans="1:13" hidden="1" x14ac:dyDescent="0.25">
      <c r="A71" s="64">
        <v>10100830966</v>
      </c>
      <c r="B71" s="64">
        <v>1903692876</v>
      </c>
      <c r="C71" t="s">
        <v>203</v>
      </c>
      <c r="D71" s="59">
        <v>43711</v>
      </c>
      <c r="E71" s="60">
        <v>-20340</v>
      </c>
      <c r="F71" t="s">
        <v>204</v>
      </c>
      <c r="G71"/>
      <c r="H71" t="s">
        <v>212</v>
      </c>
      <c r="I71" s="64">
        <v>1337217</v>
      </c>
      <c r="J71" s="64">
        <v>2905100202</v>
      </c>
      <c r="K71" t="s">
        <v>206</v>
      </c>
      <c r="L71"/>
      <c r="M71" s="60">
        <v>73</v>
      </c>
    </row>
    <row r="72" spans="1:13" hidden="1" x14ac:dyDescent="0.25">
      <c r="A72" s="64">
        <v>10100830966</v>
      </c>
      <c r="B72" s="64">
        <v>1903692882</v>
      </c>
      <c r="C72" t="s">
        <v>203</v>
      </c>
      <c r="D72" s="59">
        <v>43711</v>
      </c>
      <c r="E72" s="60">
        <v>-20340</v>
      </c>
      <c r="F72" t="s">
        <v>204</v>
      </c>
      <c r="G72"/>
      <c r="H72" t="s">
        <v>269</v>
      </c>
      <c r="I72" s="64">
        <v>1337175</v>
      </c>
      <c r="J72" s="64">
        <v>2905100202</v>
      </c>
      <c r="K72" t="s">
        <v>206</v>
      </c>
      <c r="L72"/>
      <c r="M72" s="60">
        <v>73</v>
      </c>
    </row>
    <row r="73" spans="1:13" hidden="1" x14ac:dyDescent="0.25">
      <c r="A73" s="64">
        <v>10100830966</v>
      </c>
      <c r="B73" s="64">
        <v>1903692885</v>
      </c>
      <c r="C73" t="s">
        <v>203</v>
      </c>
      <c r="D73" s="59">
        <v>43711</v>
      </c>
      <c r="E73" s="60">
        <v>-20340</v>
      </c>
      <c r="F73" t="s">
        <v>204</v>
      </c>
      <c r="G73"/>
      <c r="H73" t="s">
        <v>270</v>
      </c>
      <c r="I73" s="64">
        <v>1337117</v>
      </c>
      <c r="J73" s="64">
        <v>2905100202</v>
      </c>
      <c r="K73" t="s">
        <v>206</v>
      </c>
      <c r="L73"/>
      <c r="M73" s="60">
        <v>73</v>
      </c>
    </row>
    <row r="74" spans="1:13" hidden="1" x14ac:dyDescent="0.25">
      <c r="A74" s="64">
        <v>10100830966</v>
      </c>
      <c r="B74" s="64">
        <v>1903692889</v>
      </c>
      <c r="C74" t="s">
        <v>203</v>
      </c>
      <c r="D74" s="59">
        <v>43711</v>
      </c>
      <c r="E74" s="60">
        <v>-20340</v>
      </c>
      <c r="F74" t="s">
        <v>204</v>
      </c>
      <c r="G74"/>
      <c r="H74" t="s">
        <v>271</v>
      </c>
      <c r="I74" s="64">
        <v>1337076</v>
      </c>
      <c r="J74" s="64">
        <v>2905100202</v>
      </c>
      <c r="K74" t="s">
        <v>206</v>
      </c>
      <c r="L74"/>
      <c r="M74" s="60">
        <v>73</v>
      </c>
    </row>
    <row r="75" spans="1:13" hidden="1" x14ac:dyDescent="0.25">
      <c r="A75" s="64">
        <v>10100830966</v>
      </c>
      <c r="B75" s="64">
        <v>1903692892</v>
      </c>
      <c r="C75" t="s">
        <v>203</v>
      </c>
      <c r="D75" s="59">
        <v>43710</v>
      </c>
      <c r="E75" s="60">
        <v>-20340</v>
      </c>
      <c r="F75" t="s">
        <v>204</v>
      </c>
      <c r="G75"/>
      <c r="H75" t="s">
        <v>272</v>
      </c>
      <c r="I75" s="64">
        <v>1336783</v>
      </c>
      <c r="J75" s="64">
        <v>2905100202</v>
      </c>
      <c r="K75" t="s">
        <v>206</v>
      </c>
      <c r="L75"/>
      <c r="M75" s="60">
        <v>73</v>
      </c>
    </row>
    <row r="76" spans="1:13" hidden="1" x14ac:dyDescent="0.25">
      <c r="A76" s="64">
        <v>10100830966</v>
      </c>
      <c r="B76" s="64">
        <v>1903693110</v>
      </c>
      <c r="C76" t="s">
        <v>203</v>
      </c>
      <c r="D76" s="59">
        <v>43728</v>
      </c>
      <c r="E76" s="60">
        <v>-12420</v>
      </c>
      <c r="F76" t="s">
        <v>204</v>
      </c>
      <c r="G76"/>
      <c r="H76" t="s">
        <v>273</v>
      </c>
      <c r="I76" s="64">
        <v>1341844</v>
      </c>
      <c r="J76" s="64">
        <v>2905100202</v>
      </c>
      <c r="K76" t="s">
        <v>206</v>
      </c>
      <c r="L76"/>
      <c r="M76" s="60">
        <v>73</v>
      </c>
    </row>
    <row r="77" spans="1:13" hidden="1" x14ac:dyDescent="0.25">
      <c r="A77" s="64">
        <v>101008309660</v>
      </c>
      <c r="B77" s="64">
        <v>1903692805</v>
      </c>
      <c r="C77" t="s">
        <v>203</v>
      </c>
      <c r="D77" s="59">
        <v>43719</v>
      </c>
      <c r="E77" s="60">
        <v>-195140</v>
      </c>
      <c r="F77" t="s">
        <v>204</v>
      </c>
      <c r="G77"/>
      <c r="H77" t="s">
        <v>274</v>
      </c>
      <c r="I77" s="64">
        <v>1339379</v>
      </c>
      <c r="J77" s="64">
        <v>2905100203</v>
      </c>
      <c r="K77" t="s">
        <v>206</v>
      </c>
      <c r="L77"/>
      <c r="M77" s="60">
        <v>73</v>
      </c>
    </row>
    <row r="78" spans="1:13" hidden="1" x14ac:dyDescent="0.25">
      <c r="A78" s="64">
        <v>101008309660</v>
      </c>
      <c r="B78" s="64">
        <v>1903693133</v>
      </c>
      <c r="C78" t="s">
        <v>203</v>
      </c>
      <c r="D78" s="59">
        <v>43712</v>
      </c>
      <c r="E78" s="60">
        <v>-494720</v>
      </c>
      <c r="F78" t="s">
        <v>204</v>
      </c>
      <c r="G78"/>
      <c r="H78" t="s">
        <v>275</v>
      </c>
      <c r="I78" s="64">
        <v>1345018</v>
      </c>
      <c r="J78" s="64">
        <v>2905100202</v>
      </c>
      <c r="K78" t="s">
        <v>206</v>
      </c>
      <c r="L78"/>
      <c r="M78" s="60">
        <v>73</v>
      </c>
    </row>
    <row r="79" spans="1:13" hidden="1" x14ac:dyDescent="0.25">
      <c r="A79" s="64">
        <v>101008309660</v>
      </c>
      <c r="B79" s="64">
        <v>1903693146</v>
      </c>
      <c r="C79" t="s">
        <v>203</v>
      </c>
      <c r="D79" s="59">
        <v>43712</v>
      </c>
      <c r="E79" s="60">
        <v>-54520</v>
      </c>
      <c r="F79" t="s">
        <v>204</v>
      </c>
      <c r="G79"/>
      <c r="H79" t="s">
        <v>276</v>
      </c>
      <c r="I79" s="64">
        <v>1345014</v>
      </c>
      <c r="J79" s="64">
        <v>2205200201</v>
      </c>
      <c r="K79" t="s">
        <v>206</v>
      </c>
      <c r="L79"/>
      <c r="M79" s="60">
        <v>46</v>
      </c>
    </row>
    <row r="80" spans="1:13" hidden="1" x14ac:dyDescent="0.25">
      <c r="A80" s="64">
        <v>101008309660</v>
      </c>
      <c r="B80" s="64">
        <v>1903693177</v>
      </c>
      <c r="C80" t="s">
        <v>203</v>
      </c>
      <c r="D80" s="59">
        <v>43715</v>
      </c>
      <c r="E80" s="60">
        <v>-185920</v>
      </c>
      <c r="F80" t="s">
        <v>204</v>
      </c>
      <c r="G80"/>
      <c r="H80" t="s">
        <v>277</v>
      </c>
      <c r="I80" s="64">
        <v>1344968</v>
      </c>
      <c r="J80" s="64">
        <v>2905100102</v>
      </c>
      <c r="K80" t="s">
        <v>206</v>
      </c>
      <c r="L80"/>
      <c r="M80" s="60">
        <v>73</v>
      </c>
    </row>
    <row r="81" spans="1:13" hidden="1" x14ac:dyDescent="0.25">
      <c r="A81" s="64">
        <v>101008309660</v>
      </c>
      <c r="B81" s="64">
        <v>1903693192</v>
      </c>
      <c r="C81" t="s">
        <v>203</v>
      </c>
      <c r="D81" s="59">
        <v>43728</v>
      </c>
      <c r="E81" s="60">
        <v>-308190</v>
      </c>
      <c r="F81" t="s">
        <v>204</v>
      </c>
      <c r="G81"/>
      <c r="H81" t="s">
        <v>240</v>
      </c>
      <c r="I81" s="64">
        <v>1344468</v>
      </c>
      <c r="J81" s="64">
        <v>2905100202</v>
      </c>
      <c r="K81" t="s">
        <v>206</v>
      </c>
      <c r="L81"/>
      <c r="M81" s="60">
        <v>73</v>
      </c>
    </row>
    <row r="82" spans="1:13" hidden="1" x14ac:dyDescent="0.25">
      <c r="A82" s="64">
        <v>101008309660</v>
      </c>
      <c r="B82" s="64">
        <v>1903693208</v>
      </c>
      <c r="C82" t="s">
        <v>203</v>
      </c>
      <c r="D82" s="59">
        <v>43733</v>
      </c>
      <c r="E82" s="60">
        <v>-116830</v>
      </c>
      <c r="F82" t="s">
        <v>204</v>
      </c>
      <c r="G82"/>
      <c r="H82" t="s">
        <v>278</v>
      </c>
      <c r="I82" s="64">
        <v>1343803</v>
      </c>
      <c r="J82" s="64">
        <v>2905100202</v>
      </c>
      <c r="K82" t="s">
        <v>206</v>
      </c>
      <c r="L82"/>
      <c r="M82" s="60">
        <v>73</v>
      </c>
    </row>
    <row r="83" spans="1:13" hidden="1" x14ac:dyDescent="0.25">
      <c r="A83" s="64">
        <v>101008309660</v>
      </c>
      <c r="B83" s="64">
        <v>1903693459</v>
      </c>
      <c r="C83" t="s">
        <v>203</v>
      </c>
      <c r="D83" s="59">
        <v>43733</v>
      </c>
      <c r="E83" s="60">
        <v>-51040</v>
      </c>
      <c r="F83" t="s">
        <v>204</v>
      </c>
      <c r="G83"/>
      <c r="H83" t="s">
        <v>279</v>
      </c>
      <c r="I83" s="64">
        <v>1343291</v>
      </c>
      <c r="J83" s="64">
        <v>2905100103</v>
      </c>
      <c r="K83" t="s">
        <v>206</v>
      </c>
      <c r="L83"/>
      <c r="M83" s="60">
        <v>73</v>
      </c>
    </row>
    <row r="84" spans="1:13" hidden="1" x14ac:dyDescent="0.25">
      <c r="A84" s="64">
        <v>101008309660</v>
      </c>
      <c r="B84" s="64">
        <v>1903693463</v>
      </c>
      <c r="C84" t="s">
        <v>203</v>
      </c>
      <c r="D84" s="59">
        <v>43731</v>
      </c>
      <c r="E84" s="60">
        <v>-49380</v>
      </c>
      <c r="F84" t="s">
        <v>204</v>
      </c>
      <c r="G84"/>
      <c r="H84" t="s">
        <v>280</v>
      </c>
      <c r="I84" s="64">
        <v>1342411</v>
      </c>
      <c r="J84" s="64">
        <v>2905100203</v>
      </c>
      <c r="K84" t="s">
        <v>206</v>
      </c>
      <c r="L84"/>
      <c r="M84" s="60">
        <v>73</v>
      </c>
    </row>
    <row r="85" spans="1:13" hidden="1" x14ac:dyDescent="0.25">
      <c r="A85" s="64">
        <v>101008309660</v>
      </c>
      <c r="B85" s="64">
        <v>1903693533</v>
      </c>
      <c r="C85" t="s">
        <v>203</v>
      </c>
      <c r="D85" s="59">
        <v>43730</v>
      </c>
      <c r="E85" s="60">
        <v>-65070</v>
      </c>
      <c r="F85" t="s">
        <v>204</v>
      </c>
      <c r="G85"/>
      <c r="H85" t="s">
        <v>278</v>
      </c>
      <c r="I85" s="64">
        <v>1341999</v>
      </c>
      <c r="J85" s="64">
        <v>2905100202</v>
      </c>
      <c r="K85" t="s">
        <v>206</v>
      </c>
      <c r="L85"/>
      <c r="M85" s="60">
        <v>73</v>
      </c>
    </row>
    <row r="86" spans="1:13" hidden="1" x14ac:dyDescent="0.25">
      <c r="A86" s="64">
        <v>101008309660</v>
      </c>
      <c r="B86" s="64">
        <v>1903693537</v>
      </c>
      <c r="C86" t="s">
        <v>203</v>
      </c>
      <c r="D86" s="59">
        <v>43724</v>
      </c>
      <c r="E86" s="60">
        <v>-65570</v>
      </c>
      <c r="F86" t="s">
        <v>204</v>
      </c>
      <c r="G86"/>
      <c r="H86" t="s">
        <v>281</v>
      </c>
      <c r="I86" s="64">
        <v>1340189</v>
      </c>
      <c r="J86" s="64">
        <v>2905100102</v>
      </c>
      <c r="K86" t="s">
        <v>206</v>
      </c>
      <c r="L86"/>
      <c r="M86" s="60">
        <v>73</v>
      </c>
    </row>
    <row r="87" spans="1:13" hidden="1" x14ac:dyDescent="0.25">
      <c r="A87" s="64">
        <v>101008309660</v>
      </c>
      <c r="B87" s="64">
        <v>1903693546</v>
      </c>
      <c r="C87" t="s">
        <v>203</v>
      </c>
      <c r="D87" s="59">
        <v>43719</v>
      </c>
      <c r="E87" s="60">
        <v>-10750</v>
      </c>
      <c r="F87" t="s">
        <v>204</v>
      </c>
      <c r="G87"/>
      <c r="H87" t="s">
        <v>282</v>
      </c>
      <c r="I87" s="64">
        <v>1339545</v>
      </c>
      <c r="J87" s="64">
        <v>2905100202</v>
      </c>
      <c r="K87" t="s">
        <v>206</v>
      </c>
      <c r="L87"/>
      <c r="M87" s="60">
        <v>73</v>
      </c>
    </row>
    <row r="88" spans="1:13" hidden="1" x14ac:dyDescent="0.25">
      <c r="A88" s="64">
        <v>101008309660</v>
      </c>
      <c r="B88" s="64">
        <v>1903693553</v>
      </c>
      <c r="C88" t="s">
        <v>203</v>
      </c>
      <c r="D88" s="59">
        <v>43717</v>
      </c>
      <c r="E88" s="60">
        <v>-452190</v>
      </c>
      <c r="F88" t="s">
        <v>204</v>
      </c>
      <c r="G88"/>
      <c r="H88" t="s">
        <v>283</v>
      </c>
      <c r="I88" s="64">
        <v>1338578</v>
      </c>
      <c r="J88" s="64">
        <v>2905100202</v>
      </c>
      <c r="K88" t="s">
        <v>206</v>
      </c>
      <c r="L88"/>
      <c r="M88" s="60">
        <v>73</v>
      </c>
    </row>
    <row r="89" spans="1:13" hidden="1" x14ac:dyDescent="0.25">
      <c r="A89" s="64">
        <v>101008309660</v>
      </c>
      <c r="B89" s="64">
        <v>1903693557</v>
      </c>
      <c r="C89" t="s">
        <v>203</v>
      </c>
      <c r="D89" s="59">
        <v>43717</v>
      </c>
      <c r="E89" s="60">
        <v>-65570</v>
      </c>
      <c r="F89" t="s">
        <v>204</v>
      </c>
      <c r="G89"/>
      <c r="H89" t="s">
        <v>278</v>
      </c>
      <c r="I89" s="64">
        <v>1338518</v>
      </c>
      <c r="J89" s="64">
        <v>2905100202</v>
      </c>
      <c r="K89" t="s">
        <v>206</v>
      </c>
      <c r="L89"/>
      <c r="M89" s="60">
        <v>73</v>
      </c>
    </row>
    <row r="90" spans="1:13" hidden="1" x14ac:dyDescent="0.25">
      <c r="A90" s="64">
        <v>101008309660</v>
      </c>
      <c r="B90" s="64">
        <v>1903693568</v>
      </c>
      <c r="C90" t="s">
        <v>203</v>
      </c>
      <c r="D90" s="59">
        <v>43717</v>
      </c>
      <c r="E90" s="60">
        <v>-65570</v>
      </c>
      <c r="F90" t="s">
        <v>204</v>
      </c>
      <c r="G90"/>
      <c r="H90" t="s">
        <v>284</v>
      </c>
      <c r="I90" s="64">
        <v>1338511</v>
      </c>
      <c r="J90" s="64">
        <v>2905100202</v>
      </c>
      <c r="K90" t="s">
        <v>206</v>
      </c>
      <c r="L90"/>
      <c r="M90" s="60">
        <v>73</v>
      </c>
    </row>
    <row r="91" spans="1:13" hidden="1" x14ac:dyDescent="0.25">
      <c r="A91" s="64">
        <v>101008309660</v>
      </c>
      <c r="B91" s="64">
        <v>1903693574</v>
      </c>
      <c r="C91" t="s">
        <v>203</v>
      </c>
      <c r="D91" s="59">
        <v>43712</v>
      </c>
      <c r="E91" s="60">
        <v>-89730</v>
      </c>
      <c r="F91" t="s">
        <v>204</v>
      </c>
      <c r="G91"/>
      <c r="H91" t="s">
        <v>285</v>
      </c>
      <c r="I91" s="64">
        <v>1337601</v>
      </c>
      <c r="J91" s="64">
        <v>2905100202</v>
      </c>
      <c r="K91" t="s">
        <v>206</v>
      </c>
      <c r="L91"/>
      <c r="M91" s="60">
        <v>73</v>
      </c>
    </row>
    <row r="92" spans="1:13" hidden="1" x14ac:dyDescent="0.25">
      <c r="A92" s="64">
        <v>101008309660</v>
      </c>
      <c r="B92" s="64">
        <v>1903693579</v>
      </c>
      <c r="C92" t="s">
        <v>203</v>
      </c>
      <c r="D92" s="59">
        <v>43711</v>
      </c>
      <c r="E92" s="60">
        <v>-64703</v>
      </c>
      <c r="F92" t="s">
        <v>204</v>
      </c>
      <c r="G92"/>
      <c r="H92" t="s">
        <v>279</v>
      </c>
      <c r="I92" s="64">
        <v>1337373</v>
      </c>
      <c r="J92" s="64">
        <v>2905100103</v>
      </c>
      <c r="K92" t="s">
        <v>206</v>
      </c>
      <c r="L92"/>
      <c r="M92" s="60">
        <v>73</v>
      </c>
    </row>
    <row r="93" spans="1:13" hidden="1" x14ac:dyDescent="0.25">
      <c r="A93" s="64">
        <v>10100833263</v>
      </c>
      <c r="B93" s="64">
        <v>1903827562</v>
      </c>
      <c r="C93" t="s">
        <v>203</v>
      </c>
      <c r="D93" s="59">
        <v>43746</v>
      </c>
      <c r="E93" s="60">
        <v>-31565908</v>
      </c>
      <c r="F93" t="s">
        <v>204</v>
      </c>
      <c r="G93"/>
      <c r="H93" t="s">
        <v>286</v>
      </c>
      <c r="I93" s="64">
        <v>7402</v>
      </c>
      <c r="J93" s="64">
        <v>2905100201</v>
      </c>
      <c r="K93" t="s">
        <v>287</v>
      </c>
      <c r="L93"/>
      <c r="M93" s="60">
        <v>73</v>
      </c>
    </row>
    <row r="94" spans="1:13" hidden="1" x14ac:dyDescent="0.25">
      <c r="A94" s="64">
        <v>10100833821</v>
      </c>
      <c r="B94" s="64">
        <v>1903827730</v>
      </c>
      <c r="C94" t="s">
        <v>203</v>
      </c>
      <c r="D94" s="59">
        <v>43746</v>
      </c>
      <c r="E94" s="60">
        <v>-983890</v>
      </c>
      <c r="F94" t="s">
        <v>204</v>
      </c>
      <c r="G94"/>
      <c r="H94" t="s">
        <v>288</v>
      </c>
      <c r="I94" s="64">
        <v>7403</v>
      </c>
      <c r="J94" s="64">
        <v>2905100101</v>
      </c>
      <c r="K94" t="s">
        <v>287</v>
      </c>
      <c r="L94"/>
      <c r="M94" s="60">
        <v>73</v>
      </c>
    </row>
    <row r="95" spans="1:13" hidden="1" x14ac:dyDescent="0.25">
      <c r="A95" s="64">
        <v>10100834511</v>
      </c>
      <c r="B95" s="64">
        <v>1903827674</v>
      </c>
      <c r="C95" t="s">
        <v>203</v>
      </c>
      <c r="D95" s="59">
        <v>43746</v>
      </c>
      <c r="E95" s="60">
        <v>-2244567</v>
      </c>
      <c r="F95" t="s">
        <v>204</v>
      </c>
      <c r="G95"/>
      <c r="H95" t="s">
        <v>289</v>
      </c>
      <c r="I95" s="64">
        <v>7404</v>
      </c>
      <c r="J95" s="64">
        <v>2905100101</v>
      </c>
      <c r="K95" t="s">
        <v>287</v>
      </c>
      <c r="L95"/>
      <c r="M95" s="60">
        <v>73</v>
      </c>
    </row>
    <row r="96" spans="1:13" hidden="1" x14ac:dyDescent="0.25">
      <c r="A96" s="64">
        <v>11020859202</v>
      </c>
      <c r="B96" s="64">
        <v>1903753971</v>
      </c>
      <c r="C96" t="s">
        <v>203</v>
      </c>
      <c r="D96" s="59">
        <v>43675</v>
      </c>
      <c r="E96" s="60">
        <v>-12420</v>
      </c>
      <c r="F96" t="s">
        <v>204</v>
      </c>
      <c r="G96"/>
      <c r="H96" t="s">
        <v>290</v>
      </c>
      <c r="I96" s="64">
        <v>1328169</v>
      </c>
      <c r="J96" s="64">
        <v>2905100202</v>
      </c>
      <c r="K96" t="s">
        <v>206</v>
      </c>
      <c r="L96"/>
      <c r="M96" s="60">
        <v>50</v>
      </c>
    </row>
    <row r="97" spans="1:13" hidden="1" x14ac:dyDescent="0.25">
      <c r="A97" s="64">
        <v>11071018095</v>
      </c>
      <c r="B97" s="64">
        <v>1903868904</v>
      </c>
      <c r="C97" t="s">
        <v>203</v>
      </c>
      <c r="D97" s="59">
        <v>43775</v>
      </c>
      <c r="E97" s="60">
        <v>-2083419</v>
      </c>
      <c r="F97" t="s">
        <v>204</v>
      </c>
      <c r="G97"/>
      <c r="H97" t="s">
        <v>291</v>
      </c>
      <c r="I97" s="64">
        <v>7483</v>
      </c>
      <c r="J97" s="64">
        <v>2905100101</v>
      </c>
      <c r="K97" t="s">
        <v>287</v>
      </c>
      <c r="L97"/>
      <c r="M97" s="60">
        <v>45</v>
      </c>
    </row>
    <row r="98" spans="1:13" hidden="1" x14ac:dyDescent="0.25">
      <c r="A98" s="64">
        <v>11071022918</v>
      </c>
      <c r="B98" s="64">
        <v>1903869067</v>
      </c>
      <c r="C98" t="s">
        <v>203</v>
      </c>
      <c r="D98" s="59">
        <v>43775</v>
      </c>
      <c r="E98" s="60">
        <v>-913252</v>
      </c>
      <c r="F98" t="s">
        <v>204</v>
      </c>
      <c r="G98"/>
      <c r="H98" t="s">
        <v>292</v>
      </c>
      <c r="I98" s="64">
        <v>7482</v>
      </c>
      <c r="J98" s="64">
        <v>2905100101</v>
      </c>
      <c r="K98" t="s">
        <v>287</v>
      </c>
      <c r="L98"/>
      <c r="M98" s="60">
        <v>45</v>
      </c>
    </row>
    <row r="99" spans="1:13" hidden="1" x14ac:dyDescent="0.25">
      <c r="A99" s="64">
        <v>11071024878</v>
      </c>
      <c r="B99" s="64">
        <v>1903868974</v>
      </c>
      <c r="C99" t="s">
        <v>203</v>
      </c>
      <c r="D99" s="59">
        <v>43775</v>
      </c>
      <c r="E99" s="60">
        <v>-9795704</v>
      </c>
      <c r="F99" t="s">
        <v>204</v>
      </c>
      <c r="G99"/>
      <c r="H99" t="s">
        <v>293</v>
      </c>
      <c r="I99" s="64">
        <v>7480</v>
      </c>
      <c r="J99" s="64">
        <v>2905100201</v>
      </c>
      <c r="K99" t="s">
        <v>287</v>
      </c>
      <c r="L99"/>
      <c r="M99" s="60">
        <v>45</v>
      </c>
    </row>
    <row r="100" spans="1:13" hidden="1" x14ac:dyDescent="0.25">
      <c r="A100" s="64">
        <v>11071027089</v>
      </c>
      <c r="B100" s="64">
        <v>1903868697</v>
      </c>
      <c r="C100" t="s">
        <v>203</v>
      </c>
      <c r="D100" s="59">
        <v>43775</v>
      </c>
      <c r="E100" s="60">
        <v>-32628720</v>
      </c>
      <c r="F100" t="s">
        <v>204</v>
      </c>
      <c r="G100"/>
      <c r="H100" t="s">
        <v>294</v>
      </c>
      <c r="I100" s="64">
        <v>7481</v>
      </c>
      <c r="J100" s="64">
        <v>2905100201</v>
      </c>
      <c r="K100" t="s">
        <v>287</v>
      </c>
      <c r="L100"/>
      <c r="M100" s="60">
        <v>45</v>
      </c>
    </row>
    <row r="101" spans="1:13" hidden="1" x14ac:dyDescent="0.25">
      <c r="A101" s="64">
        <v>11071035463</v>
      </c>
      <c r="B101" s="64">
        <v>1903868547</v>
      </c>
      <c r="C101" t="s">
        <v>203</v>
      </c>
      <c r="D101" s="59">
        <v>43775</v>
      </c>
      <c r="E101" s="60">
        <v>-6774459</v>
      </c>
      <c r="F101" t="s">
        <v>204</v>
      </c>
      <c r="G101"/>
      <c r="H101" t="s">
        <v>295</v>
      </c>
      <c r="I101" s="64">
        <v>7401</v>
      </c>
      <c r="J101" s="64">
        <v>2905100201</v>
      </c>
      <c r="K101" t="s">
        <v>287</v>
      </c>
      <c r="L101"/>
      <c r="M101" s="60">
        <v>45</v>
      </c>
    </row>
    <row r="102" spans="1:13" hidden="1" x14ac:dyDescent="0.25">
      <c r="A102" s="64">
        <v>11071133506</v>
      </c>
      <c r="B102" s="64">
        <v>1903768663</v>
      </c>
      <c r="C102" t="s">
        <v>203</v>
      </c>
      <c r="D102" s="59">
        <v>43739</v>
      </c>
      <c r="E102" s="60">
        <v>-27360</v>
      </c>
      <c r="F102" t="s">
        <v>204</v>
      </c>
      <c r="G102"/>
      <c r="H102" t="s">
        <v>296</v>
      </c>
      <c r="I102" s="64">
        <v>1352498</v>
      </c>
      <c r="J102" s="64">
        <v>2905100202</v>
      </c>
      <c r="K102" t="s">
        <v>206</v>
      </c>
      <c r="L102"/>
      <c r="M102" s="60">
        <v>45</v>
      </c>
    </row>
    <row r="103" spans="1:13" hidden="1" x14ac:dyDescent="0.25">
      <c r="A103" s="64">
        <v>11071133506</v>
      </c>
      <c r="B103" s="64">
        <v>1903768666</v>
      </c>
      <c r="C103" t="s">
        <v>203</v>
      </c>
      <c r="D103" s="59">
        <v>43745</v>
      </c>
      <c r="E103" s="60">
        <v>-54720</v>
      </c>
      <c r="F103" t="s">
        <v>204</v>
      </c>
      <c r="G103"/>
      <c r="H103" t="s">
        <v>297</v>
      </c>
      <c r="I103" s="64">
        <v>1351947</v>
      </c>
      <c r="J103" s="64">
        <v>2905100202</v>
      </c>
      <c r="K103" t="s">
        <v>206</v>
      </c>
      <c r="L103"/>
      <c r="M103" s="60">
        <v>45</v>
      </c>
    </row>
    <row r="104" spans="1:13" hidden="1" x14ac:dyDescent="0.25">
      <c r="A104" s="64">
        <v>11071133506</v>
      </c>
      <c r="B104" s="64">
        <v>1903768669</v>
      </c>
      <c r="C104" t="s">
        <v>203</v>
      </c>
      <c r="D104" s="59">
        <v>43745</v>
      </c>
      <c r="E104" s="60">
        <v>-68400</v>
      </c>
      <c r="F104" t="s">
        <v>204</v>
      </c>
      <c r="G104"/>
      <c r="H104" t="s">
        <v>298</v>
      </c>
      <c r="I104" s="64">
        <v>1351942</v>
      </c>
      <c r="J104" s="64">
        <v>2905100202</v>
      </c>
      <c r="K104" t="s">
        <v>206</v>
      </c>
      <c r="L104"/>
      <c r="M104" s="60">
        <v>45</v>
      </c>
    </row>
    <row r="105" spans="1:13" hidden="1" x14ac:dyDescent="0.25">
      <c r="A105" s="64">
        <v>11071133506</v>
      </c>
      <c r="B105" s="64">
        <v>1903768670</v>
      </c>
      <c r="C105" t="s">
        <v>203</v>
      </c>
      <c r="D105" s="59">
        <v>43739</v>
      </c>
      <c r="E105" s="60">
        <v>-27360</v>
      </c>
      <c r="F105" t="s">
        <v>204</v>
      </c>
      <c r="G105"/>
      <c r="H105" t="s">
        <v>299</v>
      </c>
      <c r="I105" s="64">
        <v>1351937</v>
      </c>
      <c r="J105" s="64">
        <v>2905100202</v>
      </c>
      <c r="K105" t="s">
        <v>206</v>
      </c>
      <c r="L105"/>
      <c r="M105" s="60">
        <v>45</v>
      </c>
    </row>
    <row r="106" spans="1:13" hidden="1" x14ac:dyDescent="0.25">
      <c r="A106" s="64">
        <v>11071133506</v>
      </c>
      <c r="B106" s="64">
        <v>1903768672</v>
      </c>
      <c r="C106" t="s">
        <v>203</v>
      </c>
      <c r="D106" s="59">
        <v>43742</v>
      </c>
      <c r="E106" s="60">
        <v>-41040</v>
      </c>
      <c r="F106" t="s">
        <v>204</v>
      </c>
      <c r="G106"/>
      <c r="H106" t="s">
        <v>300</v>
      </c>
      <c r="I106" s="64">
        <v>1351933</v>
      </c>
      <c r="J106" s="64">
        <v>2905100202</v>
      </c>
      <c r="K106" t="s">
        <v>206</v>
      </c>
      <c r="L106"/>
      <c r="M106" s="60">
        <v>45</v>
      </c>
    </row>
    <row r="107" spans="1:13" hidden="1" x14ac:dyDescent="0.25">
      <c r="A107" s="64">
        <v>11071133506</v>
      </c>
      <c r="B107" s="64">
        <v>1903768675</v>
      </c>
      <c r="C107" t="s">
        <v>203</v>
      </c>
      <c r="D107" s="59">
        <v>43746</v>
      </c>
      <c r="E107" s="60">
        <v>-54720</v>
      </c>
      <c r="F107" t="s">
        <v>204</v>
      </c>
      <c r="G107"/>
      <c r="H107" t="s">
        <v>301</v>
      </c>
      <c r="I107" s="64">
        <v>1351931</v>
      </c>
      <c r="J107" s="64">
        <v>2905100202</v>
      </c>
      <c r="K107" t="s">
        <v>206</v>
      </c>
      <c r="L107"/>
      <c r="M107" s="60">
        <v>45</v>
      </c>
    </row>
    <row r="108" spans="1:13" hidden="1" x14ac:dyDescent="0.25">
      <c r="A108" s="64">
        <v>11071133506</v>
      </c>
      <c r="B108" s="64">
        <v>1903768678</v>
      </c>
      <c r="C108" t="s">
        <v>203</v>
      </c>
      <c r="D108" s="59">
        <v>43749</v>
      </c>
      <c r="E108" s="60">
        <v>-27360</v>
      </c>
      <c r="F108" t="s">
        <v>204</v>
      </c>
      <c r="G108"/>
      <c r="H108" t="s">
        <v>302</v>
      </c>
      <c r="I108" s="64">
        <v>1351929</v>
      </c>
      <c r="J108" s="64">
        <v>2905100202</v>
      </c>
      <c r="K108" t="s">
        <v>206</v>
      </c>
      <c r="L108"/>
      <c r="M108" s="60">
        <v>45</v>
      </c>
    </row>
    <row r="109" spans="1:13" hidden="1" x14ac:dyDescent="0.25">
      <c r="A109" s="64">
        <v>11071133506</v>
      </c>
      <c r="B109" s="64">
        <v>1903768681</v>
      </c>
      <c r="C109" t="s">
        <v>203</v>
      </c>
      <c r="D109" s="59">
        <v>43739</v>
      </c>
      <c r="E109" s="60">
        <v>-54720</v>
      </c>
      <c r="F109" t="s">
        <v>204</v>
      </c>
      <c r="G109"/>
      <c r="H109" t="s">
        <v>296</v>
      </c>
      <c r="I109" s="64">
        <v>1351926</v>
      </c>
      <c r="J109" s="64">
        <v>2905100202</v>
      </c>
      <c r="K109" t="s">
        <v>206</v>
      </c>
      <c r="L109"/>
      <c r="M109" s="60">
        <v>45</v>
      </c>
    </row>
    <row r="110" spans="1:13" hidden="1" x14ac:dyDescent="0.25">
      <c r="A110" s="64">
        <v>11071133506</v>
      </c>
      <c r="B110" s="64">
        <v>1903768683</v>
      </c>
      <c r="C110" t="s">
        <v>203</v>
      </c>
      <c r="D110" s="59">
        <v>43745</v>
      </c>
      <c r="E110" s="60">
        <v>-13680</v>
      </c>
      <c r="F110" t="s">
        <v>204</v>
      </c>
      <c r="G110"/>
      <c r="H110" t="s">
        <v>303</v>
      </c>
      <c r="I110" s="64">
        <v>1351921</v>
      </c>
      <c r="J110" s="64">
        <v>2905100202</v>
      </c>
      <c r="K110" t="s">
        <v>206</v>
      </c>
      <c r="L110"/>
      <c r="M110" s="60">
        <v>45</v>
      </c>
    </row>
    <row r="111" spans="1:13" hidden="1" x14ac:dyDescent="0.25">
      <c r="A111" s="64">
        <v>11071133506</v>
      </c>
      <c r="B111" s="64">
        <v>1903768686</v>
      </c>
      <c r="C111" t="s">
        <v>203</v>
      </c>
      <c r="D111" s="59">
        <v>43739</v>
      </c>
      <c r="E111" s="60">
        <v>-41040</v>
      </c>
      <c r="F111" t="s">
        <v>204</v>
      </c>
      <c r="G111"/>
      <c r="H111" t="s">
        <v>304</v>
      </c>
      <c r="I111" s="64">
        <v>1351920</v>
      </c>
      <c r="J111" s="64">
        <v>2905100202</v>
      </c>
      <c r="K111" t="s">
        <v>206</v>
      </c>
      <c r="L111"/>
      <c r="M111" s="60">
        <v>45</v>
      </c>
    </row>
    <row r="112" spans="1:13" hidden="1" x14ac:dyDescent="0.25">
      <c r="A112" s="64">
        <v>11071133506</v>
      </c>
      <c r="B112" s="64">
        <v>1903768688</v>
      </c>
      <c r="C112" t="s">
        <v>203</v>
      </c>
      <c r="D112" s="59">
        <v>43753</v>
      </c>
      <c r="E112" s="60">
        <v>-13680</v>
      </c>
      <c r="F112" t="s">
        <v>204</v>
      </c>
      <c r="G112"/>
      <c r="H112" t="s">
        <v>305</v>
      </c>
      <c r="I112" s="64">
        <v>1351919</v>
      </c>
      <c r="J112" s="64">
        <v>2905100202</v>
      </c>
      <c r="K112" t="s">
        <v>206</v>
      </c>
      <c r="L112"/>
      <c r="M112" s="60">
        <v>45</v>
      </c>
    </row>
    <row r="113" spans="1:13" hidden="1" x14ac:dyDescent="0.25">
      <c r="A113" s="64">
        <v>11071133506</v>
      </c>
      <c r="B113" s="64">
        <v>1903768691</v>
      </c>
      <c r="C113" t="s">
        <v>203</v>
      </c>
      <c r="D113" s="59">
        <v>43769</v>
      </c>
      <c r="E113" s="60">
        <v>-12420</v>
      </c>
      <c r="F113" t="s">
        <v>204</v>
      </c>
      <c r="G113"/>
      <c r="H113" t="s">
        <v>306</v>
      </c>
      <c r="I113" s="64">
        <v>1351797</v>
      </c>
      <c r="J113" s="64">
        <v>2905100202</v>
      </c>
      <c r="K113" t="s">
        <v>206</v>
      </c>
      <c r="L113"/>
      <c r="M113" s="60">
        <v>45</v>
      </c>
    </row>
    <row r="114" spans="1:13" hidden="1" x14ac:dyDescent="0.25">
      <c r="A114" s="64">
        <v>11071133506</v>
      </c>
      <c r="B114" s="64">
        <v>1903768693</v>
      </c>
      <c r="C114" t="s">
        <v>203</v>
      </c>
      <c r="D114" s="59">
        <v>43768</v>
      </c>
      <c r="E114" s="60">
        <v>-22320</v>
      </c>
      <c r="F114" t="s">
        <v>204</v>
      </c>
      <c r="G114"/>
      <c r="H114" t="s">
        <v>307</v>
      </c>
      <c r="I114" s="64">
        <v>1351645</v>
      </c>
      <c r="J114" s="64">
        <v>2905100202</v>
      </c>
      <c r="K114" t="s">
        <v>206</v>
      </c>
      <c r="L114"/>
      <c r="M114" s="60">
        <v>45</v>
      </c>
    </row>
    <row r="115" spans="1:13" hidden="1" x14ac:dyDescent="0.25">
      <c r="A115" s="64">
        <v>11071133506</v>
      </c>
      <c r="B115" s="64">
        <v>1903768697</v>
      </c>
      <c r="C115" t="s">
        <v>203</v>
      </c>
      <c r="D115" s="59">
        <v>43768</v>
      </c>
      <c r="E115" s="60">
        <v>-76680</v>
      </c>
      <c r="F115" t="s">
        <v>204</v>
      </c>
      <c r="G115"/>
      <c r="H115" t="s">
        <v>308</v>
      </c>
      <c r="I115" s="64">
        <v>1351514</v>
      </c>
      <c r="J115" s="64">
        <v>2905100202</v>
      </c>
      <c r="K115" t="s">
        <v>206</v>
      </c>
      <c r="L115"/>
      <c r="M115" s="60">
        <v>45</v>
      </c>
    </row>
    <row r="116" spans="1:13" hidden="1" x14ac:dyDescent="0.25">
      <c r="A116" s="64">
        <v>11071133506</v>
      </c>
      <c r="B116" s="64">
        <v>1903768699</v>
      </c>
      <c r="C116" t="s">
        <v>203</v>
      </c>
      <c r="D116" s="59">
        <v>43768</v>
      </c>
      <c r="E116" s="60">
        <v>-57510</v>
      </c>
      <c r="F116" t="s">
        <v>204</v>
      </c>
      <c r="G116"/>
      <c r="H116" t="s">
        <v>309</v>
      </c>
      <c r="I116" s="64">
        <v>1351507</v>
      </c>
      <c r="J116" s="64">
        <v>2905100202</v>
      </c>
      <c r="K116" t="s">
        <v>206</v>
      </c>
      <c r="L116"/>
      <c r="M116" s="60">
        <v>45</v>
      </c>
    </row>
    <row r="117" spans="1:13" hidden="1" x14ac:dyDescent="0.25">
      <c r="A117" s="64">
        <v>11071133506</v>
      </c>
      <c r="B117" s="64">
        <v>1903768724</v>
      </c>
      <c r="C117" t="s">
        <v>203</v>
      </c>
      <c r="D117" s="59">
        <v>43767</v>
      </c>
      <c r="E117" s="60">
        <v>-20340</v>
      </c>
      <c r="F117" t="s">
        <v>204</v>
      </c>
      <c r="G117"/>
      <c r="H117" t="s">
        <v>310</v>
      </c>
      <c r="I117" s="64">
        <v>1351104</v>
      </c>
      <c r="J117" s="64">
        <v>2905100202</v>
      </c>
      <c r="K117" t="s">
        <v>206</v>
      </c>
      <c r="L117"/>
      <c r="M117" s="60">
        <v>45</v>
      </c>
    </row>
    <row r="118" spans="1:13" hidden="1" x14ac:dyDescent="0.25">
      <c r="A118" s="64">
        <v>11071133506</v>
      </c>
      <c r="B118" s="64">
        <v>1903768728</v>
      </c>
      <c r="C118" t="s">
        <v>203</v>
      </c>
      <c r="D118" s="59">
        <v>43767</v>
      </c>
      <c r="E118" s="60">
        <v>-22320</v>
      </c>
      <c r="F118" t="s">
        <v>204</v>
      </c>
      <c r="G118"/>
      <c r="H118" t="s">
        <v>307</v>
      </c>
      <c r="I118" s="64">
        <v>1350905</v>
      </c>
      <c r="J118" s="64">
        <v>2905100202</v>
      </c>
      <c r="K118" t="s">
        <v>206</v>
      </c>
      <c r="L118"/>
      <c r="M118" s="60">
        <v>45</v>
      </c>
    </row>
    <row r="119" spans="1:13" hidden="1" x14ac:dyDescent="0.25">
      <c r="A119" s="64">
        <v>11071133506</v>
      </c>
      <c r="B119" s="64">
        <v>1903768731</v>
      </c>
      <c r="C119" t="s">
        <v>203</v>
      </c>
      <c r="D119" s="59">
        <v>43764</v>
      </c>
      <c r="E119" s="60">
        <v>-12420</v>
      </c>
      <c r="F119" t="s">
        <v>204</v>
      </c>
      <c r="G119"/>
      <c r="H119" t="s">
        <v>311</v>
      </c>
      <c r="I119" s="64">
        <v>1350782</v>
      </c>
      <c r="J119" s="64">
        <v>2905100202</v>
      </c>
      <c r="K119" t="s">
        <v>206</v>
      </c>
      <c r="L119"/>
      <c r="M119" s="60">
        <v>45</v>
      </c>
    </row>
    <row r="120" spans="1:13" hidden="1" x14ac:dyDescent="0.25">
      <c r="A120" s="64">
        <v>11071133506</v>
      </c>
      <c r="B120" s="64">
        <v>1903768736</v>
      </c>
      <c r="C120" t="s">
        <v>203</v>
      </c>
      <c r="D120" s="59">
        <v>43764</v>
      </c>
      <c r="E120" s="60">
        <v>-20340</v>
      </c>
      <c r="F120" t="s">
        <v>204</v>
      </c>
      <c r="G120"/>
      <c r="H120" t="s">
        <v>312</v>
      </c>
      <c r="I120" s="64">
        <v>1350757</v>
      </c>
      <c r="J120" s="64">
        <v>2905100202</v>
      </c>
      <c r="K120" t="s">
        <v>206</v>
      </c>
      <c r="L120"/>
      <c r="M120" s="60">
        <v>45</v>
      </c>
    </row>
    <row r="121" spans="1:13" hidden="1" x14ac:dyDescent="0.25">
      <c r="A121" s="64">
        <v>11071133506</v>
      </c>
      <c r="B121" s="64">
        <v>1903768740</v>
      </c>
      <c r="C121" t="s">
        <v>203</v>
      </c>
      <c r="D121" s="59">
        <v>43766</v>
      </c>
      <c r="E121" s="60">
        <v>-20340</v>
      </c>
      <c r="F121" t="s">
        <v>204</v>
      </c>
      <c r="G121"/>
      <c r="H121" t="s">
        <v>313</v>
      </c>
      <c r="I121" s="64">
        <v>1350632</v>
      </c>
      <c r="J121" s="64">
        <v>2905100202</v>
      </c>
      <c r="K121" t="s">
        <v>206</v>
      </c>
      <c r="L121"/>
      <c r="M121" s="60">
        <v>45</v>
      </c>
    </row>
    <row r="122" spans="1:13" hidden="1" x14ac:dyDescent="0.25">
      <c r="A122" s="64">
        <v>11071133506</v>
      </c>
      <c r="B122" s="64">
        <v>1903768744</v>
      </c>
      <c r="C122" t="s">
        <v>203</v>
      </c>
      <c r="D122" s="59">
        <v>43765</v>
      </c>
      <c r="E122" s="60">
        <v>-12420</v>
      </c>
      <c r="F122" t="s">
        <v>204</v>
      </c>
      <c r="G122"/>
      <c r="H122" t="s">
        <v>314</v>
      </c>
      <c r="I122" s="64">
        <v>1350507</v>
      </c>
      <c r="J122" s="64">
        <v>2905100202</v>
      </c>
      <c r="K122" t="s">
        <v>206</v>
      </c>
      <c r="L122"/>
      <c r="M122" s="60">
        <v>45</v>
      </c>
    </row>
    <row r="123" spans="1:13" hidden="1" x14ac:dyDescent="0.25">
      <c r="A123" s="64">
        <v>11071133506</v>
      </c>
      <c r="B123" s="64">
        <v>1903768748</v>
      </c>
      <c r="C123" t="s">
        <v>203</v>
      </c>
      <c r="D123" s="59">
        <v>43760</v>
      </c>
      <c r="E123" s="60">
        <v>-12420</v>
      </c>
      <c r="F123" t="s">
        <v>204</v>
      </c>
      <c r="G123"/>
      <c r="H123" t="s">
        <v>315</v>
      </c>
      <c r="I123" s="64">
        <v>1350501</v>
      </c>
      <c r="J123" s="64">
        <v>2905100202</v>
      </c>
      <c r="K123" t="s">
        <v>206</v>
      </c>
      <c r="L123"/>
      <c r="M123" s="60">
        <v>45</v>
      </c>
    </row>
    <row r="124" spans="1:13" hidden="1" x14ac:dyDescent="0.25">
      <c r="A124" s="64">
        <v>11071133506</v>
      </c>
      <c r="B124" s="64">
        <v>1903768754</v>
      </c>
      <c r="C124" t="s">
        <v>203</v>
      </c>
      <c r="D124" s="59">
        <v>43764</v>
      </c>
      <c r="E124" s="60">
        <v>-22320</v>
      </c>
      <c r="F124" t="s">
        <v>204</v>
      </c>
      <c r="G124"/>
      <c r="H124" t="s">
        <v>316</v>
      </c>
      <c r="I124" s="64">
        <v>1350463</v>
      </c>
      <c r="J124" s="64">
        <v>2905100202</v>
      </c>
      <c r="K124" t="s">
        <v>206</v>
      </c>
      <c r="L124"/>
      <c r="M124" s="60">
        <v>45</v>
      </c>
    </row>
    <row r="125" spans="1:13" hidden="1" x14ac:dyDescent="0.25">
      <c r="A125" s="64">
        <v>11071133506</v>
      </c>
      <c r="B125" s="64">
        <v>1903768758</v>
      </c>
      <c r="C125" t="s">
        <v>203</v>
      </c>
      <c r="D125" s="59">
        <v>43763</v>
      </c>
      <c r="E125" s="60">
        <v>-36450</v>
      </c>
      <c r="F125" t="s">
        <v>204</v>
      </c>
      <c r="G125"/>
      <c r="H125" t="s">
        <v>317</v>
      </c>
      <c r="I125" s="64">
        <v>1350442</v>
      </c>
      <c r="J125" s="64">
        <v>2905100202</v>
      </c>
      <c r="K125" t="s">
        <v>206</v>
      </c>
      <c r="L125"/>
      <c r="M125" s="60">
        <v>45</v>
      </c>
    </row>
    <row r="126" spans="1:13" hidden="1" x14ac:dyDescent="0.25">
      <c r="A126" s="64">
        <v>11071133506</v>
      </c>
      <c r="B126" s="64">
        <v>1903768762</v>
      </c>
      <c r="C126" t="s">
        <v>203</v>
      </c>
      <c r="D126" s="59">
        <v>43762</v>
      </c>
      <c r="E126" s="60">
        <v>-306720</v>
      </c>
      <c r="F126" t="s">
        <v>204</v>
      </c>
      <c r="G126"/>
      <c r="H126" t="s">
        <v>318</v>
      </c>
      <c r="I126" s="64">
        <v>1350080</v>
      </c>
      <c r="J126" s="64">
        <v>2905100202</v>
      </c>
      <c r="K126" t="s">
        <v>206</v>
      </c>
      <c r="L126"/>
      <c r="M126" s="60">
        <v>45</v>
      </c>
    </row>
    <row r="127" spans="1:13" hidden="1" x14ac:dyDescent="0.25">
      <c r="A127" s="64">
        <v>11071133506</v>
      </c>
      <c r="B127" s="64">
        <v>1903768765</v>
      </c>
      <c r="C127" t="s">
        <v>203</v>
      </c>
      <c r="D127" s="59">
        <v>43762</v>
      </c>
      <c r="E127" s="60">
        <v>-115020</v>
      </c>
      <c r="F127" t="s">
        <v>204</v>
      </c>
      <c r="G127"/>
      <c r="H127" t="s">
        <v>319</v>
      </c>
      <c r="I127" s="64">
        <v>1350079</v>
      </c>
      <c r="J127" s="64">
        <v>2905100202</v>
      </c>
      <c r="K127" t="s">
        <v>206</v>
      </c>
      <c r="L127"/>
      <c r="M127" s="60">
        <v>45</v>
      </c>
    </row>
    <row r="128" spans="1:13" hidden="1" x14ac:dyDescent="0.25">
      <c r="A128" s="64">
        <v>11071133506</v>
      </c>
      <c r="B128" s="64">
        <v>1903768767</v>
      </c>
      <c r="C128" t="s">
        <v>203</v>
      </c>
      <c r="D128" s="59">
        <v>43762</v>
      </c>
      <c r="E128" s="60">
        <v>-76680</v>
      </c>
      <c r="F128" t="s">
        <v>204</v>
      </c>
      <c r="G128"/>
      <c r="H128" t="s">
        <v>320</v>
      </c>
      <c r="I128" s="64">
        <v>1350078</v>
      </c>
      <c r="J128" s="64">
        <v>2905100202</v>
      </c>
      <c r="K128" t="s">
        <v>206</v>
      </c>
      <c r="L128"/>
      <c r="M128" s="60">
        <v>45</v>
      </c>
    </row>
    <row r="129" spans="1:13" hidden="1" x14ac:dyDescent="0.25">
      <c r="A129" s="64">
        <v>11071133506</v>
      </c>
      <c r="B129" s="64">
        <v>1903768769</v>
      </c>
      <c r="C129" t="s">
        <v>203</v>
      </c>
      <c r="D129" s="59">
        <v>43762</v>
      </c>
      <c r="E129" s="60">
        <v>-191700</v>
      </c>
      <c r="F129" t="s">
        <v>204</v>
      </c>
      <c r="G129"/>
      <c r="H129" t="s">
        <v>321</v>
      </c>
      <c r="I129" s="64">
        <v>1350072</v>
      </c>
      <c r="J129" s="64">
        <v>2905100202</v>
      </c>
      <c r="K129" t="s">
        <v>206</v>
      </c>
      <c r="L129"/>
      <c r="M129" s="60">
        <v>45</v>
      </c>
    </row>
    <row r="130" spans="1:13" hidden="1" x14ac:dyDescent="0.25">
      <c r="A130" s="64">
        <v>11071133506</v>
      </c>
      <c r="B130" s="64">
        <v>1903768772</v>
      </c>
      <c r="C130" t="s">
        <v>203</v>
      </c>
      <c r="D130" s="59">
        <v>43762</v>
      </c>
      <c r="E130" s="60">
        <v>-407180</v>
      </c>
      <c r="F130" t="s">
        <v>204</v>
      </c>
      <c r="G130"/>
      <c r="H130" t="s">
        <v>322</v>
      </c>
      <c r="I130" s="64">
        <v>1350065</v>
      </c>
      <c r="J130" s="64">
        <v>2905100202</v>
      </c>
      <c r="K130" t="s">
        <v>206</v>
      </c>
      <c r="L130"/>
      <c r="M130" s="60">
        <v>45</v>
      </c>
    </row>
    <row r="131" spans="1:13" hidden="1" x14ac:dyDescent="0.25">
      <c r="A131" s="64">
        <v>11071133506</v>
      </c>
      <c r="B131" s="64">
        <v>1903768777</v>
      </c>
      <c r="C131" t="s">
        <v>203</v>
      </c>
      <c r="D131" s="59">
        <v>43762</v>
      </c>
      <c r="E131" s="60">
        <v>-22320</v>
      </c>
      <c r="F131" t="s">
        <v>204</v>
      </c>
      <c r="G131"/>
      <c r="H131" t="s">
        <v>307</v>
      </c>
      <c r="I131" s="64">
        <v>1349981</v>
      </c>
      <c r="J131" s="64">
        <v>2905100202</v>
      </c>
      <c r="K131" t="s">
        <v>206</v>
      </c>
      <c r="L131"/>
      <c r="M131" s="60">
        <v>45</v>
      </c>
    </row>
    <row r="132" spans="1:13" hidden="1" x14ac:dyDescent="0.25">
      <c r="A132" s="64">
        <v>11071133506</v>
      </c>
      <c r="B132" s="64">
        <v>1903768780</v>
      </c>
      <c r="C132" t="s">
        <v>203</v>
      </c>
      <c r="D132" s="59">
        <v>43761</v>
      </c>
      <c r="E132" s="60">
        <v>-32310</v>
      </c>
      <c r="F132" t="s">
        <v>204</v>
      </c>
      <c r="G132"/>
      <c r="H132" t="s">
        <v>323</v>
      </c>
      <c r="I132" s="64">
        <v>1349864</v>
      </c>
      <c r="J132" s="64">
        <v>2905100202</v>
      </c>
      <c r="K132" t="s">
        <v>206</v>
      </c>
      <c r="L132"/>
      <c r="M132" s="60">
        <v>45</v>
      </c>
    </row>
    <row r="133" spans="1:13" hidden="1" x14ac:dyDescent="0.25">
      <c r="A133" s="64">
        <v>11071133506</v>
      </c>
      <c r="B133" s="64">
        <v>1903768782</v>
      </c>
      <c r="C133" t="s">
        <v>203</v>
      </c>
      <c r="D133" s="59">
        <v>43761</v>
      </c>
      <c r="E133" s="60">
        <v>-32310</v>
      </c>
      <c r="F133" t="s">
        <v>204</v>
      </c>
      <c r="G133"/>
      <c r="H133" t="s">
        <v>324</v>
      </c>
      <c r="I133" s="64">
        <v>1349820</v>
      </c>
      <c r="J133" s="64">
        <v>2905100202</v>
      </c>
      <c r="K133" t="s">
        <v>206</v>
      </c>
      <c r="L133"/>
      <c r="M133" s="60">
        <v>45</v>
      </c>
    </row>
    <row r="134" spans="1:13" hidden="1" x14ac:dyDescent="0.25">
      <c r="A134" s="64">
        <v>11071133506</v>
      </c>
      <c r="B134" s="64">
        <v>1903768790</v>
      </c>
      <c r="C134" t="s">
        <v>203</v>
      </c>
      <c r="D134" s="59">
        <v>43761</v>
      </c>
      <c r="E134" s="60">
        <v>-95850</v>
      </c>
      <c r="F134" t="s">
        <v>204</v>
      </c>
      <c r="G134"/>
      <c r="H134" t="s">
        <v>325</v>
      </c>
      <c r="I134" s="64">
        <v>1349684</v>
      </c>
      <c r="J134" s="64">
        <v>2905100202</v>
      </c>
      <c r="K134" t="s">
        <v>206</v>
      </c>
      <c r="L134"/>
      <c r="M134" s="60">
        <v>45</v>
      </c>
    </row>
    <row r="135" spans="1:13" hidden="1" x14ac:dyDescent="0.25">
      <c r="A135" s="64">
        <v>11071133506</v>
      </c>
      <c r="B135" s="64">
        <v>1903768793</v>
      </c>
      <c r="C135" t="s">
        <v>203</v>
      </c>
      <c r="D135" s="59">
        <v>43761</v>
      </c>
      <c r="E135" s="60">
        <v>-38340</v>
      </c>
      <c r="F135" t="s">
        <v>204</v>
      </c>
      <c r="G135"/>
      <c r="H135" t="s">
        <v>326</v>
      </c>
      <c r="I135" s="64">
        <v>1349682</v>
      </c>
      <c r="J135" s="64">
        <v>2905100202</v>
      </c>
      <c r="K135" t="s">
        <v>206</v>
      </c>
      <c r="L135"/>
      <c r="M135" s="60">
        <v>45</v>
      </c>
    </row>
    <row r="136" spans="1:13" hidden="1" x14ac:dyDescent="0.25">
      <c r="A136" s="64">
        <v>11071133506</v>
      </c>
      <c r="B136" s="64">
        <v>1903768797</v>
      </c>
      <c r="C136" t="s">
        <v>203</v>
      </c>
      <c r="D136" s="59">
        <v>43762</v>
      </c>
      <c r="E136" s="60">
        <v>-172530</v>
      </c>
      <c r="F136" t="s">
        <v>204</v>
      </c>
      <c r="G136"/>
      <c r="H136" t="s">
        <v>327</v>
      </c>
      <c r="I136" s="64">
        <v>1350075</v>
      </c>
      <c r="J136" s="64">
        <v>2905100202</v>
      </c>
      <c r="K136" t="s">
        <v>206</v>
      </c>
      <c r="L136"/>
      <c r="M136" s="60">
        <v>45</v>
      </c>
    </row>
    <row r="137" spans="1:13" hidden="1" x14ac:dyDescent="0.25">
      <c r="A137" s="64">
        <v>11071133506</v>
      </c>
      <c r="B137" s="64">
        <v>1903768804</v>
      </c>
      <c r="C137" t="s">
        <v>203</v>
      </c>
      <c r="D137" s="59">
        <v>43761</v>
      </c>
      <c r="E137" s="60">
        <v>-57510</v>
      </c>
      <c r="F137" t="s">
        <v>204</v>
      </c>
      <c r="G137"/>
      <c r="H137" t="s">
        <v>328</v>
      </c>
      <c r="I137" s="64">
        <v>1349681</v>
      </c>
      <c r="J137" s="64">
        <v>2905100202</v>
      </c>
      <c r="K137" t="s">
        <v>206</v>
      </c>
      <c r="L137"/>
      <c r="M137" s="60">
        <v>45</v>
      </c>
    </row>
    <row r="138" spans="1:13" hidden="1" x14ac:dyDescent="0.25">
      <c r="A138" s="64">
        <v>11071133506</v>
      </c>
      <c r="B138" s="64">
        <v>1903768806</v>
      </c>
      <c r="C138" t="s">
        <v>203</v>
      </c>
      <c r="D138" s="59">
        <v>43761</v>
      </c>
      <c r="E138" s="60">
        <v>-76680</v>
      </c>
      <c r="F138" t="s">
        <v>204</v>
      </c>
      <c r="G138"/>
      <c r="H138" t="s">
        <v>329</v>
      </c>
      <c r="I138" s="64">
        <v>1349677</v>
      </c>
      <c r="J138" s="64">
        <v>2905100202</v>
      </c>
      <c r="K138" t="s">
        <v>206</v>
      </c>
      <c r="L138"/>
      <c r="M138" s="60">
        <v>45</v>
      </c>
    </row>
    <row r="139" spans="1:13" hidden="1" x14ac:dyDescent="0.25">
      <c r="A139" s="64">
        <v>11071133506</v>
      </c>
      <c r="B139" s="64">
        <v>1903768812</v>
      </c>
      <c r="C139" t="s">
        <v>203</v>
      </c>
      <c r="D139" s="59">
        <v>43761</v>
      </c>
      <c r="E139" s="60">
        <v>-19170</v>
      </c>
      <c r="F139" t="s">
        <v>204</v>
      </c>
      <c r="G139"/>
      <c r="H139" t="s">
        <v>330</v>
      </c>
      <c r="I139" s="64">
        <v>1349676</v>
      </c>
      <c r="J139" s="64">
        <v>2905100202</v>
      </c>
      <c r="K139" t="s">
        <v>206</v>
      </c>
      <c r="L139"/>
      <c r="M139" s="60">
        <v>45</v>
      </c>
    </row>
    <row r="140" spans="1:13" hidden="1" x14ac:dyDescent="0.25">
      <c r="A140" s="64">
        <v>11071133506</v>
      </c>
      <c r="B140" s="64">
        <v>1903768817</v>
      </c>
      <c r="C140" t="s">
        <v>203</v>
      </c>
      <c r="D140" s="59">
        <v>43761</v>
      </c>
      <c r="E140" s="60">
        <v>-210870</v>
      </c>
      <c r="F140" t="s">
        <v>204</v>
      </c>
      <c r="G140"/>
      <c r="H140" t="s">
        <v>331</v>
      </c>
      <c r="I140" s="64">
        <v>1349674</v>
      </c>
      <c r="J140" s="64">
        <v>2905100202</v>
      </c>
      <c r="K140" t="s">
        <v>206</v>
      </c>
      <c r="L140"/>
      <c r="M140" s="60">
        <v>45</v>
      </c>
    </row>
    <row r="141" spans="1:13" hidden="1" x14ac:dyDescent="0.25">
      <c r="A141" s="64">
        <v>11071133506</v>
      </c>
      <c r="B141" s="64">
        <v>1903768821</v>
      </c>
      <c r="C141" t="s">
        <v>203</v>
      </c>
      <c r="D141" s="59">
        <v>43761</v>
      </c>
      <c r="E141" s="60">
        <v>-191700</v>
      </c>
      <c r="F141" t="s">
        <v>204</v>
      </c>
      <c r="G141"/>
      <c r="H141" t="s">
        <v>332</v>
      </c>
      <c r="I141" s="64">
        <v>1349669</v>
      </c>
      <c r="J141" s="64">
        <v>2905100202</v>
      </c>
      <c r="K141" t="s">
        <v>206</v>
      </c>
      <c r="L141"/>
      <c r="M141" s="60">
        <v>45</v>
      </c>
    </row>
    <row r="142" spans="1:13" hidden="1" x14ac:dyDescent="0.25">
      <c r="A142" s="64">
        <v>11071133506</v>
      </c>
      <c r="B142" s="64">
        <v>1903768824</v>
      </c>
      <c r="C142" t="s">
        <v>203</v>
      </c>
      <c r="D142" s="59">
        <v>43761</v>
      </c>
      <c r="E142" s="60">
        <v>-191700</v>
      </c>
      <c r="F142" t="s">
        <v>204</v>
      </c>
      <c r="G142"/>
      <c r="H142" t="s">
        <v>333</v>
      </c>
      <c r="I142" s="64">
        <v>1349668</v>
      </c>
      <c r="J142" s="64">
        <v>2905100202</v>
      </c>
      <c r="K142" t="s">
        <v>206</v>
      </c>
      <c r="L142"/>
      <c r="M142" s="60">
        <v>45</v>
      </c>
    </row>
    <row r="143" spans="1:13" hidden="1" x14ac:dyDescent="0.25">
      <c r="A143" s="64">
        <v>11071133506</v>
      </c>
      <c r="B143" s="64">
        <v>1903768828</v>
      </c>
      <c r="C143" t="s">
        <v>203</v>
      </c>
      <c r="D143" s="59">
        <v>43761</v>
      </c>
      <c r="E143" s="60">
        <v>-191700</v>
      </c>
      <c r="F143" t="s">
        <v>204</v>
      </c>
      <c r="G143"/>
      <c r="H143" t="s">
        <v>334</v>
      </c>
      <c r="I143" s="64">
        <v>1349660</v>
      </c>
      <c r="J143" s="64">
        <v>2905100202</v>
      </c>
      <c r="K143" t="s">
        <v>206</v>
      </c>
      <c r="L143"/>
      <c r="M143" s="60">
        <v>45</v>
      </c>
    </row>
    <row r="144" spans="1:13" hidden="1" x14ac:dyDescent="0.25">
      <c r="A144" s="64">
        <v>11071133506</v>
      </c>
      <c r="B144" s="64">
        <v>1903768831</v>
      </c>
      <c r="C144" t="s">
        <v>203</v>
      </c>
      <c r="D144" s="59">
        <v>43761</v>
      </c>
      <c r="E144" s="60">
        <v>-191700</v>
      </c>
      <c r="F144" t="s">
        <v>204</v>
      </c>
      <c r="G144"/>
      <c r="H144" t="s">
        <v>335</v>
      </c>
      <c r="I144" s="64">
        <v>1349659</v>
      </c>
      <c r="J144" s="64">
        <v>2905100202</v>
      </c>
      <c r="K144" t="s">
        <v>206</v>
      </c>
      <c r="L144"/>
      <c r="M144" s="60">
        <v>45</v>
      </c>
    </row>
    <row r="145" spans="1:13" hidden="1" x14ac:dyDescent="0.25">
      <c r="A145" s="64">
        <v>11071133506</v>
      </c>
      <c r="B145" s="64">
        <v>1903768834</v>
      </c>
      <c r="C145" t="s">
        <v>203</v>
      </c>
      <c r="D145" s="59">
        <v>43760</v>
      </c>
      <c r="E145" s="60">
        <v>-22320</v>
      </c>
      <c r="F145" t="s">
        <v>204</v>
      </c>
      <c r="G145"/>
      <c r="H145" t="s">
        <v>336</v>
      </c>
      <c r="I145" s="64">
        <v>1349530</v>
      </c>
      <c r="J145" s="64">
        <v>2905100202</v>
      </c>
      <c r="K145" t="s">
        <v>206</v>
      </c>
      <c r="L145"/>
      <c r="M145" s="60">
        <v>45</v>
      </c>
    </row>
    <row r="146" spans="1:13" hidden="1" x14ac:dyDescent="0.25">
      <c r="A146" s="64">
        <v>11071133506</v>
      </c>
      <c r="B146" s="64">
        <v>1903768836</v>
      </c>
      <c r="C146" t="s">
        <v>203</v>
      </c>
      <c r="D146" s="59">
        <v>43760</v>
      </c>
      <c r="E146" s="60">
        <v>-20340</v>
      </c>
      <c r="F146" t="s">
        <v>204</v>
      </c>
      <c r="G146"/>
      <c r="H146" t="s">
        <v>337</v>
      </c>
      <c r="I146" s="64">
        <v>1349272</v>
      </c>
      <c r="J146" s="64">
        <v>2905100202</v>
      </c>
      <c r="K146" t="s">
        <v>206</v>
      </c>
      <c r="L146"/>
      <c r="M146" s="60">
        <v>45</v>
      </c>
    </row>
    <row r="147" spans="1:13" hidden="1" x14ac:dyDescent="0.25">
      <c r="A147" s="64">
        <v>11071133506</v>
      </c>
      <c r="B147" s="64">
        <v>1903768840</v>
      </c>
      <c r="C147" t="s">
        <v>203</v>
      </c>
      <c r="D147" s="59">
        <v>43756</v>
      </c>
      <c r="E147" s="60">
        <v>-20340</v>
      </c>
      <c r="F147" t="s">
        <v>204</v>
      </c>
      <c r="G147"/>
      <c r="H147" t="s">
        <v>338</v>
      </c>
      <c r="I147" s="64">
        <v>1348978</v>
      </c>
      <c r="J147" s="64">
        <v>2905100202</v>
      </c>
      <c r="K147" t="s">
        <v>206</v>
      </c>
      <c r="L147"/>
      <c r="M147" s="60">
        <v>45</v>
      </c>
    </row>
    <row r="148" spans="1:13" hidden="1" x14ac:dyDescent="0.25">
      <c r="A148" s="64">
        <v>11071133506</v>
      </c>
      <c r="B148" s="64">
        <v>1903768842</v>
      </c>
      <c r="C148" t="s">
        <v>203</v>
      </c>
      <c r="D148" s="59">
        <v>43759</v>
      </c>
      <c r="E148" s="60">
        <v>-22320</v>
      </c>
      <c r="F148" t="s">
        <v>204</v>
      </c>
      <c r="G148"/>
      <c r="H148" t="s">
        <v>339</v>
      </c>
      <c r="I148" s="64">
        <v>1348894</v>
      </c>
      <c r="J148" s="64">
        <v>2905100202</v>
      </c>
      <c r="K148" t="s">
        <v>206</v>
      </c>
      <c r="L148"/>
      <c r="M148" s="60">
        <v>45</v>
      </c>
    </row>
    <row r="149" spans="1:13" hidden="1" x14ac:dyDescent="0.25">
      <c r="A149" s="64">
        <v>11071133506</v>
      </c>
      <c r="B149" s="64">
        <v>1903768846</v>
      </c>
      <c r="C149" t="s">
        <v>203</v>
      </c>
      <c r="D149" s="59">
        <v>43756</v>
      </c>
      <c r="E149" s="60">
        <v>-20340</v>
      </c>
      <c r="F149" t="s">
        <v>204</v>
      </c>
      <c r="G149"/>
      <c r="H149" t="s">
        <v>340</v>
      </c>
      <c r="I149" s="64">
        <v>1348890</v>
      </c>
      <c r="J149" s="64">
        <v>2905100202</v>
      </c>
      <c r="K149" t="s">
        <v>206</v>
      </c>
      <c r="L149"/>
      <c r="M149" s="60">
        <v>45</v>
      </c>
    </row>
    <row r="150" spans="1:13" hidden="1" x14ac:dyDescent="0.25">
      <c r="A150" s="64">
        <v>11071133506</v>
      </c>
      <c r="B150" s="64">
        <v>1903768851</v>
      </c>
      <c r="C150" t="s">
        <v>203</v>
      </c>
      <c r="D150" s="59">
        <v>43757</v>
      </c>
      <c r="E150" s="60">
        <v>-22320</v>
      </c>
      <c r="F150" t="s">
        <v>204</v>
      </c>
      <c r="G150"/>
      <c r="H150" t="s">
        <v>339</v>
      </c>
      <c r="I150" s="64">
        <v>1348709</v>
      </c>
      <c r="J150" s="64">
        <v>2905100202</v>
      </c>
      <c r="K150" t="s">
        <v>206</v>
      </c>
      <c r="L150"/>
      <c r="M150" s="60">
        <v>45</v>
      </c>
    </row>
    <row r="151" spans="1:13" hidden="1" x14ac:dyDescent="0.25">
      <c r="A151" s="64">
        <v>11071133506</v>
      </c>
      <c r="B151" s="64">
        <v>1903768855</v>
      </c>
      <c r="C151" t="s">
        <v>203</v>
      </c>
      <c r="D151" s="59">
        <v>43756</v>
      </c>
      <c r="E151" s="60">
        <v>-287550</v>
      </c>
      <c r="F151" t="s">
        <v>204</v>
      </c>
      <c r="G151"/>
      <c r="H151" t="s">
        <v>341</v>
      </c>
      <c r="I151" s="64">
        <v>1348626</v>
      </c>
      <c r="J151" s="64">
        <v>2905100202</v>
      </c>
      <c r="K151" t="s">
        <v>206</v>
      </c>
      <c r="L151"/>
      <c r="M151" s="60">
        <v>45</v>
      </c>
    </row>
    <row r="152" spans="1:13" hidden="1" x14ac:dyDescent="0.25">
      <c r="A152" s="64">
        <v>11071133506</v>
      </c>
      <c r="B152" s="64">
        <v>1903768857</v>
      </c>
      <c r="C152" t="s">
        <v>203</v>
      </c>
      <c r="D152" s="59">
        <v>43756</v>
      </c>
      <c r="E152" s="60">
        <v>-54720</v>
      </c>
      <c r="F152" t="s">
        <v>204</v>
      </c>
      <c r="G152"/>
      <c r="H152" t="s">
        <v>317</v>
      </c>
      <c r="I152" s="64">
        <v>1348605</v>
      </c>
      <c r="J152" s="64">
        <v>2905100202</v>
      </c>
      <c r="K152" t="s">
        <v>206</v>
      </c>
      <c r="L152"/>
      <c r="M152" s="60">
        <v>45</v>
      </c>
    </row>
    <row r="153" spans="1:13" hidden="1" x14ac:dyDescent="0.25">
      <c r="A153" s="64">
        <v>11071133506</v>
      </c>
      <c r="B153" s="64">
        <v>1903768860</v>
      </c>
      <c r="C153" t="s">
        <v>203</v>
      </c>
      <c r="D153" s="59">
        <v>43756</v>
      </c>
      <c r="E153" s="60">
        <v>-20340</v>
      </c>
      <c r="F153" t="s">
        <v>204</v>
      </c>
      <c r="G153"/>
      <c r="H153" t="s">
        <v>342</v>
      </c>
      <c r="I153" s="64">
        <v>1348555</v>
      </c>
      <c r="J153" s="64">
        <v>2905100202</v>
      </c>
      <c r="K153" t="s">
        <v>206</v>
      </c>
      <c r="L153"/>
      <c r="M153" s="60">
        <v>45</v>
      </c>
    </row>
    <row r="154" spans="1:13" hidden="1" x14ac:dyDescent="0.25">
      <c r="A154" s="64">
        <v>11071133506</v>
      </c>
      <c r="B154" s="64">
        <v>1903768864</v>
      </c>
      <c r="C154" t="s">
        <v>203</v>
      </c>
      <c r="D154" s="59">
        <v>43754</v>
      </c>
      <c r="E154" s="60">
        <v>-12420</v>
      </c>
      <c r="F154" t="s">
        <v>204</v>
      </c>
      <c r="G154"/>
      <c r="H154" t="s">
        <v>343</v>
      </c>
      <c r="I154" s="64">
        <v>1348152</v>
      </c>
      <c r="J154" s="64">
        <v>2905100202</v>
      </c>
      <c r="K154" t="s">
        <v>206</v>
      </c>
      <c r="L154"/>
      <c r="M154" s="60">
        <v>45</v>
      </c>
    </row>
    <row r="155" spans="1:13" hidden="1" x14ac:dyDescent="0.25">
      <c r="A155" s="64">
        <v>11071133506</v>
      </c>
      <c r="B155" s="64">
        <v>1903768867</v>
      </c>
      <c r="C155" t="s">
        <v>203</v>
      </c>
      <c r="D155" s="59">
        <v>43754</v>
      </c>
      <c r="E155" s="60">
        <v>-12420</v>
      </c>
      <c r="F155" t="s">
        <v>204</v>
      </c>
      <c r="G155"/>
      <c r="H155" t="s">
        <v>344</v>
      </c>
      <c r="I155" s="64">
        <v>1348064</v>
      </c>
      <c r="J155" s="64">
        <v>2905100202</v>
      </c>
      <c r="K155" t="s">
        <v>206</v>
      </c>
      <c r="L155"/>
      <c r="M155" s="60">
        <v>45</v>
      </c>
    </row>
    <row r="156" spans="1:13" hidden="1" x14ac:dyDescent="0.25">
      <c r="A156" s="64">
        <v>11071133506</v>
      </c>
      <c r="B156" s="64">
        <v>1903768872</v>
      </c>
      <c r="C156" t="s">
        <v>203</v>
      </c>
      <c r="D156" s="59">
        <v>43754</v>
      </c>
      <c r="E156" s="60">
        <v>-32310</v>
      </c>
      <c r="F156" t="s">
        <v>204</v>
      </c>
      <c r="G156"/>
      <c r="H156" t="s">
        <v>345</v>
      </c>
      <c r="I156" s="64">
        <v>1347958</v>
      </c>
      <c r="J156" s="64">
        <v>2905100202</v>
      </c>
      <c r="K156" t="s">
        <v>206</v>
      </c>
      <c r="L156"/>
      <c r="M156" s="60">
        <v>45</v>
      </c>
    </row>
    <row r="157" spans="1:13" hidden="1" x14ac:dyDescent="0.25">
      <c r="A157" s="64">
        <v>11071133506</v>
      </c>
      <c r="B157" s="64">
        <v>1903768875</v>
      </c>
      <c r="C157" t="s">
        <v>203</v>
      </c>
      <c r="D157" s="59">
        <v>43753</v>
      </c>
      <c r="E157" s="60">
        <v>-20340</v>
      </c>
      <c r="F157" t="s">
        <v>204</v>
      </c>
      <c r="G157"/>
      <c r="H157" t="s">
        <v>346</v>
      </c>
      <c r="I157" s="64">
        <v>1347661</v>
      </c>
      <c r="J157" s="64">
        <v>2905100202</v>
      </c>
      <c r="K157" t="s">
        <v>206</v>
      </c>
      <c r="L157"/>
      <c r="M157" s="60">
        <v>45</v>
      </c>
    </row>
    <row r="158" spans="1:13" hidden="1" x14ac:dyDescent="0.25">
      <c r="A158" s="64">
        <v>11071133506</v>
      </c>
      <c r="B158" s="64">
        <v>1903768972</v>
      </c>
      <c r="C158" t="s">
        <v>203</v>
      </c>
      <c r="D158" s="59">
        <v>43747</v>
      </c>
      <c r="E158" s="60">
        <v>-48960</v>
      </c>
      <c r="F158" t="s">
        <v>204</v>
      </c>
      <c r="G158"/>
      <c r="H158" t="s">
        <v>347</v>
      </c>
      <c r="I158" s="64">
        <v>1347242</v>
      </c>
      <c r="J158" s="64">
        <v>2905100202</v>
      </c>
      <c r="K158" t="s">
        <v>206</v>
      </c>
      <c r="L158"/>
      <c r="M158" s="60">
        <v>45</v>
      </c>
    </row>
    <row r="159" spans="1:13" hidden="1" x14ac:dyDescent="0.25">
      <c r="A159" s="64">
        <v>11071133506</v>
      </c>
      <c r="B159" s="64">
        <v>1903768981</v>
      </c>
      <c r="C159" t="s">
        <v>203</v>
      </c>
      <c r="D159" s="59">
        <v>43752</v>
      </c>
      <c r="E159" s="60">
        <v>-22320</v>
      </c>
      <c r="F159" t="s">
        <v>204</v>
      </c>
      <c r="G159"/>
      <c r="H159" t="s">
        <v>336</v>
      </c>
      <c r="I159" s="64">
        <v>1347403</v>
      </c>
      <c r="J159" s="64">
        <v>2905100202</v>
      </c>
      <c r="K159" t="s">
        <v>206</v>
      </c>
      <c r="L159"/>
      <c r="M159" s="60">
        <v>45</v>
      </c>
    </row>
    <row r="160" spans="1:13" hidden="1" x14ac:dyDescent="0.25">
      <c r="A160" s="64">
        <v>11071133506</v>
      </c>
      <c r="B160" s="64">
        <v>1903768984</v>
      </c>
      <c r="C160" t="s">
        <v>203</v>
      </c>
      <c r="D160" s="59">
        <v>43749</v>
      </c>
      <c r="E160" s="60">
        <v>-20340</v>
      </c>
      <c r="F160" t="s">
        <v>204</v>
      </c>
      <c r="G160"/>
      <c r="H160" t="s">
        <v>348</v>
      </c>
      <c r="I160" s="64">
        <v>1347154</v>
      </c>
      <c r="J160" s="64">
        <v>2905100202</v>
      </c>
      <c r="K160" t="s">
        <v>206</v>
      </c>
      <c r="L160"/>
      <c r="M160" s="60">
        <v>45</v>
      </c>
    </row>
    <row r="161" spans="1:13" hidden="1" x14ac:dyDescent="0.25">
      <c r="A161" s="64">
        <v>11071133506</v>
      </c>
      <c r="B161" s="64">
        <v>1903768986</v>
      </c>
      <c r="C161" t="s">
        <v>203</v>
      </c>
      <c r="D161" s="59">
        <v>43747</v>
      </c>
      <c r="E161" s="60">
        <v>-22320</v>
      </c>
      <c r="F161" t="s">
        <v>204</v>
      </c>
      <c r="G161"/>
      <c r="H161" t="s">
        <v>307</v>
      </c>
      <c r="I161" s="64">
        <v>1346571</v>
      </c>
      <c r="J161" s="64">
        <v>2905100202</v>
      </c>
      <c r="K161" t="s">
        <v>206</v>
      </c>
      <c r="L161"/>
      <c r="M161" s="60">
        <v>45</v>
      </c>
    </row>
    <row r="162" spans="1:13" hidden="1" x14ac:dyDescent="0.25">
      <c r="A162" s="64">
        <v>11071133506</v>
      </c>
      <c r="B162" s="64">
        <v>1903768988</v>
      </c>
      <c r="C162" t="s">
        <v>203</v>
      </c>
      <c r="D162" s="59">
        <v>43746</v>
      </c>
      <c r="E162" s="60">
        <v>-19170</v>
      </c>
      <c r="F162" t="s">
        <v>204</v>
      </c>
      <c r="G162"/>
      <c r="H162" t="s">
        <v>309</v>
      </c>
      <c r="I162" s="64">
        <v>1346273</v>
      </c>
      <c r="J162" s="64">
        <v>2905100202</v>
      </c>
      <c r="K162" t="s">
        <v>206</v>
      </c>
      <c r="L162"/>
      <c r="M162" s="60">
        <v>45</v>
      </c>
    </row>
    <row r="163" spans="1:13" hidden="1" x14ac:dyDescent="0.25">
      <c r="A163" s="64">
        <v>11071133506</v>
      </c>
      <c r="B163" s="64">
        <v>1903768990</v>
      </c>
      <c r="C163" t="s">
        <v>203</v>
      </c>
      <c r="D163" s="59">
        <v>43745</v>
      </c>
      <c r="E163" s="60">
        <v>-20340</v>
      </c>
      <c r="F163" t="s">
        <v>204</v>
      </c>
      <c r="G163"/>
      <c r="H163" t="s">
        <v>305</v>
      </c>
      <c r="I163" s="64">
        <v>1345879</v>
      </c>
      <c r="J163" s="64">
        <v>2905100202</v>
      </c>
      <c r="K163" t="s">
        <v>206</v>
      </c>
      <c r="L163"/>
      <c r="M163" s="60">
        <v>45</v>
      </c>
    </row>
    <row r="164" spans="1:13" hidden="1" x14ac:dyDescent="0.25">
      <c r="A164" s="64">
        <v>11071133506</v>
      </c>
      <c r="B164" s="64">
        <v>1903768992</v>
      </c>
      <c r="C164" t="s">
        <v>203</v>
      </c>
      <c r="D164" s="59">
        <v>43745</v>
      </c>
      <c r="E164" s="60">
        <v>-20340</v>
      </c>
      <c r="F164" t="s">
        <v>204</v>
      </c>
      <c r="G164"/>
      <c r="H164" t="s">
        <v>316</v>
      </c>
      <c r="I164" s="64">
        <v>1345846</v>
      </c>
      <c r="J164" s="64">
        <v>2905100202</v>
      </c>
      <c r="K164" t="s">
        <v>206</v>
      </c>
      <c r="L164"/>
      <c r="M164" s="60">
        <v>45</v>
      </c>
    </row>
    <row r="165" spans="1:13" hidden="1" x14ac:dyDescent="0.25">
      <c r="A165" s="64">
        <v>11071133506</v>
      </c>
      <c r="B165" s="64">
        <v>1903768993</v>
      </c>
      <c r="C165" t="s">
        <v>203</v>
      </c>
      <c r="D165" s="59">
        <v>43745</v>
      </c>
      <c r="E165" s="60">
        <v>-20340</v>
      </c>
      <c r="F165" t="s">
        <v>204</v>
      </c>
      <c r="G165"/>
      <c r="H165" t="s">
        <v>349</v>
      </c>
      <c r="I165" s="64">
        <v>1345743</v>
      </c>
      <c r="J165" s="64">
        <v>2905100202</v>
      </c>
      <c r="K165" t="s">
        <v>206</v>
      </c>
      <c r="L165"/>
      <c r="M165" s="60">
        <v>45</v>
      </c>
    </row>
    <row r="166" spans="1:13" hidden="1" x14ac:dyDescent="0.25">
      <c r="A166" s="64">
        <v>11071133506</v>
      </c>
      <c r="B166" s="64">
        <v>1903768995</v>
      </c>
      <c r="C166" t="s">
        <v>203</v>
      </c>
      <c r="D166" s="59">
        <v>43744</v>
      </c>
      <c r="E166" s="60">
        <v>-16110</v>
      </c>
      <c r="F166" t="s">
        <v>204</v>
      </c>
      <c r="G166"/>
      <c r="H166" t="s">
        <v>350</v>
      </c>
      <c r="I166" s="64">
        <v>1345557</v>
      </c>
      <c r="J166" s="64">
        <v>2905100202</v>
      </c>
      <c r="K166" t="s">
        <v>206</v>
      </c>
      <c r="L166"/>
      <c r="M166" s="60">
        <v>45</v>
      </c>
    </row>
    <row r="167" spans="1:13" hidden="1" x14ac:dyDescent="0.25">
      <c r="A167" s="64">
        <v>11071133506</v>
      </c>
      <c r="B167" s="64">
        <v>1903768997</v>
      </c>
      <c r="C167" t="s">
        <v>203</v>
      </c>
      <c r="D167" s="59">
        <v>43741</v>
      </c>
      <c r="E167" s="60">
        <v>-22320</v>
      </c>
      <c r="F167" t="s">
        <v>204</v>
      </c>
      <c r="G167"/>
      <c r="H167" t="s">
        <v>351</v>
      </c>
      <c r="I167" s="64">
        <v>1344931</v>
      </c>
      <c r="J167" s="64">
        <v>2905100202</v>
      </c>
      <c r="K167" t="s">
        <v>206</v>
      </c>
      <c r="L167"/>
      <c r="M167" s="60">
        <v>45</v>
      </c>
    </row>
    <row r="168" spans="1:13" hidden="1" x14ac:dyDescent="0.25">
      <c r="A168" s="64">
        <v>11071133506</v>
      </c>
      <c r="B168" s="64">
        <v>1903768998</v>
      </c>
      <c r="C168" t="s">
        <v>203</v>
      </c>
      <c r="D168" s="59">
        <v>43741</v>
      </c>
      <c r="E168" s="60">
        <v>-12420</v>
      </c>
      <c r="F168" t="s">
        <v>204</v>
      </c>
      <c r="G168"/>
      <c r="H168" t="s">
        <v>352</v>
      </c>
      <c r="I168" s="64">
        <v>1344889</v>
      </c>
      <c r="J168" s="64">
        <v>2905100202</v>
      </c>
      <c r="K168" t="s">
        <v>206</v>
      </c>
      <c r="L168"/>
      <c r="M168" s="60">
        <v>45</v>
      </c>
    </row>
    <row r="169" spans="1:13" hidden="1" x14ac:dyDescent="0.25">
      <c r="A169" s="64">
        <v>11071133506</v>
      </c>
      <c r="B169" s="64">
        <v>1903769000</v>
      </c>
      <c r="C169" t="s">
        <v>203</v>
      </c>
      <c r="D169" s="59">
        <v>43740</v>
      </c>
      <c r="E169" s="60">
        <v>-126360</v>
      </c>
      <c r="F169" t="s">
        <v>204</v>
      </c>
      <c r="G169"/>
      <c r="H169" t="s">
        <v>353</v>
      </c>
      <c r="I169" s="64">
        <v>1344751</v>
      </c>
      <c r="J169" s="64">
        <v>2905100202</v>
      </c>
      <c r="K169" t="s">
        <v>206</v>
      </c>
      <c r="L169"/>
      <c r="M169" s="60">
        <v>45</v>
      </c>
    </row>
    <row r="170" spans="1:13" hidden="1" x14ac:dyDescent="0.25">
      <c r="A170" s="64">
        <v>11071133506</v>
      </c>
      <c r="B170" s="64">
        <v>1903769002</v>
      </c>
      <c r="C170" t="s">
        <v>203</v>
      </c>
      <c r="D170" s="59">
        <v>43739</v>
      </c>
      <c r="E170" s="60">
        <v>-20340</v>
      </c>
      <c r="F170" t="s">
        <v>204</v>
      </c>
      <c r="G170"/>
      <c r="H170" t="s">
        <v>303</v>
      </c>
      <c r="I170" s="64">
        <v>1344293</v>
      </c>
      <c r="J170" s="64">
        <v>2905100202</v>
      </c>
      <c r="K170" t="s">
        <v>206</v>
      </c>
      <c r="L170"/>
      <c r="M170" s="60">
        <v>45</v>
      </c>
    </row>
    <row r="171" spans="1:13" hidden="1" x14ac:dyDescent="0.25">
      <c r="A171" s="64">
        <v>11071133506</v>
      </c>
      <c r="B171" s="64">
        <v>1903769004</v>
      </c>
      <c r="C171" t="s">
        <v>203</v>
      </c>
      <c r="D171" s="59">
        <v>43739</v>
      </c>
      <c r="E171" s="60">
        <v>-17140</v>
      </c>
      <c r="F171" t="s">
        <v>204</v>
      </c>
      <c r="G171"/>
      <c r="H171" t="s">
        <v>322</v>
      </c>
      <c r="I171" s="64">
        <v>1344249</v>
      </c>
      <c r="J171" s="64">
        <v>2905100202</v>
      </c>
      <c r="K171" t="s">
        <v>206</v>
      </c>
      <c r="L171"/>
      <c r="M171" s="60">
        <v>45</v>
      </c>
    </row>
    <row r="172" spans="1:13" hidden="1" x14ac:dyDescent="0.25">
      <c r="A172" s="64">
        <v>110711335060</v>
      </c>
      <c r="B172" s="64">
        <v>1903707215</v>
      </c>
      <c r="C172" t="s">
        <v>203</v>
      </c>
      <c r="D172" s="59">
        <v>43762</v>
      </c>
      <c r="E172" s="60">
        <v>-136860</v>
      </c>
      <c r="F172" t="s">
        <v>204</v>
      </c>
      <c r="G172"/>
      <c r="H172" t="s">
        <v>354</v>
      </c>
      <c r="I172" s="64">
        <v>1350777</v>
      </c>
      <c r="J172" s="64">
        <v>2905100202</v>
      </c>
      <c r="K172" t="s">
        <v>206</v>
      </c>
      <c r="L172"/>
      <c r="M172" s="60">
        <v>45</v>
      </c>
    </row>
    <row r="173" spans="1:13" hidden="1" x14ac:dyDescent="0.25">
      <c r="A173" s="64">
        <v>110711335060</v>
      </c>
      <c r="B173" s="64">
        <v>1903707219</v>
      </c>
      <c r="C173" t="s">
        <v>203</v>
      </c>
      <c r="D173" s="59">
        <v>43754</v>
      </c>
      <c r="E173" s="60">
        <v>-33730</v>
      </c>
      <c r="F173" t="s">
        <v>204</v>
      </c>
      <c r="G173"/>
      <c r="H173" t="s">
        <v>281</v>
      </c>
      <c r="I173" s="64">
        <v>1352243</v>
      </c>
      <c r="J173" s="64">
        <v>2905100102</v>
      </c>
      <c r="K173" t="s">
        <v>206</v>
      </c>
      <c r="L173"/>
      <c r="M173" s="60">
        <v>45</v>
      </c>
    </row>
    <row r="174" spans="1:13" hidden="1" x14ac:dyDescent="0.25">
      <c r="A174" s="64">
        <v>110711335060</v>
      </c>
      <c r="B174" s="64">
        <v>1903707222</v>
      </c>
      <c r="C174" t="s">
        <v>203</v>
      </c>
      <c r="D174" s="59">
        <v>43748</v>
      </c>
      <c r="E174" s="60">
        <v>-143850</v>
      </c>
      <c r="F174" t="s">
        <v>204</v>
      </c>
      <c r="G174"/>
      <c r="H174" t="s">
        <v>355</v>
      </c>
      <c r="I174" s="64">
        <v>1352238</v>
      </c>
      <c r="J174" s="64">
        <v>2905100203</v>
      </c>
      <c r="K174" t="s">
        <v>206</v>
      </c>
      <c r="L174"/>
      <c r="M174" s="60">
        <v>45</v>
      </c>
    </row>
    <row r="175" spans="1:13" hidden="1" x14ac:dyDescent="0.25">
      <c r="A175" s="64">
        <v>110711335060</v>
      </c>
      <c r="B175" s="64">
        <v>1903707225</v>
      </c>
      <c r="C175" t="s">
        <v>203</v>
      </c>
      <c r="D175" s="59">
        <v>43739</v>
      </c>
      <c r="E175" s="60">
        <v>-146520</v>
      </c>
      <c r="F175" t="s">
        <v>204</v>
      </c>
      <c r="G175"/>
      <c r="H175" t="s">
        <v>356</v>
      </c>
      <c r="I175" s="64">
        <v>1352235</v>
      </c>
      <c r="J175" s="64">
        <v>2905100202</v>
      </c>
      <c r="K175" t="s">
        <v>206</v>
      </c>
      <c r="L175"/>
      <c r="M175" s="60">
        <v>45</v>
      </c>
    </row>
    <row r="176" spans="1:13" hidden="1" x14ac:dyDescent="0.25">
      <c r="A176" s="64">
        <v>110711335060</v>
      </c>
      <c r="B176" s="64">
        <v>1903707228</v>
      </c>
      <c r="C176" t="s">
        <v>203</v>
      </c>
      <c r="D176" s="59">
        <v>43747</v>
      </c>
      <c r="E176" s="60">
        <v>-50670</v>
      </c>
      <c r="F176" t="s">
        <v>204</v>
      </c>
      <c r="G176"/>
      <c r="H176" t="s">
        <v>357</v>
      </c>
      <c r="I176" s="64">
        <v>1352232</v>
      </c>
      <c r="J176" s="64">
        <v>2905100103</v>
      </c>
      <c r="K176" t="s">
        <v>206</v>
      </c>
      <c r="L176"/>
      <c r="M176" s="60">
        <v>45</v>
      </c>
    </row>
    <row r="177" spans="1:13" hidden="1" x14ac:dyDescent="0.25">
      <c r="A177" s="64">
        <v>110711335060</v>
      </c>
      <c r="B177" s="64">
        <v>1903707231</v>
      </c>
      <c r="C177" t="s">
        <v>203</v>
      </c>
      <c r="D177" s="59">
        <v>43744</v>
      </c>
      <c r="E177" s="60">
        <v>-286700</v>
      </c>
      <c r="F177" t="s">
        <v>204</v>
      </c>
      <c r="G177"/>
      <c r="H177" t="s">
        <v>358</v>
      </c>
      <c r="I177" s="64">
        <v>1352231</v>
      </c>
      <c r="J177" s="64">
        <v>2905100202</v>
      </c>
      <c r="K177" t="s">
        <v>206</v>
      </c>
      <c r="L177"/>
      <c r="M177" s="60">
        <v>45</v>
      </c>
    </row>
    <row r="178" spans="1:13" hidden="1" x14ac:dyDescent="0.25">
      <c r="A178" s="64">
        <v>110711335060</v>
      </c>
      <c r="B178" s="64">
        <v>1903707233</v>
      </c>
      <c r="C178" t="s">
        <v>203</v>
      </c>
      <c r="D178" s="59">
        <v>43769</v>
      </c>
      <c r="E178" s="60">
        <v>-221720</v>
      </c>
      <c r="F178" t="s">
        <v>204</v>
      </c>
      <c r="G178"/>
      <c r="H178" t="s">
        <v>359</v>
      </c>
      <c r="I178" s="64">
        <v>1351934</v>
      </c>
      <c r="J178" s="64">
        <v>2905100202</v>
      </c>
      <c r="K178" t="s">
        <v>206</v>
      </c>
      <c r="L178"/>
      <c r="M178" s="60">
        <v>45</v>
      </c>
    </row>
    <row r="179" spans="1:13" hidden="1" x14ac:dyDescent="0.25">
      <c r="A179" s="64">
        <v>110711335060</v>
      </c>
      <c r="B179" s="64">
        <v>1903707236</v>
      </c>
      <c r="C179" t="s">
        <v>203</v>
      </c>
      <c r="D179" s="59">
        <v>43760</v>
      </c>
      <c r="E179" s="60">
        <v>-77990</v>
      </c>
      <c r="F179" t="s">
        <v>204</v>
      </c>
      <c r="G179"/>
      <c r="H179" t="s">
        <v>360</v>
      </c>
      <c r="I179" s="64">
        <v>1350731</v>
      </c>
      <c r="J179" s="64">
        <v>2905100202</v>
      </c>
      <c r="K179" t="s">
        <v>206</v>
      </c>
      <c r="L179"/>
      <c r="M179" s="60">
        <v>45</v>
      </c>
    </row>
    <row r="180" spans="1:13" hidden="1" x14ac:dyDescent="0.25">
      <c r="A180" s="64">
        <v>110711335060</v>
      </c>
      <c r="B180" s="64">
        <v>1903707240</v>
      </c>
      <c r="C180" t="s">
        <v>203</v>
      </c>
      <c r="D180" s="59">
        <v>43755</v>
      </c>
      <c r="E180" s="60">
        <v>-50820</v>
      </c>
      <c r="F180" t="s">
        <v>204</v>
      </c>
      <c r="G180"/>
      <c r="H180" t="s">
        <v>356</v>
      </c>
      <c r="I180" s="64">
        <v>1348450</v>
      </c>
      <c r="J180" s="64">
        <v>2905100202</v>
      </c>
      <c r="K180" t="s">
        <v>206</v>
      </c>
      <c r="L180"/>
      <c r="M180" s="60">
        <v>45</v>
      </c>
    </row>
    <row r="181" spans="1:13" hidden="1" x14ac:dyDescent="0.25">
      <c r="A181" s="64">
        <v>110711335060</v>
      </c>
      <c r="B181" s="64">
        <v>1903707244</v>
      </c>
      <c r="C181" t="s">
        <v>203</v>
      </c>
      <c r="D181" s="59">
        <v>43754</v>
      </c>
      <c r="E181" s="60">
        <v>-12360</v>
      </c>
      <c r="F181" t="s">
        <v>204</v>
      </c>
      <c r="G181"/>
      <c r="H181" t="s">
        <v>361</v>
      </c>
      <c r="I181" s="64">
        <v>1347962</v>
      </c>
      <c r="J181" s="64">
        <v>2905100202</v>
      </c>
      <c r="K181" t="s">
        <v>206</v>
      </c>
      <c r="L181"/>
      <c r="M181" s="60">
        <v>45</v>
      </c>
    </row>
    <row r="182" spans="1:13" hidden="1" x14ac:dyDescent="0.25">
      <c r="A182" s="64">
        <v>110711335060</v>
      </c>
      <c r="B182" s="64">
        <v>1903707248</v>
      </c>
      <c r="C182" t="s">
        <v>203</v>
      </c>
      <c r="D182" s="59">
        <v>43752</v>
      </c>
      <c r="E182" s="60">
        <v>-57150</v>
      </c>
      <c r="F182" t="s">
        <v>204</v>
      </c>
      <c r="G182"/>
      <c r="H182" t="s">
        <v>362</v>
      </c>
      <c r="I182" s="64">
        <v>1347423</v>
      </c>
      <c r="J182" s="64">
        <v>2905100202</v>
      </c>
      <c r="K182" t="s">
        <v>206</v>
      </c>
      <c r="L182"/>
      <c r="M182" s="60">
        <v>45</v>
      </c>
    </row>
    <row r="183" spans="1:13" hidden="1" x14ac:dyDescent="0.25">
      <c r="A183" s="64">
        <v>110711335060</v>
      </c>
      <c r="B183" s="64">
        <v>1903707253</v>
      </c>
      <c r="C183" t="s">
        <v>203</v>
      </c>
      <c r="D183" s="59">
        <v>43749</v>
      </c>
      <c r="E183" s="60">
        <v>-65570</v>
      </c>
      <c r="F183" t="s">
        <v>204</v>
      </c>
      <c r="G183"/>
      <c r="H183" t="s">
        <v>281</v>
      </c>
      <c r="I183" s="64">
        <v>1347251</v>
      </c>
      <c r="J183" s="64">
        <v>2905100102</v>
      </c>
      <c r="K183" t="s">
        <v>206</v>
      </c>
      <c r="L183"/>
      <c r="M183" s="60">
        <v>45</v>
      </c>
    </row>
    <row r="184" spans="1:13" hidden="1" x14ac:dyDescent="0.25">
      <c r="A184" s="64">
        <v>110711335060</v>
      </c>
      <c r="B184" s="64">
        <v>1903707259</v>
      </c>
      <c r="C184" t="s">
        <v>203</v>
      </c>
      <c r="D184" s="59">
        <v>43747</v>
      </c>
      <c r="E184" s="60">
        <v>-66535</v>
      </c>
      <c r="F184" t="s">
        <v>204</v>
      </c>
      <c r="G184"/>
      <c r="H184" t="s">
        <v>356</v>
      </c>
      <c r="I184" s="64">
        <v>1347239</v>
      </c>
      <c r="J184" s="64">
        <v>2905100202</v>
      </c>
      <c r="K184" t="s">
        <v>206</v>
      </c>
      <c r="L184"/>
      <c r="M184" s="60">
        <v>45</v>
      </c>
    </row>
    <row r="185" spans="1:13" hidden="1" x14ac:dyDescent="0.25">
      <c r="A185" s="64">
        <v>110711335060</v>
      </c>
      <c r="B185" s="64">
        <v>1903707262</v>
      </c>
      <c r="C185" t="s">
        <v>203</v>
      </c>
      <c r="D185" s="59">
        <v>43748</v>
      </c>
      <c r="E185" s="60">
        <v>-50670</v>
      </c>
      <c r="F185" t="s">
        <v>204</v>
      </c>
      <c r="G185"/>
      <c r="H185" t="s">
        <v>363</v>
      </c>
      <c r="I185" s="64">
        <v>1346836</v>
      </c>
      <c r="J185" s="64">
        <v>2905100203</v>
      </c>
      <c r="K185" t="s">
        <v>206</v>
      </c>
      <c r="L185"/>
      <c r="M185" s="60">
        <v>45</v>
      </c>
    </row>
    <row r="186" spans="1:13" hidden="1" x14ac:dyDescent="0.25">
      <c r="A186" s="64">
        <v>110711335060</v>
      </c>
      <c r="B186" s="64">
        <v>1903707265</v>
      </c>
      <c r="C186" t="s">
        <v>203</v>
      </c>
      <c r="D186" s="59">
        <v>43746</v>
      </c>
      <c r="E186" s="60">
        <v>-973510</v>
      </c>
      <c r="F186" t="s">
        <v>204</v>
      </c>
      <c r="G186"/>
      <c r="H186" t="s">
        <v>359</v>
      </c>
      <c r="I186" s="64">
        <v>1346584</v>
      </c>
      <c r="J186" s="64">
        <v>2905100202</v>
      </c>
      <c r="K186" t="s">
        <v>206</v>
      </c>
      <c r="L186"/>
      <c r="M186" s="60">
        <v>45</v>
      </c>
    </row>
    <row r="187" spans="1:13" hidden="1" x14ac:dyDescent="0.25">
      <c r="A187" s="64">
        <v>110711335060</v>
      </c>
      <c r="B187" s="64">
        <v>1903707272</v>
      </c>
      <c r="C187" t="s">
        <v>203</v>
      </c>
      <c r="D187" s="59">
        <v>43744</v>
      </c>
      <c r="E187" s="60">
        <v>-10480</v>
      </c>
      <c r="F187" t="s">
        <v>204</v>
      </c>
      <c r="G187"/>
      <c r="H187" t="s">
        <v>364</v>
      </c>
      <c r="I187" s="64">
        <v>1345623</v>
      </c>
      <c r="J187" s="64">
        <v>2905100202</v>
      </c>
      <c r="K187" t="s">
        <v>206</v>
      </c>
      <c r="L187"/>
      <c r="M187" s="60">
        <v>45</v>
      </c>
    </row>
    <row r="188" spans="1:13" hidden="1" x14ac:dyDescent="0.25">
      <c r="A188" s="64">
        <v>110711335060</v>
      </c>
      <c r="B188" s="64">
        <v>1903707274</v>
      </c>
      <c r="C188" t="s">
        <v>203</v>
      </c>
      <c r="D188" s="59">
        <v>43740</v>
      </c>
      <c r="E188" s="60">
        <v>-137390</v>
      </c>
      <c r="F188" t="s">
        <v>204</v>
      </c>
      <c r="G188"/>
      <c r="H188" t="s">
        <v>365</v>
      </c>
      <c r="I188" s="64">
        <v>1345514</v>
      </c>
      <c r="J188" s="64">
        <v>2905100202</v>
      </c>
      <c r="K188" t="s">
        <v>206</v>
      </c>
      <c r="L188"/>
      <c r="M188" s="60">
        <v>45</v>
      </c>
    </row>
    <row r="189" spans="1:13" hidden="1" x14ac:dyDescent="0.25">
      <c r="A189" s="64">
        <v>110711335060</v>
      </c>
      <c r="B189" s="64">
        <v>1903707286</v>
      </c>
      <c r="C189" t="s">
        <v>203</v>
      </c>
      <c r="D189" s="59">
        <v>43740</v>
      </c>
      <c r="E189" s="60">
        <v>-96660</v>
      </c>
      <c r="F189" t="s">
        <v>204</v>
      </c>
      <c r="G189"/>
      <c r="H189" t="s">
        <v>366</v>
      </c>
      <c r="I189" s="64">
        <v>1344730</v>
      </c>
      <c r="J189" s="64">
        <v>2905100202</v>
      </c>
      <c r="K189" t="s">
        <v>206</v>
      </c>
      <c r="L189"/>
      <c r="M189" s="60">
        <v>45</v>
      </c>
    </row>
    <row r="190" spans="1:13" hidden="1" x14ac:dyDescent="0.25">
      <c r="A190" s="64">
        <v>110711335060</v>
      </c>
      <c r="B190" s="64">
        <v>1903707291</v>
      </c>
      <c r="C190" t="s">
        <v>203</v>
      </c>
      <c r="D190" s="59">
        <v>43739</v>
      </c>
      <c r="E190" s="60">
        <v>-203990</v>
      </c>
      <c r="F190" t="s">
        <v>204</v>
      </c>
      <c r="G190"/>
      <c r="H190" t="s">
        <v>367</v>
      </c>
      <c r="I190" s="64">
        <v>1344586</v>
      </c>
      <c r="J190" s="64">
        <v>2905100203</v>
      </c>
      <c r="K190" t="s">
        <v>206</v>
      </c>
      <c r="L190"/>
      <c r="M190" s="60">
        <v>45</v>
      </c>
    </row>
    <row r="191" spans="1:13" hidden="1" x14ac:dyDescent="0.25">
      <c r="A191" s="64">
        <v>12021913477</v>
      </c>
      <c r="B191" s="64">
        <v>1903820238</v>
      </c>
      <c r="C191" t="s">
        <v>203</v>
      </c>
      <c r="D191" s="59">
        <v>43668</v>
      </c>
      <c r="E191" s="60">
        <v>-61750</v>
      </c>
      <c r="F191" t="s">
        <v>204</v>
      </c>
      <c r="G191"/>
      <c r="H191" t="s">
        <v>368</v>
      </c>
      <c r="I191" s="64">
        <v>1326119</v>
      </c>
      <c r="J191" s="64">
        <v>2905100202</v>
      </c>
      <c r="K191" t="s">
        <v>206</v>
      </c>
      <c r="L191"/>
      <c r="M191" s="60">
        <v>20</v>
      </c>
    </row>
    <row r="192" spans="1:13" hidden="1" x14ac:dyDescent="0.25">
      <c r="A192" s="64">
        <v>12091017131</v>
      </c>
      <c r="B192" s="64">
        <v>1903869110</v>
      </c>
      <c r="C192" t="s">
        <v>203</v>
      </c>
      <c r="D192" s="59">
        <v>43805</v>
      </c>
      <c r="E192" s="60">
        <v>-30875655</v>
      </c>
      <c r="F192" t="s">
        <v>204</v>
      </c>
      <c r="G192"/>
      <c r="H192" t="s">
        <v>369</v>
      </c>
      <c r="I192" s="64">
        <v>7566</v>
      </c>
      <c r="J192" s="64">
        <v>2905100201</v>
      </c>
      <c r="K192" t="s">
        <v>287</v>
      </c>
      <c r="L192"/>
      <c r="M192" s="60">
        <v>13</v>
      </c>
    </row>
    <row r="193" spans="1:13" hidden="1" x14ac:dyDescent="0.25">
      <c r="A193" s="64">
        <v>12091019436</v>
      </c>
      <c r="B193" s="64">
        <v>1903869261</v>
      </c>
      <c r="C193" t="s">
        <v>203</v>
      </c>
      <c r="D193" s="59">
        <v>43805</v>
      </c>
      <c r="E193" s="60">
        <v>-5629736</v>
      </c>
      <c r="F193" t="s">
        <v>204</v>
      </c>
      <c r="G193"/>
      <c r="H193" t="s">
        <v>370</v>
      </c>
      <c r="I193" s="64">
        <v>7565</v>
      </c>
      <c r="J193" s="64">
        <v>2905100201</v>
      </c>
      <c r="K193" t="s">
        <v>287</v>
      </c>
      <c r="L193"/>
      <c r="M193" s="60">
        <v>13</v>
      </c>
    </row>
    <row r="194" spans="1:13" hidden="1" x14ac:dyDescent="0.25">
      <c r="A194" s="64">
        <v>12091020304</v>
      </c>
      <c r="B194" s="64">
        <v>1903869363</v>
      </c>
      <c r="C194" t="s">
        <v>203</v>
      </c>
      <c r="D194" s="59">
        <v>43805</v>
      </c>
      <c r="E194" s="60">
        <v>-983890</v>
      </c>
      <c r="F194" t="s">
        <v>204</v>
      </c>
      <c r="G194"/>
      <c r="H194" t="s">
        <v>371</v>
      </c>
      <c r="I194" s="64">
        <v>7567</v>
      </c>
      <c r="J194" s="64">
        <v>2905100101</v>
      </c>
      <c r="K194" t="s">
        <v>287</v>
      </c>
      <c r="L194"/>
      <c r="M194" s="60">
        <v>13</v>
      </c>
    </row>
    <row r="195" spans="1:13" hidden="1" x14ac:dyDescent="0.25">
      <c r="A195" s="64">
        <v>12091022426</v>
      </c>
      <c r="B195" s="64">
        <v>1903869204</v>
      </c>
      <c r="C195" t="s">
        <v>203</v>
      </c>
      <c r="D195" s="59">
        <v>43805</v>
      </c>
      <c r="E195" s="60">
        <v>-2244567</v>
      </c>
      <c r="F195" t="s">
        <v>204</v>
      </c>
      <c r="G195"/>
      <c r="H195" t="s">
        <v>372</v>
      </c>
      <c r="I195" s="64">
        <v>7568</v>
      </c>
      <c r="J195" s="64">
        <v>2905100101</v>
      </c>
      <c r="K195" t="s">
        <v>287</v>
      </c>
      <c r="L195"/>
      <c r="M195" s="60">
        <v>13</v>
      </c>
    </row>
    <row r="196" spans="1:13" hidden="1" x14ac:dyDescent="0.25">
      <c r="A196" s="64">
        <v>120910237670</v>
      </c>
      <c r="B196" s="64">
        <v>1903852795</v>
      </c>
      <c r="C196" t="s">
        <v>203</v>
      </c>
      <c r="D196" s="59">
        <v>43789</v>
      </c>
      <c r="E196" s="60">
        <v>-50810</v>
      </c>
      <c r="F196" t="s">
        <v>204</v>
      </c>
      <c r="G196"/>
      <c r="H196" t="s">
        <v>373</v>
      </c>
      <c r="I196" s="64">
        <v>1356148</v>
      </c>
      <c r="J196" s="64">
        <v>2905100202</v>
      </c>
      <c r="K196" t="s">
        <v>206</v>
      </c>
      <c r="L196"/>
      <c r="M196" s="60">
        <v>13</v>
      </c>
    </row>
    <row r="197" spans="1:13" hidden="1" x14ac:dyDescent="0.25">
      <c r="A197" s="64">
        <v>120910237670</v>
      </c>
      <c r="B197" s="64">
        <v>1903852818</v>
      </c>
      <c r="C197" t="s">
        <v>203</v>
      </c>
      <c r="D197" s="59">
        <v>43789</v>
      </c>
      <c r="E197" s="60">
        <v>-32310</v>
      </c>
      <c r="F197" t="s">
        <v>204</v>
      </c>
      <c r="G197"/>
      <c r="H197" t="s">
        <v>374</v>
      </c>
      <c r="I197" s="64">
        <v>1356138</v>
      </c>
      <c r="J197" s="64">
        <v>2905100202</v>
      </c>
      <c r="K197" t="s">
        <v>206</v>
      </c>
      <c r="L197"/>
      <c r="M197" s="60">
        <v>13</v>
      </c>
    </row>
    <row r="198" spans="1:13" hidden="1" x14ac:dyDescent="0.25">
      <c r="A198" s="64">
        <v>120910237670</v>
      </c>
      <c r="B198" s="64">
        <v>1903852830</v>
      </c>
      <c r="C198" t="s">
        <v>203</v>
      </c>
      <c r="D198" s="59">
        <v>43789</v>
      </c>
      <c r="E198" s="60">
        <v>-18400</v>
      </c>
      <c r="F198" t="s">
        <v>204</v>
      </c>
      <c r="G198"/>
      <c r="H198" t="s">
        <v>375</v>
      </c>
      <c r="I198" s="64">
        <v>1356016</v>
      </c>
      <c r="J198" s="64">
        <v>2905100202</v>
      </c>
      <c r="K198" t="s">
        <v>206</v>
      </c>
      <c r="L198"/>
      <c r="M198" s="60">
        <v>13</v>
      </c>
    </row>
    <row r="199" spans="1:13" hidden="1" x14ac:dyDescent="0.25">
      <c r="A199" s="64">
        <v>120910237670</v>
      </c>
      <c r="B199" s="64">
        <v>1903852846</v>
      </c>
      <c r="C199" t="s">
        <v>203</v>
      </c>
      <c r="D199" s="59">
        <v>43786</v>
      </c>
      <c r="E199" s="60">
        <v>-117740</v>
      </c>
      <c r="F199" t="s">
        <v>204</v>
      </c>
      <c r="G199"/>
      <c r="H199" t="s">
        <v>376</v>
      </c>
      <c r="I199" s="64">
        <v>1355192</v>
      </c>
      <c r="J199" s="64">
        <v>2905100102</v>
      </c>
      <c r="K199" t="s">
        <v>206</v>
      </c>
      <c r="L199"/>
      <c r="M199" s="60">
        <v>13</v>
      </c>
    </row>
    <row r="200" spans="1:13" hidden="1" x14ac:dyDescent="0.25">
      <c r="A200" s="64">
        <v>120910237670</v>
      </c>
      <c r="B200" s="64">
        <v>1903852861</v>
      </c>
      <c r="C200" t="s">
        <v>203</v>
      </c>
      <c r="D200" s="59">
        <v>43785</v>
      </c>
      <c r="E200" s="60">
        <v>-50670</v>
      </c>
      <c r="F200" t="s">
        <v>204</v>
      </c>
      <c r="G200"/>
      <c r="H200" t="s">
        <v>377</v>
      </c>
      <c r="I200" s="64">
        <v>1355098</v>
      </c>
      <c r="J200" s="64">
        <v>2905100202</v>
      </c>
      <c r="K200" t="s">
        <v>206</v>
      </c>
      <c r="L200"/>
      <c r="M200" s="60">
        <v>13</v>
      </c>
    </row>
    <row r="201" spans="1:13" hidden="1" x14ac:dyDescent="0.25">
      <c r="A201" s="64">
        <v>120910237670</v>
      </c>
      <c r="B201" s="64">
        <v>1903852884</v>
      </c>
      <c r="C201" t="s">
        <v>203</v>
      </c>
      <c r="D201" s="59">
        <v>43782</v>
      </c>
      <c r="E201" s="60">
        <v>-8760</v>
      </c>
      <c r="F201" t="s">
        <v>204</v>
      </c>
      <c r="G201"/>
      <c r="H201" t="s">
        <v>378</v>
      </c>
      <c r="I201" s="64">
        <v>1354359</v>
      </c>
      <c r="J201" s="64">
        <v>2905100202</v>
      </c>
      <c r="K201" t="s">
        <v>206</v>
      </c>
      <c r="L201"/>
      <c r="M201" s="60">
        <v>13</v>
      </c>
    </row>
    <row r="202" spans="1:13" hidden="1" x14ac:dyDescent="0.25">
      <c r="A202" s="64">
        <v>120910237670</v>
      </c>
      <c r="B202" s="64">
        <v>1903852901</v>
      </c>
      <c r="C202" t="s">
        <v>203</v>
      </c>
      <c r="D202" s="59">
        <v>43770</v>
      </c>
      <c r="E202" s="60">
        <v>-53100</v>
      </c>
      <c r="F202" t="s">
        <v>204</v>
      </c>
      <c r="G202"/>
      <c r="H202" t="s">
        <v>379</v>
      </c>
      <c r="I202" s="64">
        <v>1352150</v>
      </c>
      <c r="J202" s="64">
        <v>2905100103</v>
      </c>
      <c r="K202" t="s">
        <v>206</v>
      </c>
      <c r="L202"/>
      <c r="M202" s="60">
        <v>13</v>
      </c>
    </row>
    <row r="203" spans="1:13" hidden="1" x14ac:dyDescent="0.25">
      <c r="A203" s="64">
        <v>12091129622</v>
      </c>
      <c r="B203" s="64">
        <v>1903852185</v>
      </c>
      <c r="C203" t="s">
        <v>203</v>
      </c>
      <c r="D203" s="59">
        <v>43738</v>
      </c>
      <c r="E203" s="60">
        <v>-95850</v>
      </c>
      <c r="F203" t="s">
        <v>204</v>
      </c>
      <c r="G203"/>
      <c r="H203" t="s">
        <v>368</v>
      </c>
      <c r="I203" s="64">
        <v>1344002</v>
      </c>
      <c r="J203" s="64">
        <v>2905100202</v>
      </c>
      <c r="K203" t="s">
        <v>206</v>
      </c>
      <c r="L203"/>
      <c r="M203" s="60">
        <v>13</v>
      </c>
    </row>
    <row r="204" spans="1:13" hidden="1" x14ac:dyDescent="0.25">
      <c r="A204" s="64">
        <v>12091129622</v>
      </c>
      <c r="B204" s="64">
        <v>1903852207</v>
      </c>
      <c r="C204" t="s">
        <v>203</v>
      </c>
      <c r="D204" s="59">
        <v>43733</v>
      </c>
      <c r="E204" s="60">
        <v>-153360</v>
      </c>
      <c r="F204" t="s">
        <v>204</v>
      </c>
      <c r="G204"/>
      <c r="H204" t="s">
        <v>380</v>
      </c>
      <c r="I204" s="64">
        <v>1343054</v>
      </c>
      <c r="J204" s="64">
        <v>2905100202</v>
      </c>
      <c r="K204" t="s">
        <v>206</v>
      </c>
      <c r="L204"/>
      <c r="M204" s="60">
        <v>13</v>
      </c>
    </row>
    <row r="205" spans="1:13" hidden="1" x14ac:dyDescent="0.25">
      <c r="A205" s="64">
        <v>12091129622</v>
      </c>
      <c r="B205" s="64">
        <v>1903852224</v>
      </c>
      <c r="C205" t="s">
        <v>203</v>
      </c>
      <c r="D205" s="59">
        <v>43724</v>
      </c>
      <c r="E205" s="60">
        <v>-22320</v>
      </c>
      <c r="F205" t="s">
        <v>204</v>
      </c>
      <c r="G205"/>
      <c r="H205" t="s">
        <v>381</v>
      </c>
      <c r="I205" s="64">
        <v>1340283</v>
      </c>
      <c r="J205" s="64">
        <v>2905100202</v>
      </c>
      <c r="K205" t="s">
        <v>206</v>
      </c>
      <c r="L205"/>
      <c r="M205" s="60">
        <v>13</v>
      </c>
    </row>
    <row r="206" spans="1:13" hidden="1" x14ac:dyDescent="0.25">
      <c r="A206" s="64">
        <v>12091129622</v>
      </c>
      <c r="B206" s="64">
        <v>1903852243</v>
      </c>
      <c r="C206" t="s">
        <v>203</v>
      </c>
      <c r="D206" s="59">
        <v>43721</v>
      </c>
      <c r="E206" s="60">
        <v>-22320</v>
      </c>
      <c r="F206" t="s">
        <v>204</v>
      </c>
      <c r="G206"/>
      <c r="H206" t="s">
        <v>382</v>
      </c>
      <c r="I206" s="64">
        <v>1339827</v>
      </c>
      <c r="J206" s="64">
        <v>2905100202</v>
      </c>
      <c r="K206" t="s">
        <v>206</v>
      </c>
      <c r="L206"/>
      <c r="M206" s="60">
        <v>13</v>
      </c>
    </row>
    <row r="207" spans="1:13" hidden="1" x14ac:dyDescent="0.25">
      <c r="A207" s="64">
        <v>12091129622</v>
      </c>
      <c r="B207" s="64">
        <v>1903852261</v>
      </c>
      <c r="C207" t="s">
        <v>203</v>
      </c>
      <c r="D207" s="59">
        <v>43724</v>
      </c>
      <c r="E207" s="60">
        <v>-20340</v>
      </c>
      <c r="F207" t="s">
        <v>204</v>
      </c>
      <c r="G207"/>
      <c r="H207" t="s">
        <v>383</v>
      </c>
      <c r="I207" s="64">
        <v>1345189</v>
      </c>
      <c r="J207" s="64">
        <v>2905100202</v>
      </c>
      <c r="K207" t="s">
        <v>206</v>
      </c>
      <c r="L207"/>
      <c r="M207" s="60">
        <v>13</v>
      </c>
    </row>
    <row r="208" spans="1:13" hidden="1" x14ac:dyDescent="0.25">
      <c r="A208" s="64">
        <v>9031531770</v>
      </c>
      <c r="B208" s="64">
        <v>1903547778</v>
      </c>
      <c r="C208" t="s">
        <v>203</v>
      </c>
      <c r="D208" s="59">
        <v>43675</v>
      </c>
      <c r="E208" s="60">
        <v>-95850</v>
      </c>
      <c r="F208" t="s">
        <v>204</v>
      </c>
      <c r="G208"/>
      <c r="H208" t="s">
        <v>384</v>
      </c>
      <c r="I208" s="64">
        <v>1328142</v>
      </c>
      <c r="J208" s="64">
        <v>2905100203</v>
      </c>
      <c r="K208" t="s">
        <v>206</v>
      </c>
      <c r="L208"/>
      <c r="M208" s="60">
        <v>110</v>
      </c>
    </row>
    <row r="209" spans="1:13" hidden="1" x14ac:dyDescent="0.25">
      <c r="A209" s="64">
        <v>9031531770</v>
      </c>
      <c r="B209" s="64">
        <v>1903547858</v>
      </c>
      <c r="C209" t="s">
        <v>203</v>
      </c>
      <c r="D209" s="59">
        <v>43662</v>
      </c>
      <c r="E209" s="60">
        <v>-48960</v>
      </c>
      <c r="F209" t="s">
        <v>204</v>
      </c>
      <c r="G209"/>
      <c r="H209" t="s">
        <v>385</v>
      </c>
      <c r="I209" s="64">
        <v>1324679</v>
      </c>
      <c r="J209" s="64">
        <v>2905100203</v>
      </c>
      <c r="K209" t="s">
        <v>206</v>
      </c>
      <c r="L209"/>
      <c r="M209" s="60">
        <v>110</v>
      </c>
    </row>
    <row r="210" spans="1:13" hidden="1" x14ac:dyDescent="0.25">
      <c r="A210" t="s">
        <v>106</v>
      </c>
      <c r="B210" s="64">
        <v>1903868547</v>
      </c>
      <c r="C210" t="s">
        <v>203</v>
      </c>
      <c r="D210" s="59">
        <v>43775</v>
      </c>
      <c r="E210" s="60">
        <v>-7062237</v>
      </c>
      <c r="F210" t="s">
        <v>204</v>
      </c>
      <c r="G210"/>
      <c r="H210" t="s">
        <v>386</v>
      </c>
      <c r="I210" s="64">
        <v>7401</v>
      </c>
      <c r="J210" s="64">
        <v>2205200202</v>
      </c>
      <c r="K210" t="s">
        <v>287</v>
      </c>
      <c r="L210"/>
      <c r="M210" s="60">
        <v>24</v>
      </c>
    </row>
    <row r="211" spans="1:13" hidden="1" x14ac:dyDescent="0.25">
      <c r="A211" t="s">
        <v>114</v>
      </c>
      <c r="B211" s="64">
        <v>1903868974</v>
      </c>
      <c r="C211" t="s">
        <v>203</v>
      </c>
      <c r="D211" s="59">
        <v>43775</v>
      </c>
      <c r="E211" s="60">
        <v>-4506868</v>
      </c>
      <c r="F211" t="s">
        <v>204</v>
      </c>
      <c r="G211"/>
      <c r="H211" t="s">
        <v>387</v>
      </c>
      <c r="I211" s="64">
        <v>7480</v>
      </c>
      <c r="J211" s="64">
        <v>2205200202</v>
      </c>
      <c r="K211" t="s">
        <v>287</v>
      </c>
      <c r="L211"/>
      <c r="M211" s="60">
        <v>24</v>
      </c>
    </row>
    <row r="212" spans="1:13" hidden="1" x14ac:dyDescent="0.25">
      <c r="A212" t="s">
        <v>388</v>
      </c>
      <c r="B212" s="64">
        <v>1903869261</v>
      </c>
      <c r="C212" t="s">
        <v>203</v>
      </c>
      <c r="D212" s="59">
        <v>43805</v>
      </c>
      <c r="E212" s="60">
        <v>-7904392</v>
      </c>
      <c r="F212" t="s">
        <v>204</v>
      </c>
      <c r="G212"/>
      <c r="H212" t="s">
        <v>389</v>
      </c>
      <c r="I212" s="64">
        <v>7565</v>
      </c>
      <c r="J212" s="64">
        <v>2205200202</v>
      </c>
      <c r="K212" t="s">
        <v>287</v>
      </c>
      <c r="L212"/>
      <c r="M212" s="60">
        <v>-4</v>
      </c>
    </row>
    <row r="213" spans="1:13" hidden="1" x14ac:dyDescent="0.25">
      <c r="A213" s="61"/>
      <c r="B213" s="61"/>
      <c r="C213" s="61"/>
      <c r="D213" s="62"/>
      <c r="E213" s="63">
        <v>-162006132</v>
      </c>
      <c r="F213" s="61" t="s">
        <v>204</v>
      </c>
      <c r="G213" s="61"/>
      <c r="H213" s="61"/>
      <c r="I213" s="61"/>
      <c r="J213" s="61"/>
      <c r="K213" s="61"/>
      <c r="L213" s="61"/>
      <c r="M213" s="63"/>
    </row>
    <row r="214" spans="1:13" hidden="1" x14ac:dyDescent="0.25">
      <c r="A214" s="64">
        <v>10101234130</v>
      </c>
      <c r="B214" s="64">
        <v>103663419</v>
      </c>
      <c r="C214" t="s">
        <v>390</v>
      </c>
      <c r="D214" s="59">
        <v>43350</v>
      </c>
      <c r="E214" s="60">
        <v>-7649633</v>
      </c>
      <c r="F214" t="s">
        <v>204</v>
      </c>
      <c r="G214"/>
      <c r="H214" t="s">
        <v>391</v>
      </c>
      <c r="I214" s="64">
        <v>6695</v>
      </c>
      <c r="J214" s="64">
        <v>2905100201</v>
      </c>
      <c r="K214" t="s">
        <v>392</v>
      </c>
      <c r="L214" s="64">
        <v>1564600000</v>
      </c>
      <c r="M214" s="60">
        <v>408</v>
      </c>
    </row>
    <row r="215" spans="1:13" hidden="1" x14ac:dyDescent="0.25">
      <c r="A215" s="64">
        <v>1100925163</v>
      </c>
      <c r="B215" s="64">
        <v>104008033</v>
      </c>
      <c r="C215" t="s">
        <v>390</v>
      </c>
      <c r="D215" s="59">
        <v>43441</v>
      </c>
      <c r="E215" s="60">
        <v>-2904684</v>
      </c>
      <c r="F215" t="s">
        <v>204</v>
      </c>
      <c r="G215"/>
      <c r="H215" t="s">
        <v>393</v>
      </c>
      <c r="I215" s="64">
        <v>6865</v>
      </c>
      <c r="J215" s="64">
        <v>2905100201</v>
      </c>
      <c r="K215" t="s">
        <v>394</v>
      </c>
      <c r="L215" s="64">
        <v>1564600000</v>
      </c>
      <c r="M215" s="60">
        <v>316</v>
      </c>
    </row>
    <row r="216" spans="1:13" hidden="1" x14ac:dyDescent="0.25">
      <c r="A216" s="64">
        <v>11010054570</v>
      </c>
      <c r="B216" s="64">
        <v>1902035738</v>
      </c>
      <c r="C216" t="s">
        <v>203</v>
      </c>
      <c r="D216" s="59">
        <v>43449</v>
      </c>
      <c r="E216" s="60">
        <v>-49970</v>
      </c>
      <c r="F216" t="s">
        <v>204</v>
      </c>
      <c r="G216"/>
      <c r="H216" t="s">
        <v>395</v>
      </c>
      <c r="I216" s="64">
        <v>1273881</v>
      </c>
      <c r="J216" s="64">
        <v>2905100203</v>
      </c>
      <c r="K216" t="s">
        <v>206</v>
      </c>
      <c r="L216" s="64">
        <v>6837717011</v>
      </c>
      <c r="M216" s="60">
        <v>346</v>
      </c>
    </row>
    <row r="217" spans="1:13" hidden="1" x14ac:dyDescent="0.25">
      <c r="A217" s="64">
        <v>12031021387</v>
      </c>
      <c r="B217" s="64">
        <v>1901804519</v>
      </c>
      <c r="C217" t="s">
        <v>203</v>
      </c>
      <c r="D217" s="59">
        <v>43391</v>
      </c>
      <c r="E217" s="60">
        <v>-16260</v>
      </c>
      <c r="F217" t="s">
        <v>204</v>
      </c>
      <c r="G217"/>
      <c r="H217" t="s">
        <v>396</v>
      </c>
      <c r="I217" s="64">
        <v>1259422</v>
      </c>
      <c r="J217" s="64">
        <v>2205200201</v>
      </c>
      <c r="K217" t="s">
        <v>206</v>
      </c>
      <c r="L217" s="64">
        <v>1343017011</v>
      </c>
      <c r="M217" s="60">
        <v>372</v>
      </c>
    </row>
    <row r="218" spans="1:13" hidden="1" x14ac:dyDescent="0.25">
      <c r="A218" s="64">
        <v>12031050797</v>
      </c>
      <c r="B218" s="64">
        <v>1901916453</v>
      </c>
      <c r="C218" t="s">
        <v>203</v>
      </c>
      <c r="D218" s="59">
        <v>43349</v>
      </c>
      <c r="E218" s="60">
        <v>-19260</v>
      </c>
      <c r="F218" t="s">
        <v>204</v>
      </c>
      <c r="G218"/>
      <c r="H218" t="s">
        <v>397</v>
      </c>
      <c r="I218" s="64">
        <v>1248595</v>
      </c>
      <c r="J218" s="64">
        <v>2905100202</v>
      </c>
      <c r="K218" t="s">
        <v>206</v>
      </c>
      <c r="L218" s="64">
        <v>1564617011</v>
      </c>
      <c r="M218" s="60">
        <v>384</v>
      </c>
    </row>
    <row r="219" spans="1:13" hidden="1" x14ac:dyDescent="0.25">
      <c r="A219" s="64">
        <v>12031050797</v>
      </c>
      <c r="B219" s="64">
        <v>1901916520</v>
      </c>
      <c r="C219" t="s">
        <v>203</v>
      </c>
      <c r="D219" s="59">
        <v>43349</v>
      </c>
      <c r="E219" s="60">
        <v>-4740</v>
      </c>
      <c r="F219" t="s">
        <v>204</v>
      </c>
      <c r="G219"/>
      <c r="H219" t="s">
        <v>398</v>
      </c>
      <c r="I219" s="64">
        <v>1248395</v>
      </c>
      <c r="J219" s="64">
        <v>2905100202</v>
      </c>
      <c r="K219" t="s">
        <v>206</v>
      </c>
      <c r="L219" s="64">
        <v>1564617011</v>
      </c>
      <c r="M219" s="60">
        <v>384</v>
      </c>
    </row>
    <row r="220" spans="1:13" hidden="1" x14ac:dyDescent="0.25">
      <c r="A220" s="64">
        <v>12031050797</v>
      </c>
      <c r="B220" s="64">
        <v>1901916674</v>
      </c>
      <c r="C220" t="s">
        <v>203</v>
      </c>
      <c r="D220" s="59">
        <v>43346</v>
      </c>
      <c r="E220" s="60">
        <v>-28080</v>
      </c>
      <c r="F220" t="s">
        <v>204</v>
      </c>
      <c r="G220"/>
      <c r="H220" t="s">
        <v>399</v>
      </c>
      <c r="I220" s="64">
        <v>1247250</v>
      </c>
      <c r="J220" s="64">
        <v>2905100203</v>
      </c>
      <c r="K220" t="s">
        <v>206</v>
      </c>
      <c r="L220" s="64">
        <v>6874517011</v>
      </c>
      <c r="M220" s="60">
        <v>384</v>
      </c>
    </row>
    <row r="221" spans="1:13" hidden="1" x14ac:dyDescent="0.25">
      <c r="A221" s="64">
        <v>12031050797</v>
      </c>
      <c r="B221" s="64">
        <v>1901916684</v>
      </c>
      <c r="C221" t="s">
        <v>203</v>
      </c>
      <c r="D221" s="59">
        <v>43346</v>
      </c>
      <c r="E221" s="60">
        <v>-28080</v>
      </c>
      <c r="F221" t="s">
        <v>204</v>
      </c>
      <c r="G221"/>
      <c r="H221" t="s">
        <v>400</v>
      </c>
      <c r="I221" s="64">
        <v>1247244</v>
      </c>
      <c r="J221" s="64">
        <v>2905100203</v>
      </c>
      <c r="K221" t="s">
        <v>206</v>
      </c>
      <c r="L221" s="64">
        <v>6874517011</v>
      </c>
      <c r="M221" s="60">
        <v>384</v>
      </c>
    </row>
    <row r="222" spans="1:13" hidden="1" x14ac:dyDescent="0.25">
      <c r="A222" s="64">
        <v>12031050797</v>
      </c>
      <c r="B222" s="64">
        <v>2000105469</v>
      </c>
      <c r="C222" t="s">
        <v>401</v>
      </c>
      <c r="D222" s="59">
        <v>43538</v>
      </c>
      <c r="E222" s="60">
        <v>-95010</v>
      </c>
      <c r="F222" t="s">
        <v>204</v>
      </c>
      <c r="G222"/>
      <c r="H222" t="s">
        <v>402</v>
      </c>
      <c r="I222" s="64">
        <v>1253511</v>
      </c>
      <c r="J222" s="64">
        <v>2905100203</v>
      </c>
      <c r="K222" t="s">
        <v>403</v>
      </c>
      <c r="L222" s="64">
        <v>5400117011</v>
      </c>
      <c r="M222" s="60">
        <v>384</v>
      </c>
    </row>
    <row r="223" spans="1:13" hidden="1" x14ac:dyDescent="0.25">
      <c r="A223" s="64">
        <v>12031059955</v>
      </c>
      <c r="B223" s="64">
        <v>1901913826</v>
      </c>
      <c r="C223" t="s">
        <v>203</v>
      </c>
      <c r="D223" s="59">
        <v>43279</v>
      </c>
      <c r="E223" s="60">
        <v>-361800</v>
      </c>
      <c r="F223" t="s">
        <v>204</v>
      </c>
      <c r="G223"/>
      <c r="H223" t="s">
        <v>404</v>
      </c>
      <c r="I223" s="64">
        <v>1229634</v>
      </c>
      <c r="J223" s="64">
        <v>2905100202</v>
      </c>
      <c r="K223" t="s">
        <v>405</v>
      </c>
      <c r="L223" s="64">
        <v>1564617011</v>
      </c>
      <c r="M223" s="60">
        <v>384</v>
      </c>
    </row>
    <row r="224" spans="1:13" hidden="1" x14ac:dyDescent="0.25">
      <c r="A224" s="64">
        <v>12031059955</v>
      </c>
      <c r="B224" s="64">
        <v>1901913828</v>
      </c>
      <c r="C224" t="s">
        <v>203</v>
      </c>
      <c r="D224" s="59">
        <v>43279</v>
      </c>
      <c r="E224" s="60">
        <v>-58500</v>
      </c>
      <c r="F224" t="s">
        <v>204</v>
      </c>
      <c r="G224"/>
      <c r="H224" t="s">
        <v>406</v>
      </c>
      <c r="I224" s="64">
        <v>1229601</v>
      </c>
      <c r="J224" s="64">
        <v>2905100202</v>
      </c>
      <c r="K224" t="s">
        <v>405</v>
      </c>
      <c r="L224" s="64">
        <v>1564617011</v>
      </c>
      <c r="M224" s="60">
        <v>384</v>
      </c>
    </row>
    <row r="225" spans="1:13" hidden="1" x14ac:dyDescent="0.25">
      <c r="A225" s="64">
        <v>12031059955</v>
      </c>
      <c r="B225" s="64">
        <v>1901913843</v>
      </c>
      <c r="C225" t="s">
        <v>203</v>
      </c>
      <c r="D225" s="59">
        <v>43276</v>
      </c>
      <c r="E225" s="60">
        <v>-25080</v>
      </c>
      <c r="F225" t="s">
        <v>204</v>
      </c>
      <c r="G225"/>
      <c r="H225" t="s">
        <v>407</v>
      </c>
      <c r="I225" s="64">
        <v>1228478</v>
      </c>
      <c r="J225" s="64">
        <v>2905100202</v>
      </c>
      <c r="K225" t="s">
        <v>405</v>
      </c>
      <c r="L225" s="64">
        <v>1564617011</v>
      </c>
      <c r="M225" s="60">
        <v>384</v>
      </c>
    </row>
    <row r="226" spans="1:13" hidden="1" x14ac:dyDescent="0.25">
      <c r="A226" s="64">
        <v>12031059955</v>
      </c>
      <c r="B226" s="64">
        <v>1901913852</v>
      </c>
      <c r="C226" t="s">
        <v>203</v>
      </c>
      <c r="D226" s="59">
        <v>43269</v>
      </c>
      <c r="E226" s="60">
        <v>-46170</v>
      </c>
      <c r="F226" t="s">
        <v>204</v>
      </c>
      <c r="G226"/>
      <c r="H226" t="s">
        <v>398</v>
      </c>
      <c r="I226" s="64">
        <v>1225922</v>
      </c>
      <c r="J226" s="64">
        <v>2905100202</v>
      </c>
      <c r="K226" t="s">
        <v>405</v>
      </c>
      <c r="L226" s="64">
        <v>1564617011</v>
      </c>
      <c r="M226" s="60">
        <v>384</v>
      </c>
    </row>
    <row r="227" spans="1:13" hidden="1" x14ac:dyDescent="0.25">
      <c r="A227" s="64">
        <v>12031059955</v>
      </c>
      <c r="B227" s="64">
        <v>1901914371</v>
      </c>
      <c r="C227" t="s">
        <v>203</v>
      </c>
      <c r="D227" s="59">
        <v>43255</v>
      </c>
      <c r="E227" s="60">
        <v>-46170</v>
      </c>
      <c r="F227" t="s">
        <v>204</v>
      </c>
      <c r="G227"/>
      <c r="H227" t="s">
        <v>398</v>
      </c>
      <c r="I227" s="64">
        <v>1222479</v>
      </c>
      <c r="J227" s="64">
        <v>2905100202</v>
      </c>
      <c r="K227" t="s">
        <v>206</v>
      </c>
      <c r="L227" s="64">
        <v>1564617011</v>
      </c>
      <c r="M227" s="60">
        <v>384</v>
      </c>
    </row>
    <row r="228" spans="1:13" hidden="1" x14ac:dyDescent="0.25">
      <c r="A228" s="64">
        <v>120310599550</v>
      </c>
      <c r="B228" s="64">
        <v>1901913208</v>
      </c>
      <c r="C228" t="s">
        <v>203</v>
      </c>
      <c r="D228" s="59">
        <v>43265</v>
      </c>
      <c r="E228" s="60">
        <v>-198243</v>
      </c>
      <c r="F228" t="s">
        <v>204</v>
      </c>
      <c r="G228"/>
      <c r="H228" t="s">
        <v>406</v>
      </c>
      <c r="I228" s="64">
        <v>1233435</v>
      </c>
      <c r="J228" s="64">
        <v>2905100202</v>
      </c>
      <c r="K228" t="s">
        <v>206</v>
      </c>
      <c r="L228" s="64">
        <v>1564617011</v>
      </c>
      <c r="M228" s="60">
        <v>384</v>
      </c>
    </row>
    <row r="229" spans="1:13" hidden="1" x14ac:dyDescent="0.25">
      <c r="A229" s="64">
        <v>120310599550</v>
      </c>
      <c r="B229" s="64">
        <v>1901913280</v>
      </c>
      <c r="C229" t="s">
        <v>203</v>
      </c>
      <c r="D229" s="59">
        <v>43262</v>
      </c>
      <c r="E229" s="60">
        <v>-76650</v>
      </c>
      <c r="F229" t="s">
        <v>204</v>
      </c>
      <c r="G229"/>
      <c r="H229" t="s">
        <v>400</v>
      </c>
      <c r="I229" s="64">
        <v>1224061</v>
      </c>
      <c r="J229" s="64">
        <v>2905100203</v>
      </c>
      <c r="K229" t="s">
        <v>206</v>
      </c>
      <c r="L229" s="64">
        <v>6874517011</v>
      </c>
      <c r="M229" s="60">
        <v>384</v>
      </c>
    </row>
    <row r="230" spans="1:13" hidden="1" x14ac:dyDescent="0.25">
      <c r="A230" s="64">
        <v>120310599550</v>
      </c>
      <c r="B230" s="64">
        <v>1902778489</v>
      </c>
      <c r="C230" t="s">
        <v>203</v>
      </c>
      <c r="D230" s="59">
        <v>43277</v>
      </c>
      <c r="E230" s="60">
        <v>-6893</v>
      </c>
      <c r="F230" t="s">
        <v>204</v>
      </c>
      <c r="G230"/>
      <c r="H230" t="s">
        <v>408</v>
      </c>
      <c r="I230" s="64">
        <v>1230143</v>
      </c>
      <c r="J230" s="64">
        <v>2905100203</v>
      </c>
      <c r="K230" s="64">
        <v>1230143</v>
      </c>
      <c r="L230" s="64">
        <v>6877317011</v>
      </c>
      <c r="M230" s="60">
        <v>354</v>
      </c>
    </row>
    <row r="231" spans="1:13" hidden="1" x14ac:dyDescent="0.25">
      <c r="A231" s="64">
        <v>12031116432</v>
      </c>
      <c r="B231" s="64">
        <v>1901914879</v>
      </c>
      <c r="C231" t="s">
        <v>203</v>
      </c>
      <c r="D231" s="59">
        <v>43308</v>
      </c>
      <c r="E231" s="60">
        <v>-90450</v>
      </c>
      <c r="F231" t="s">
        <v>204</v>
      </c>
      <c r="G231"/>
      <c r="H231" t="s">
        <v>400</v>
      </c>
      <c r="I231" s="64">
        <v>1237979</v>
      </c>
      <c r="J231" s="64">
        <v>2905100203</v>
      </c>
      <c r="K231" t="s">
        <v>206</v>
      </c>
      <c r="L231" s="64">
        <v>6874517011</v>
      </c>
      <c r="M231" s="60">
        <v>384</v>
      </c>
    </row>
    <row r="232" spans="1:13" hidden="1" x14ac:dyDescent="0.25">
      <c r="A232" s="64">
        <v>12031116432</v>
      </c>
      <c r="B232" s="64">
        <v>1901915244</v>
      </c>
      <c r="C232" t="s">
        <v>203</v>
      </c>
      <c r="D232" s="59">
        <v>43297</v>
      </c>
      <c r="E232" s="60">
        <v>-25080</v>
      </c>
      <c r="F232" t="s">
        <v>204</v>
      </c>
      <c r="G232"/>
      <c r="H232" t="s">
        <v>398</v>
      </c>
      <c r="I232" s="64">
        <v>1234900</v>
      </c>
      <c r="J232" s="64">
        <v>2905100202</v>
      </c>
      <c r="K232" t="s">
        <v>206</v>
      </c>
      <c r="L232" s="64">
        <v>1564617011</v>
      </c>
      <c r="M232" s="60">
        <v>384</v>
      </c>
    </row>
    <row r="233" spans="1:13" hidden="1" x14ac:dyDescent="0.25">
      <c r="A233" s="64">
        <v>120311164320</v>
      </c>
      <c r="B233" s="64">
        <v>1901915896</v>
      </c>
      <c r="C233" t="s">
        <v>203</v>
      </c>
      <c r="D233" s="59">
        <v>43301</v>
      </c>
      <c r="E233" s="60">
        <v>-234078</v>
      </c>
      <c r="F233" t="s">
        <v>204</v>
      </c>
      <c r="G233"/>
      <c r="H233" t="s">
        <v>409</v>
      </c>
      <c r="I233" s="64">
        <v>1236359</v>
      </c>
      <c r="J233" s="64">
        <v>2905100203</v>
      </c>
      <c r="K233" t="s">
        <v>206</v>
      </c>
      <c r="L233" s="64">
        <v>6875517011</v>
      </c>
      <c r="M233" s="60">
        <v>384</v>
      </c>
    </row>
    <row r="234" spans="1:13" hidden="1" x14ac:dyDescent="0.25">
      <c r="A234" s="64">
        <v>12070851600</v>
      </c>
      <c r="B234" s="64">
        <v>1901911947</v>
      </c>
      <c r="C234" t="s">
        <v>203</v>
      </c>
      <c r="D234" s="59">
        <v>43433</v>
      </c>
      <c r="E234" s="60">
        <v>-97200</v>
      </c>
      <c r="F234" t="s">
        <v>204</v>
      </c>
      <c r="G234"/>
      <c r="H234" t="s">
        <v>410</v>
      </c>
      <c r="I234" s="64">
        <v>1270511</v>
      </c>
      <c r="J234" s="64">
        <v>2905100202</v>
      </c>
      <c r="K234" t="s">
        <v>206</v>
      </c>
      <c r="L234" s="64">
        <v>1564617011</v>
      </c>
      <c r="M234" s="60">
        <v>380</v>
      </c>
    </row>
    <row r="235" spans="1:13" hidden="1" x14ac:dyDescent="0.25">
      <c r="A235" s="64">
        <v>12070851600</v>
      </c>
      <c r="B235" s="64">
        <v>1901911969</v>
      </c>
      <c r="C235" t="s">
        <v>203</v>
      </c>
      <c r="D235" s="59">
        <v>43431</v>
      </c>
      <c r="E235" s="60">
        <v>-30510</v>
      </c>
      <c r="F235" t="s">
        <v>204</v>
      </c>
      <c r="G235"/>
      <c r="H235" t="s">
        <v>411</v>
      </c>
      <c r="I235" s="64">
        <v>1269529</v>
      </c>
      <c r="J235" s="64">
        <v>2905100202</v>
      </c>
      <c r="K235" t="s">
        <v>206</v>
      </c>
      <c r="L235" s="64">
        <v>1564617011</v>
      </c>
      <c r="M235" s="60">
        <v>380</v>
      </c>
    </row>
    <row r="236" spans="1:13" hidden="1" x14ac:dyDescent="0.25">
      <c r="A236" s="64">
        <v>2081043107</v>
      </c>
      <c r="B236" s="64">
        <v>1902220330</v>
      </c>
      <c r="C236" t="s">
        <v>203</v>
      </c>
      <c r="D236" s="59">
        <v>43482</v>
      </c>
      <c r="E236" s="60">
        <v>-17410</v>
      </c>
      <c r="F236" t="s">
        <v>204</v>
      </c>
      <c r="G236"/>
      <c r="H236" t="s">
        <v>398</v>
      </c>
      <c r="I236" s="64">
        <v>1280270</v>
      </c>
      <c r="J236" s="64">
        <v>2905100202</v>
      </c>
      <c r="K236" t="s">
        <v>206</v>
      </c>
      <c r="L236" s="64">
        <v>1564617011</v>
      </c>
      <c r="M236" s="60">
        <v>317</v>
      </c>
    </row>
    <row r="237" spans="1:13" hidden="1" x14ac:dyDescent="0.25">
      <c r="A237" s="64">
        <v>3080936735</v>
      </c>
      <c r="B237" s="64">
        <v>1902310048</v>
      </c>
      <c r="C237" t="s">
        <v>203</v>
      </c>
      <c r="D237" s="59">
        <v>43501</v>
      </c>
      <c r="E237" s="60">
        <v>-27360</v>
      </c>
      <c r="F237" t="s">
        <v>204</v>
      </c>
      <c r="G237"/>
      <c r="H237" t="s">
        <v>397</v>
      </c>
      <c r="I237" s="64">
        <v>1292213</v>
      </c>
      <c r="J237" s="64">
        <v>2905100202</v>
      </c>
      <c r="K237" t="s">
        <v>206</v>
      </c>
      <c r="L237" s="64">
        <v>1564617011</v>
      </c>
      <c r="M237" s="60">
        <v>289</v>
      </c>
    </row>
    <row r="238" spans="1:13" hidden="1" x14ac:dyDescent="0.25">
      <c r="A238" s="64">
        <v>3080936735</v>
      </c>
      <c r="B238" s="64">
        <v>1902310196</v>
      </c>
      <c r="C238" t="s">
        <v>203</v>
      </c>
      <c r="D238" s="59">
        <v>43518</v>
      </c>
      <c r="E238" s="60">
        <v>-191700</v>
      </c>
      <c r="F238" t="s">
        <v>204</v>
      </c>
      <c r="G238"/>
      <c r="H238" t="s">
        <v>404</v>
      </c>
      <c r="I238" s="64">
        <v>1289234</v>
      </c>
      <c r="J238" s="64">
        <v>2905100202</v>
      </c>
      <c r="K238" t="s">
        <v>206</v>
      </c>
      <c r="L238" s="64">
        <v>1564617011</v>
      </c>
      <c r="M238" s="60">
        <v>289</v>
      </c>
    </row>
    <row r="239" spans="1:13" hidden="1" x14ac:dyDescent="0.25">
      <c r="A239" s="64">
        <v>3080936735</v>
      </c>
      <c r="B239" s="64">
        <v>1902310199</v>
      </c>
      <c r="C239" t="s">
        <v>203</v>
      </c>
      <c r="D239" s="59">
        <v>43497</v>
      </c>
      <c r="E239" s="60">
        <v>-9180</v>
      </c>
      <c r="F239" t="s">
        <v>204</v>
      </c>
      <c r="G239"/>
      <c r="H239" t="s">
        <v>400</v>
      </c>
      <c r="I239" s="64">
        <v>1284113</v>
      </c>
      <c r="J239" s="64">
        <v>2905100203</v>
      </c>
      <c r="K239" t="s">
        <v>206</v>
      </c>
      <c r="L239" s="64">
        <v>6874517011</v>
      </c>
      <c r="M239" s="60">
        <v>289</v>
      </c>
    </row>
    <row r="240" spans="1:13" hidden="1" x14ac:dyDescent="0.25">
      <c r="A240" s="64">
        <v>30809367350</v>
      </c>
      <c r="B240" s="64">
        <v>1902424180</v>
      </c>
      <c r="C240" t="s">
        <v>203</v>
      </c>
      <c r="D240" s="59">
        <v>43513</v>
      </c>
      <c r="E240" s="60">
        <v>-156159</v>
      </c>
      <c r="F240" t="s">
        <v>204</v>
      </c>
      <c r="G240"/>
      <c r="H240" t="s">
        <v>412</v>
      </c>
      <c r="I240" s="64">
        <v>1288210</v>
      </c>
      <c r="J240" s="64">
        <v>2905100203</v>
      </c>
      <c r="K240" t="s">
        <v>206</v>
      </c>
      <c r="L240" s="64">
        <v>6877317011</v>
      </c>
      <c r="M240" s="60">
        <v>289</v>
      </c>
    </row>
    <row r="241" spans="1:13" hidden="1" x14ac:dyDescent="0.25">
      <c r="A241" s="64">
        <v>30809367350</v>
      </c>
      <c r="B241" s="64">
        <v>1902424190</v>
      </c>
      <c r="C241" t="s">
        <v>203</v>
      </c>
      <c r="D241" s="59">
        <v>43504</v>
      </c>
      <c r="E241" s="60">
        <v>-53143</v>
      </c>
      <c r="F241" t="s">
        <v>204</v>
      </c>
      <c r="G241"/>
      <c r="H241" t="s">
        <v>413</v>
      </c>
      <c r="I241" s="64">
        <v>1290171</v>
      </c>
      <c r="J241" s="64">
        <v>2905100203</v>
      </c>
      <c r="K241" t="s">
        <v>206</v>
      </c>
      <c r="L241" s="64">
        <v>6819017011</v>
      </c>
      <c r="M241" s="60">
        <v>289</v>
      </c>
    </row>
    <row r="242" spans="1:13" hidden="1" x14ac:dyDescent="0.25">
      <c r="A242" s="64">
        <v>4180818072</v>
      </c>
      <c r="B242" s="64">
        <v>102467912</v>
      </c>
      <c r="C242" t="s">
        <v>390</v>
      </c>
      <c r="D242" s="59">
        <v>43165</v>
      </c>
      <c r="E242" s="60">
        <v>-64501</v>
      </c>
      <c r="F242" t="s">
        <v>204</v>
      </c>
      <c r="G242"/>
      <c r="H242" t="s">
        <v>414</v>
      </c>
      <c r="I242" s="64">
        <v>6396</v>
      </c>
      <c r="J242" s="64">
        <v>2905100201</v>
      </c>
      <c r="K242" t="s">
        <v>415</v>
      </c>
      <c r="L242" s="64">
        <v>1564600000</v>
      </c>
      <c r="M242" s="60">
        <v>583</v>
      </c>
    </row>
    <row r="243" spans="1:13" hidden="1" x14ac:dyDescent="0.25">
      <c r="A243" s="64">
        <v>5091107333</v>
      </c>
      <c r="B243" s="64">
        <v>104364992</v>
      </c>
      <c r="C243" t="s">
        <v>390</v>
      </c>
      <c r="D243" s="59">
        <v>43531</v>
      </c>
      <c r="E243" s="60">
        <v>-2076514</v>
      </c>
      <c r="F243" t="s">
        <v>204</v>
      </c>
      <c r="G243"/>
      <c r="H243" t="s">
        <v>416</v>
      </c>
      <c r="I243" s="64">
        <v>7085</v>
      </c>
      <c r="J243" s="64">
        <v>2905100101</v>
      </c>
      <c r="K243" t="s">
        <v>417</v>
      </c>
      <c r="L243" s="64">
        <v>1564619011</v>
      </c>
      <c r="M243" s="60">
        <v>197</v>
      </c>
    </row>
    <row r="244" spans="1:13" hidden="1" x14ac:dyDescent="0.25">
      <c r="A244" s="64">
        <v>5091116362</v>
      </c>
      <c r="B244" s="64">
        <v>1902785234</v>
      </c>
      <c r="C244" t="s">
        <v>203</v>
      </c>
      <c r="D244" s="59">
        <v>43574</v>
      </c>
      <c r="E244" s="60">
        <v>-48960</v>
      </c>
      <c r="F244" t="s">
        <v>204</v>
      </c>
      <c r="G244"/>
      <c r="H244" t="s">
        <v>418</v>
      </c>
      <c r="I244" s="64">
        <v>1303181</v>
      </c>
      <c r="J244" s="64">
        <v>2905100203</v>
      </c>
      <c r="K244" t="s">
        <v>206</v>
      </c>
      <c r="L244" s="64">
        <v>6816717011</v>
      </c>
      <c r="M244" s="60">
        <v>227</v>
      </c>
    </row>
    <row r="245" spans="1:13" hidden="1" x14ac:dyDescent="0.25">
      <c r="A245" s="64">
        <v>5091116362</v>
      </c>
      <c r="B245" s="64">
        <v>1902785322</v>
      </c>
      <c r="C245" t="s">
        <v>203</v>
      </c>
      <c r="D245" s="59">
        <v>43563</v>
      </c>
      <c r="E245" s="60">
        <v>-36000</v>
      </c>
      <c r="F245" t="s">
        <v>204</v>
      </c>
      <c r="G245"/>
      <c r="H245" t="s">
        <v>419</v>
      </c>
      <c r="I245" s="64">
        <v>1300616</v>
      </c>
      <c r="J245" s="64">
        <v>2905100202</v>
      </c>
      <c r="K245" t="s">
        <v>206</v>
      </c>
      <c r="L245" s="64">
        <v>1564617011</v>
      </c>
      <c r="M245" s="60">
        <v>227</v>
      </c>
    </row>
    <row r="246" spans="1:13" hidden="1" x14ac:dyDescent="0.25">
      <c r="A246" s="64">
        <v>5091116362</v>
      </c>
      <c r="B246" s="64">
        <v>1902785353</v>
      </c>
      <c r="C246" t="s">
        <v>203</v>
      </c>
      <c r="D246" s="59">
        <v>43559</v>
      </c>
      <c r="E246" s="60">
        <v>-29790</v>
      </c>
      <c r="F246" t="s">
        <v>204</v>
      </c>
      <c r="G246"/>
      <c r="H246" t="s">
        <v>413</v>
      </c>
      <c r="I246" s="64">
        <v>1299465</v>
      </c>
      <c r="J246" s="64">
        <v>2905100203</v>
      </c>
      <c r="K246" t="s">
        <v>206</v>
      </c>
      <c r="L246" s="64">
        <v>6819017011</v>
      </c>
      <c r="M246" s="60">
        <v>227</v>
      </c>
    </row>
    <row r="247" spans="1:13" hidden="1" x14ac:dyDescent="0.25">
      <c r="A247" s="64">
        <v>5091116362</v>
      </c>
      <c r="B247" s="64">
        <v>1902785369</v>
      </c>
      <c r="C247" t="s">
        <v>203</v>
      </c>
      <c r="D247" s="59">
        <v>43557</v>
      </c>
      <c r="E247" s="60">
        <v>-32310</v>
      </c>
      <c r="F247" t="s">
        <v>204</v>
      </c>
      <c r="G247"/>
      <c r="H247" t="s">
        <v>420</v>
      </c>
      <c r="I247" s="64">
        <v>1298905</v>
      </c>
      <c r="J247" s="64">
        <v>2905100202</v>
      </c>
      <c r="K247" t="s">
        <v>206</v>
      </c>
      <c r="L247" s="64">
        <v>1564617011</v>
      </c>
      <c r="M247" s="60">
        <v>227</v>
      </c>
    </row>
    <row r="248" spans="1:13" hidden="1" x14ac:dyDescent="0.25">
      <c r="A248" s="64">
        <v>5091116362</v>
      </c>
      <c r="B248" s="64">
        <v>1902785373</v>
      </c>
      <c r="C248" t="s">
        <v>203</v>
      </c>
      <c r="D248" s="59">
        <v>43557</v>
      </c>
      <c r="E248" s="60">
        <v>-20340</v>
      </c>
      <c r="F248" t="s">
        <v>204</v>
      </c>
      <c r="G248"/>
      <c r="H248" t="s">
        <v>421</v>
      </c>
      <c r="I248" s="64">
        <v>1298781</v>
      </c>
      <c r="J248" s="64">
        <v>2905100202</v>
      </c>
      <c r="K248" t="s">
        <v>206</v>
      </c>
      <c r="L248" s="64">
        <v>1564617011</v>
      </c>
      <c r="M248" s="60">
        <v>227</v>
      </c>
    </row>
    <row r="249" spans="1:13" hidden="1" x14ac:dyDescent="0.25">
      <c r="A249" s="64">
        <v>50911163620</v>
      </c>
      <c r="B249" s="64">
        <v>1902785384</v>
      </c>
      <c r="C249" t="s">
        <v>203</v>
      </c>
      <c r="D249" s="59">
        <v>43585</v>
      </c>
      <c r="E249" s="60">
        <v>-55780</v>
      </c>
      <c r="F249" t="s">
        <v>204</v>
      </c>
      <c r="G249"/>
      <c r="H249" t="s">
        <v>422</v>
      </c>
      <c r="I249" s="64">
        <v>1306136</v>
      </c>
      <c r="J249" s="64">
        <v>2905100203</v>
      </c>
      <c r="K249" t="s">
        <v>206</v>
      </c>
      <c r="L249" s="64">
        <v>6837717011</v>
      </c>
      <c r="M249" s="60">
        <v>227</v>
      </c>
    </row>
    <row r="250" spans="1:13" hidden="1" x14ac:dyDescent="0.25">
      <c r="A250" s="64">
        <v>5091120377</v>
      </c>
      <c r="B250" s="64">
        <v>105183507</v>
      </c>
      <c r="C250" t="s">
        <v>390</v>
      </c>
      <c r="D250" s="59">
        <v>43815</v>
      </c>
      <c r="E250" s="60">
        <v>-14768</v>
      </c>
      <c r="F250" t="s">
        <v>204</v>
      </c>
      <c r="G250"/>
      <c r="H250" t="s">
        <v>423</v>
      </c>
      <c r="I250" s="64">
        <v>1294857</v>
      </c>
      <c r="J250" s="64">
        <v>2905100202</v>
      </c>
      <c r="K250" t="s">
        <v>424</v>
      </c>
      <c r="L250" s="64">
        <v>1564617011</v>
      </c>
      <c r="M250" s="60">
        <v>227</v>
      </c>
    </row>
    <row r="251" spans="1:13" hidden="1" x14ac:dyDescent="0.25">
      <c r="A251" s="64">
        <v>5091120377</v>
      </c>
      <c r="B251" s="64">
        <v>1902785943</v>
      </c>
      <c r="C251" t="s">
        <v>203</v>
      </c>
      <c r="D251" s="59">
        <v>43552</v>
      </c>
      <c r="E251" s="60">
        <v>-191700</v>
      </c>
      <c r="F251" t="s">
        <v>204</v>
      </c>
      <c r="G251"/>
      <c r="H251" t="s">
        <v>425</v>
      </c>
      <c r="I251" s="64">
        <v>1297789</v>
      </c>
      <c r="J251" s="64">
        <v>2905100202</v>
      </c>
      <c r="K251" t="s">
        <v>206</v>
      </c>
      <c r="L251" s="64">
        <v>1564617011</v>
      </c>
      <c r="M251" s="60">
        <v>227</v>
      </c>
    </row>
    <row r="252" spans="1:13" hidden="1" x14ac:dyDescent="0.25">
      <c r="A252" s="64">
        <v>5091120377</v>
      </c>
      <c r="B252" s="64">
        <v>1902786053</v>
      </c>
      <c r="C252" t="s">
        <v>203</v>
      </c>
      <c r="D252" s="59">
        <v>43550</v>
      </c>
      <c r="E252" s="60">
        <v>-287550</v>
      </c>
      <c r="F252" t="s">
        <v>204</v>
      </c>
      <c r="G252"/>
      <c r="H252" t="s">
        <v>236</v>
      </c>
      <c r="I252" s="64">
        <v>1296667</v>
      </c>
      <c r="J252" s="64">
        <v>2905100202</v>
      </c>
      <c r="K252" t="s">
        <v>206</v>
      </c>
      <c r="L252" s="64">
        <v>1564617011</v>
      </c>
      <c r="M252" s="60">
        <v>227</v>
      </c>
    </row>
    <row r="253" spans="1:13" hidden="1" x14ac:dyDescent="0.25">
      <c r="A253" s="64">
        <v>5091120377</v>
      </c>
      <c r="B253" s="64">
        <v>1902786078</v>
      </c>
      <c r="C253" t="s">
        <v>203</v>
      </c>
      <c r="D253" s="59">
        <v>43544</v>
      </c>
      <c r="E253" s="60">
        <v>-169650</v>
      </c>
      <c r="F253" t="s">
        <v>204</v>
      </c>
      <c r="G253"/>
      <c r="H253" t="s">
        <v>426</v>
      </c>
      <c r="I253" s="64">
        <v>1295774</v>
      </c>
      <c r="J253" s="64">
        <v>2905100202</v>
      </c>
      <c r="K253" t="s">
        <v>206</v>
      </c>
      <c r="L253" s="64">
        <v>1564617011</v>
      </c>
      <c r="M253" s="60">
        <v>227</v>
      </c>
    </row>
    <row r="254" spans="1:13" hidden="1" x14ac:dyDescent="0.25">
      <c r="A254" s="64">
        <v>5091120377</v>
      </c>
      <c r="B254" s="64">
        <v>1902786084</v>
      </c>
      <c r="C254" t="s">
        <v>203</v>
      </c>
      <c r="D254" s="59">
        <v>43544</v>
      </c>
      <c r="E254" s="60">
        <v>-134190</v>
      </c>
      <c r="F254" t="s">
        <v>204</v>
      </c>
      <c r="G254"/>
      <c r="H254" t="s">
        <v>427</v>
      </c>
      <c r="I254" s="64">
        <v>1295766</v>
      </c>
      <c r="J254" s="64">
        <v>2905100202</v>
      </c>
      <c r="K254" t="s">
        <v>206</v>
      </c>
      <c r="L254" s="64">
        <v>1564617011</v>
      </c>
      <c r="M254" s="60">
        <v>227</v>
      </c>
    </row>
    <row r="255" spans="1:13" hidden="1" x14ac:dyDescent="0.25">
      <c r="A255" s="64">
        <v>5091120377</v>
      </c>
      <c r="B255" s="64">
        <v>1902786187</v>
      </c>
      <c r="C255" t="s">
        <v>203</v>
      </c>
      <c r="D255" s="59">
        <v>43539</v>
      </c>
      <c r="E255" s="60">
        <v>-22320</v>
      </c>
      <c r="F255" t="s">
        <v>204</v>
      </c>
      <c r="G255"/>
      <c r="H255" t="s">
        <v>428</v>
      </c>
      <c r="I255" s="64">
        <v>1294470</v>
      </c>
      <c r="J255" s="64">
        <v>2905100202</v>
      </c>
      <c r="K255" t="s">
        <v>206</v>
      </c>
      <c r="L255" s="64">
        <v>1564617011</v>
      </c>
      <c r="M255" s="60">
        <v>227</v>
      </c>
    </row>
    <row r="256" spans="1:13" hidden="1" x14ac:dyDescent="0.25">
      <c r="A256" s="64">
        <v>5091120377</v>
      </c>
      <c r="B256" s="64">
        <v>1902786193</v>
      </c>
      <c r="C256" t="s">
        <v>203</v>
      </c>
      <c r="D256" s="59">
        <v>43538</v>
      </c>
      <c r="E256" s="60">
        <v>-20880</v>
      </c>
      <c r="F256" t="s">
        <v>204</v>
      </c>
      <c r="G256"/>
      <c r="H256" t="s">
        <v>419</v>
      </c>
      <c r="I256" s="64">
        <v>1294385</v>
      </c>
      <c r="J256" s="64">
        <v>2905100202</v>
      </c>
      <c r="K256" t="s">
        <v>206</v>
      </c>
      <c r="L256" s="64">
        <v>1564617011</v>
      </c>
      <c r="M256" s="60">
        <v>227</v>
      </c>
    </row>
    <row r="257" spans="1:13" hidden="1" x14ac:dyDescent="0.25">
      <c r="A257" s="64">
        <v>5091120377</v>
      </c>
      <c r="B257" s="64">
        <v>1902786196</v>
      </c>
      <c r="C257" t="s">
        <v>203</v>
      </c>
      <c r="D257" s="59">
        <v>43538</v>
      </c>
      <c r="E257" s="60">
        <v>-22320</v>
      </c>
      <c r="F257" t="s">
        <v>204</v>
      </c>
      <c r="G257"/>
      <c r="H257" t="s">
        <v>429</v>
      </c>
      <c r="I257" s="64">
        <v>1294318</v>
      </c>
      <c r="J257" s="64">
        <v>2905100202</v>
      </c>
      <c r="K257" t="s">
        <v>206</v>
      </c>
      <c r="L257" s="64">
        <v>1564617011</v>
      </c>
      <c r="M257" s="60">
        <v>227</v>
      </c>
    </row>
    <row r="258" spans="1:13" hidden="1" x14ac:dyDescent="0.25">
      <c r="A258" s="64">
        <v>5091120377</v>
      </c>
      <c r="B258" s="64">
        <v>1902786202</v>
      </c>
      <c r="C258" t="s">
        <v>203</v>
      </c>
      <c r="D258" s="59">
        <v>43535</v>
      </c>
      <c r="E258" s="60">
        <v>-20340</v>
      </c>
      <c r="F258" t="s">
        <v>204</v>
      </c>
      <c r="G258"/>
      <c r="H258" t="s">
        <v>430</v>
      </c>
      <c r="I258" s="64">
        <v>1293278</v>
      </c>
      <c r="J258" s="64">
        <v>2905100202</v>
      </c>
      <c r="K258" t="s">
        <v>206</v>
      </c>
      <c r="L258" s="64">
        <v>1564617011</v>
      </c>
      <c r="M258" s="60">
        <v>227</v>
      </c>
    </row>
    <row r="259" spans="1:13" hidden="1" x14ac:dyDescent="0.25">
      <c r="A259" s="64">
        <v>5091120377</v>
      </c>
      <c r="B259" s="64">
        <v>1902786203</v>
      </c>
      <c r="C259" t="s">
        <v>203</v>
      </c>
      <c r="D259" s="59">
        <v>43532</v>
      </c>
      <c r="E259" s="60">
        <v>-22320</v>
      </c>
      <c r="F259" t="s">
        <v>204</v>
      </c>
      <c r="G259"/>
      <c r="H259" t="s">
        <v>431</v>
      </c>
      <c r="I259" s="64">
        <v>1293085</v>
      </c>
      <c r="J259" s="64">
        <v>2905100202</v>
      </c>
      <c r="K259" t="s">
        <v>206</v>
      </c>
      <c r="L259" s="64">
        <v>1564617011</v>
      </c>
      <c r="M259" s="60">
        <v>227</v>
      </c>
    </row>
    <row r="260" spans="1:13" hidden="1" x14ac:dyDescent="0.25">
      <c r="A260" s="64">
        <v>5091120377</v>
      </c>
      <c r="B260" s="64">
        <v>1902786207</v>
      </c>
      <c r="C260" t="s">
        <v>203</v>
      </c>
      <c r="D260" s="59">
        <v>43529</v>
      </c>
      <c r="E260" s="60">
        <v>-29790</v>
      </c>
      <c r="F260" t="s">
        <v>204</v>
      </c>
      <c r="G260"/>
      <c r="H260" t="s">
        <v>432</v>
      </c>
      <c r="I260" s="64">
        <v>1292161</v>
      </c>
      <c r="J260" s="64">
        <v>2905100202</v>
      </c>
      <c r="K260" t="s">
        <v>206</v>
      </c>
      <c r="L260" s="64">
        <v>1558017011</v>
      </c>
      <c r="M260" s="60">
        <v>227</v>
      </c>
    </row>
    <row r="261" spans="1:13" hidden="1" x14ac:dyDescent="0.25">
      <c r="A261" s="64">
        <v>5091120377</v>
      </c>
      <c r="B261" s="64">
        <v>1902786209</v>
      </c>
      <c r="C261" t="s">
        <v>203</v>
      </c>
      <c r="D261" s="59">
        <v>43529</v>
      </c>
      <c r="E261" s="60">
        <v>-41040</v>
      </c>
      <c r="F261" t="s">
        <v>204</v>
      </c>
      <c r="G261"/>
      <c r="H261" t="s">
        <v>433</v>
      </c>
      <c r="I261" s="64">
        <v>1292116</v>
      </c>
      <c r="J261" s="64">
        <v>2905100202</v>
      </c>
      <c r="K261" t="s">
        <v>206</v>
      </c>
      <c r="L261" s="64">
        <v>1564617011</v>
      </c>
      <c r="M261" s="60">
        <v>227</v>
      </c>
    </row>
    <row r="262" spans="1:13" hidden="1" x14ac:dyDescent="0.25">
      <c r="A262" s="64">
        <v>5091120377</v>
      </c>
      <c r="B262" s="64">
        <v>1902786212</v>
      </c>
      <c r="C262" t="s">
        <v>203</v>
      </c>
      <c r="D262" s="59">
        <v>43529</v>
      </c>
      <c r="E262" s="60">
        <v>-20340</v>
      </c>
      <c r="F262" t="s">
        <v>204</v>
      </c>
      <c r="G262"/>
      <c r="H262" t="s">
        <v>434</v>
      </c>
      <c r="I262" s="64">
        <v>1291993</v>
      </c>
      <c r="J262" s="64">
        <v>2905100202</v>
      </c>
      <c r="K262" t="s">
        <v>206</v>
      </c>
      <c r="L262" s="64">
        <v>1564617011</v>
      </c>
      <c r="M262" s="60">
        <v>227</v>
      </c>
    </row>
    <row r="263" spans="1:13" hidden="1" x14ac:dyDescent="0.25">
      <c r="A263" s="64">
        <v>5091120377</v>
      </c>
      <c r="B263" s="64">
        <v>1902786216</v>
      </c>
      <c r="C263" t="s">
        <v>203</v>
      </c>
      <c r="D263" s="59">
        <v>43528</v>
      </c>
      <c r="E263" s="60">
        <v>-19170</v>
      </c>
      <c r="F263" t="s">
        <v>204</v>
      </c>
      <c r="G263"/>
      <c r="H263" t="s">
        <v>435</v>
      </c>
      <c r="I263" s="64">
        <v>1291401</v>
      </c>
      <c r="J263" s="64">
        <v>2905100202</v>
      </c>
      <c r="K263" t="s">
        <v>206</v>
      </c>
      <c r="L263" s="64">
        <v>1564617011</v>
      </c>
      <c r="M263" s="60">
        <v>227</v>
      </c>
    </row>
    <row r="264" spans="1:13" hidden="1" x14ac:dyDescent="0.25">
      <c r="A264" s="64">
        <v>5091120377</v>
      </c>
      <c r="B264" s="64">
        <v>1902786219</v>
      </c>
      <c r="C264" t="s">
        <v>203</v>
      </c>
      <c r="D264" s="59">
        <v>43525</v>
      </c>
      <c r="E264" s="60">
        <v>-22320</v>
      </c>
      <c r="F264" t="s">
        <v>204</v>
      </c>
      <c r="G264"/>
      <c r="H264" t="s">
        <v>436</v>
      </c>
      <c r="I264" s="64">
        <v>1291223</v>
      </c>
      <c r="J264" s="64">
        <v>2905100202</v>
      </c>
      <c r="K264" t="s">
        <v>206</v>
      </c>
      <c r="L264" s="64">
        <v>1564617011</v>
      </c>
      <c r="M264" s="60">
        <v>227</v>
      </c>
    </row>
    <row r="265" spans="1:13" hidden="1" x14ac:dyDescent="0.25">
      <c r="A265" s="64">
        <v>50911203770</v>
      </c>
      <c r="B265" s="64">
        <v>1902786223</v>
      </c>
      <c r="C265" t="s">
        <v>203</v>
      </c>
      <c r="D265" s="59">
        <v>43554</v>
      </c>
      <c r="E265" s="60">
        <v>-169520</v>
      </c>
      <c r="F265" t="s">
        <v>204</v>
      </c>
      <c r="G265"/>
      <c r="H265" t="s">
        <v>437</v>
      </c>
      <c r="I265" s="64">
        <v>1299249</v>
      </c>
      <c r="J265" s="64">
        <v>2905100202</v>
      </c>
      <c r="K265" t="s">
        <v>206</v>
      </c>
      <c r="L265" s="64">
        <v>1564617011</v>
      </c>
      <c r="M265" s="60">
        <v>227</v>
      </c>
    </row>
    <row r="266" spans="1:13" hidden="1" x14ac:dyDescent="0.25">
      <c r="A266" s="64">
        <v>50911203770</v>
      </c>
      <c r="B266" s="64">
        <v>1902786226</v>
      </c>
      <c r="C266" t="s">
        <v>203</v>
      </c>
      <c r="D266" s="59">
        <v>43553</v>
      </c>
      <c r="E266" s="60">
        <v>-54520</v>
      </c>
      <c r="F266" t="s">
        <v>204</v>
      </c>
      <c r="G266"/>
      <c r="H266" t="s">
        <v>438</v>
      </c>
      <c r="I266" s="64">
        <v>1299104</v>
      </c>
      <c r="J266" s="64">
        <v>2905100103</v>
      </c>
      <c r="K266" t="s">
        <v>206</v>
      </c>
      <c r="L266" s="64">
        <v>6816717011</v>
      </c>
      <c r="M266" s="60">
        <v>227</v>
      </c>
    </row>
    <row r="267" spans="1:13" hidden="1" x14ac:dyDescent="0.25">
      <c r="A267" s="64">
        <v>50911203770</v>
      </c>
      <c r="B267" s="64">
        <v>1902786230</v>
      </c>
      <c r="C267" t="s">
        <v>203</v>
      </c>
      <c r="D267" s="59">
        <v>43552</v>
      </c>
      <c r="E267" s="60">
        <v>-61600</v>
      </c>
      <c r="F267" t="s">
        <v>204</v>
      </c>
      <c r="G267"/>
      <c r="H267" t="s">
        <v>437</v>
      </c>
      <c r="I267" s="64">
        <v>1299087</v>
      </c>
      <c r="J267" s="64">
        <v>2905100202</v>
      </c>
      <c r="K267" t="s">
        <v>206</v>
      </c>
      <c r="L267" s="64">
        <v>1564617011</v>
      </c>
      <c r="M267" s="60">
        <v>227</v>
      </c>
    </row>
    <row r="268" spans="1:13" hidden="1" x14ac:dyDescent="0.25">
      <c r="A268" s="64">
        <v>50911203770</v>
      </c>
      <c r="B268" s="64">
        <v>1902786237</v>
      </c>
      <c r="C268" t="s">
        <v>203</v>
      </c>
      <c r="D268" s="59">
        <v>43551</v>
      </c>
      <c r="E268" s="60">
        <v>-40350</v>
      </c>
      <c r="F268" t="s">
        <v>204</v>
      </c>
      <c r="G268"/>
      <c r="H268" t="s">
        <v>439</v>
      </c>
      <c r="I268" s="64">
        <v>1299082</v>
      </c>
      <c r="J268" s="64">
        <v>2905100202</v>
      </c>
      <c r="K268" t="s">
        <v>206</v>
      </c>
      <c r="L268" s="64">
        <v>1564617011</v>
      </c>
      <c r="M268" s="60">
        <v>227</v>
      </c>
    </row>
    <row r="269" spans="1:13" hidden="1" x14ac:dyDescent="0.25">
      <c r="A269" s="64">
        <v>50911203770</v>
      </c>
      <c r="B269" s="64">
        <v>1902786240</v>
      </c>
      <c r="C269" t="s">
        <v>203</v>
      </c>
      <c r="D269" s="59">
        <v>43530</v>
      </c>
      <c r="E269" s="60">
        <v>-21702</v>
      </c>
      <c r="F269" t="s">
        <v>204</v>
      </c>
      <c r="G269"/>
      <c r="H269" t="s">
        <v>440</v>
      </c>
      <c r="I269" s="64">
        <v>1299056</v>
      </c>
      <c r="J269" s="64">
        <v>2905100202</v>
      </c>
      <c r="K269" t="s">
        <v>206</v>
      </c>
      <c r="L269" s="64">
        <v>1564617011</v>
      </c>
      <c r="M269" s="60">
        <v>227</v>
      </c>
    </row>
    <row r="270" spans="1:13" hidden="1" x14ac:dyDescent="0.25">
      <c r="A270" s="64">
        <v>50911203770</v>
      </c>
      <c r="B270" s="64">
        <v>1902786247</v>
      </c>
      <c r="C270" t="s">
        <v>203</v>
      </c>
      <c r="D270" s="59">
        <v>43555</v>
      </c>
      <c r="E270" s="60">
        <v>-53100</v>
      </c>
      <c r="F270" t="s">
        <v>204</v>
      </c>
      <c r="G270"/>
      <c r="H270" t="s">
        <v>285</v>
      </c>
      <c r="I270" s="64">
        <v>1298317</v>
      </c>
      <c r="J270" s="64">
        <v>2905100202</v>
      </c>
      <c r="K270" t="s">
        <v>206</v>
      </c>
      <c r="L270" s="64">
        <v>1548017011</v>
      </c>
      <c r="M270" s="60">
        <v>227</v>
      </c>
    </row>
    <row r="271" spans="1:13" hidden="1" x14ac:dyDescent="0.25">
      <c r="A271" s="64">
        <v>50911203770</v>
      </c>
      <c r="B271" s="64">
        <v>1902786255</v>
      </c>
      <c r="C271" t="s">
        <v>203</v>
      </c>
      <c r="D271" s="59">
        <v>43552</v>
      </c>
      <c r="E271" s="60">
        <v>-93340</v>
      </c>
      <c r="F271" t="s">
        <v>204</v>
      </c>
      <c r="G271"/>
      <c r="H271" t="s">
        <v>441</v>
      </c>
      <c r="I271" s="64">
        <v>1297658</v>
      </c>
      <c r="J271" s="64">
        <v>2905100202</v>
      </c>
      <c r="K271" t="s">
        <v>206</v>
      </c>
      <c r="L271" s="64">
        <v>1564617011</v>
      </c>
      <c r="M271" s="60">
        <v>227</v>
      </c>
    </row>
    <row r="272" spans="1:13" hidden="1" x14ac:dyDescent="0.25">
      <c r="A272" s="64">
        <v>50911203770</v>
      </c>
      <c r="B272" s="64">
        <v>1902786263</v>
      </c>
      <c r="C272" t="s">
        <v>203</v>
      </c>
      <c r="D272" s="59">
        <v>43534</v>
      </c>
      <c r="E272" s="60">
        <v>-108760</v>
      </c>
      <c r="F272" t="s">
        <v>204</v>
      </c>
      <c r="G272"/>
      <c r="H272" t="s">
        <v>442</v>
      </c>
      <c r="I272" s="64">
        <v>1299015</v>
      </c>
      <c r="J272" s="64">
        <v>2905100203</v>
      </c>
      <c r="K272" t="s">
        <v>206</v>
      </c>
      <c r="L272" s="64">
        <v>7662217011</v>
      </c>
      <c r="M272" s="60">
        <v>227</v>
      </c>
    </row>
    <row r="273" spans="1:13" hidden="1" x14ac:dyDescent="0.25">
      <c r="A273" s="64">
        <v>50911203770</v>
      </c>
      <c r="B273" s="64">
        <v>1902786266</v>
      </c>
      <c r="C273" t="s">
        <v>203</v>
      </c>
      <c r="D273" s="59">
        <v>43531</v>
      </c>
      <c r="E273" s="60">
        <v>-74170</v>
      </c>
      <c r="F273" t="s">
        <v>204</v>
      </c>
      <c r="G273"/>
      <c r="H273" t="s">
        <v>443</v>
      </c>
      <c r="I273" s="64">
        <v>1297366</v>
      </c>
      <c r="J273" s="64">
        <v>2905100202</v>
      </c>
      <c r="K273" t="s">
        <v>206</v>
      </c>
      <c r="L273" s="64">
        <v>1564617011</v>
      </c>
      <c r="M273" s="60">
        <v>227</v>
      </c>
    </row>
    <row r="274" spans="1:13" hidden="1" x14ac:dyDescent="0.25">
      <c r="A274" s="64">
        <v>50911203770</v>
      </c>
      <c r="B274" s="64">
        <v>1902786274</v>
      </c>
      <c r="C274" t="s">
        <v>203</v>
      </c>
      <c r="D274" s="59">
        <v>43538</v>
      </c>
      <c r="E274" s="60">
        <v>-50900</v>
      </c>
      <c r="F274" t="s">
        <v>204</v>
      </c>
      <c r="G274"/>
      <c r="H274" t="s">
        <v>285</v>
      </c>
      <c r="I274" s="64">
        <v>1297044</v>
      </c>
      <c r="J274" s="64">
        <v>2905100202</v>
      </c>
      <c r="K274" t="s">
        <v>206</v>
      </c>
      <c r="L274" s="64">
        <v>1548017011</v>
      </c>
      <c r="M274" s="60">
        <v>227</v>
      </c>
    </row>
    <row r="275" spans="1:13" hidden="1" x14ac:dyDescent="0.25">
      <c r="A275" s="64">
        <v>50911203770</v>
      </c>
      <c r="B275" s="64">
        <v>1902786277</v>
      </c>
      <c r="C275" t="s">
        <v>203</v>
      </c>
      <c r="D275" s="59">
        <v>43534</v>
      </c>
      <c r="E275" s="60">
        <v>-105540</v>
      </c>
      <c r="F275" t="s">
        <v>204</v>
      </c>
      <c r="G275"/>
      <c r="H275" t="s">
        <v>444</v>
      </c>
      <c r="I275" s="64">
        <v>1293791</v>
      </c>
      <c r="J275" s="64">
        <v>2905100202</v>
      </c>
      <c r="K275" t="s">
        <v>206</v>
      </c>
      <c r="L275" s="64">
        <v>1500117011</v>
      </c>
      <c r="M275" s="60">
        <v>227</v>
      </c>
    </row>
    <row r="276" spans="1:13" hidden="1" x14ac:dyDescent="0.25">
      <c r="A276" s="64">
        <v>50911203770</v>
      </c>
      <c r="B276" s="64">
        <v>1902786281</v>
      </c>
      <c r="C276" t="s">
        <v>203</v>
      </c>
      <c r="D276" s="59">
        <v>43537</v>
      </c>
      <c r="E276" s="60">
        <v>-73170</v>
      </c>
      <c r="F276" t="s">
        <v>204</v>
      </c>
      <c r="G276"/>
      <c r="H276" t="s">
        <v>445</v>
      </c>
      <c r="I276" s="64">
        <v>1297025</v>
      </c>
      <c r="J276" s="64">
        <v>2905100202</v>
      </c>
      <c r="K276" t="s">
        <v>206</v>
      </c>
      <c r="L276" s="64">
        <v>1564617011</v>
      </c>
      <c r="M276" s="60">
        <v>227</v>
      </c>
    </row>
    <row r="277" spans="1:13" hidden="1" x14ac:dyDescent="0.25">
      <c r="A277" s="64">
        <v>50911203770</v>
      </c>
      <c r="B277" s="64">
        <v>1902786286</v>
      </c>
      <c r="C277" t="s">
        <v>203</v>
      </c>
      <c r="D277" s="59">
        <v>43526</v>
      </c>
      <c r="E277" s="60">
        <v>-83150</v>
      </c>
      <c r="F277" t="s">
        <v>204</v>
      </c>
      <c r="G277"/>
      <c r="H277" t="s">
        <v>435</v>
      </c>
      <c r="I277" s="64">
        <v>1293591</v>
      </c>
      <c r="J277" s="64">
        <v>2905100202</v>
      </c>
      <c r="K277" t="s">
        <v>206</v>
      </c>
      <c r="L277" s="64">
        <v>1564617011</v>
      </c>
      <c r="M277" s="60">
        <v>227</v>
      </c>
    </row>
    <row r="278" spans="1:13" hidden="1" x14ac:dyDescent="0.25">
      <c r="A278" s="64">
        <v>50911203770</v>
      </c>
      <c r="B278" s="64">
        <v>1902786298</v>
      </c>
      <c r="C278" t="s">
        <v>203</v>
      </c>
      <c r="D278" s="59">
        <v>43526</v>
      </c>
      <c r="E278" s="60">
        <v>-165780</v>
      </c>
      <c r="F278" t="s">
        <v>204</v>
      </c>
      <c r="G278"/>
      <c r="H278" t="s">
        <v>446</v>
      </c>
      <c r="I278" s="64">
        <v>1294681</v>
      </c>
      <c r="J278" s="64">
        <v>2905100101</v>
      </c>
      <c r="K278" t="s">
        <v>206</v>
      </c>
      <c r="L278" s="64">
        <v>1564617011</v>
      </c>
      <c r="M278" s="60">
        <v>227</v>
      </c>
    </row>
    <row r="279" spans="1:13" hidden="1" x14ac:dyDescent="0.25">
      <c r="A279" s="64">
        <v>50911203770</v>
      </c>
      <c r="B279" s="64">
        <v>1902786313</v>
      </c>
      <c r="C279" t="s">
        <v>203</v>
      </c>
      <c r="D279" s="59">
        <v>43555</v>
      </c>
      <c r="E279" s="60">
        <v>-623390</v>
      </c>
      <c r="F279" t="s">
        <v>204</v>
      </c>
      <c r="G279"/>
      <c r="H279" t="s">
        <v>447</v>
      </c>
      <c r="I279" s="64">
        <v>1298184</v>
      </c>
      <c r="J279" s="64">
        <v>2905100101</v>
      </c>
      <c r="K279" t="s">
        <v>206</v>
      </c>
      <c r="L279" s="64">
        <v>800117011</v>
      </c>
      <c r="M279" s="60">
        <v>227</v>
      </c>
    </row>
    <row r="280" spans="1:13" hidden="1" x14ac:dyDescent="0.25">
      <c r="A280" s="64">
        <v>5091434423</v>
      </c>
      <c r="B280" s="64">
        <v>104365007</v>
      </c>
      <c r="C280" t="s">
        <v>390</v>
      </c>
      <c r="D280" s="59">
        <v>43560</v>
      </c>
      <c r="E280" s="60">
        <v>-1177810</v>
      </c>
      <c r="F280" t="s">
        <v>204</v>
      </c>
      <c r="G280"/>
      <c r="H280" t="s">
        <v>448</v>
      </c>
      <c r="I280" s="64">
        <v>7107</v>
      </c>
      <c r="J280" s="64">
        <v>2905100201</v>
      </c>
      <c r="K280" t="s">
        <v>449</v>
      </c>
      <c r="L280" s="64">
        <v>1564600000</v>
      </c>
      <c r="M280" s="60">
        <v>197</v>
      </c>
    </row>
    <row r="281" spans="1:13" hidden="1" x14ac:dyDescent="0.25">
      <c r="A281" s="64">
        <v>5091434634</v>
      </c>
      <c r="B281" s="64">
        <v>104365019</v>
      </c>
      <c r="C281" t="s">
        <v>390</v>
      </c>
      <c r="D281" s="59">
        <v>43560</v>
      </c>
      <c r="E281" s="60">
        <v>-2686959</v>
      </c>
      <c r="F281" t="s">
        <v>204</v>
      </c>
      <c r="G281"/>
      <c r="H281" t="s">
        <v>450</v>
      </c>
      <c r="I281" s="64">
        <v>7108</v>
      </c>
      <c r="J281" s="64">
        <v>2905100201</v>
      </c>
      <c r="K281" t="s">
        <v>451</v>
      </c>
      <c r="L281" s="64">
        <v>1564600000</v>
      </c>
      <c r="M281" s="60">
        <v>197</v>
      </c>
    </row>
    <row r="282" spans="1:13" hidden="1" x14ac:dyDescent="0.25">
      <c r="A282" s="64">
        <v>5091447899</v>
      </c>
      <c r="B282" s="64">
        <v>1902786619</v>
      </c>
      <c r="C282" t="s">
        <v>203</v>
      </c>
      <c r="D282" s="59">
        <v>43517</v>
      </c>
      <c r="E282" s="60">
        <v>-64303</v>
      </c>
      <c r="F282" t="s">
        <v>204</v>
      </c>
      <c r="G282"/>
      <c r="H282" t="s">
        <v>432</v>
      </c>
      <c r="I282" s="64">
        <v>1289076</v>
      </c>
      <c r="J282" s="64">
        <v>2905100202</v>
      </c>
      <c r="K282" t="s">
        <v>206</v>
      </c>
      <c r="L282" s="64">
        <v>1558017011</v>
      </c>
      <c r="M282" s="60">
        <v>227</v>
      </c>
    </row>
    <row r="283" spans="1:13" hidden="1" x14ac:dyDescent="0.25">
      <c r="A283" s="64">
        <v>5091505079</v>
      </c>
      <c r="B283" s="64">
        <v>105066395</v>
      </c>
      <c r="C283" t="s">
        <v>390</v>
      </c>
      <c r="D283" s="59">
        <v>43745</v>
      </c>
      <c r="E283" s="60">
        <v>-9155</v>
      </c>
      <c r="F283" t="s">
        <v>204</v>
      </c>
      <c r="G283"/>
      <c r="H283" t="s">
        <v>452</v>
      </c>
      <c r="I283" s="64">
        <v>1258543</v>
      </c>
      <c r="J283" s="64">
        <v>2905100202</v>
      </c>
      <c r="K283" t="s">
        <v>453</v>
      </c>
      <c r="L283" s="64">
        <v>1564617011</v>
      </c>
      <c r="M283" s="60">
        <v>227</v>
      </c>
    </row>
    <row r="284" spans="1:13" hidden="1" x14ac:dyDescent="0.25">
      <c r="A284" s="64">
        <v>6150837737</v>
      </c>
      <c r="B284" s="64">
        <v>102467916</v>
      </c>
      <c r="C284" t="s">
        <v>390</v>
      </c>
      <c r="D284" s="59">
        <v>43227</v>
      </c>
      <c r="E284" s="60">
        <v>-269060</v>
      </c>
      <c r="F284" t="s">
        <v>204</v>
      </c>
      <c r="G284"/>
      <c r="H284" t="s">
        <v>454</v>
      </c>
      <c r="I284" s="64">
        <v>6539</v>
      </c>
      <c r="J284" s="64">
        <v>2905100201</v>
      </c>
      <c r="K284" t="s">
        <v>455</v>
      </c>
      <c r="L284" s="64">
        <v>1564600000</v>
      </c>
      <c r="M284" s="60">
        <v>525</v>
      </c>
    </row>
    <row r="285" spans="1:13" hidden="1" x14ac:dyDescent="0.25">
      <c r="A285" s="64">
        <v>6150840146</v>
      </c>
      <c r="B285" s="64">
        <v>102467914</v>
      </c>
      <c r="C285" t="s">
        <v>390</v>
      </c>
      <c r="D285" s="59">
        <v>43195</v>
      </c>
      <c r="E285" s="60">
        <v>-8885</v>
      </c>
      <c r="F285" t="s">
        <v>204</v>
      </c>
      <c r="G285"/>
      <c r="H285" t="s">
        <v>456</v>
      </c>
      <c r="I285" s="64">
        <v>6454</v>
      </c>
      <c r="J285" s="64">
        <v>2905100201</v>
      </c>
      <c r="K285" t="s">
        <v>457</v>
      </c>
      <c r="L285" s="64">
        <v>1564600000</v>
      </c>
      <c r="M285" s="60">
        <v>525</v>
      </c>
    </row>
    <row r="286" spans="1:13" hidden="1" x14ac:dyDescent="0.25">
      <c r="A286" s="64">
        <v>7091054526</v>
      </c>
      <c r="B286" s="64">
        <v>105017332</v>
      </c>
      <c r="C286" t="s">
        <v>390</v>
      </c>
      <c r="D286" s="59">
        <v>43623</v>
      </c>
      <c r="E286" s="60">
        <v>-965739</v>
      </c>
      <c r="F286" t="s">
        <v>204</v>
      </c>
      <c r="G286"/>
      <c r="H286" t="s">
        <v>458</v>
      </c>
      <c r="I286" s="64">
        <v>7228</v>
      </c>
      <c r="J286" s="64">
        <v>2905100101</v>
      </c>
      <c r="K286" t="s">
        <v>459</v>
      </c>
      <c r="L286" s="64">
        <v>1564619011</v>
      </c>
      <c r="M286" s="60">
        <v>136</v>
      </c>
    </row>
    <row r="287" spans="1:13" hidden="1" x14ac:dyDescent="0.25">
      <c r="A287" s="64">
        <v>8091008554</v>
      </c>
      <c r="B287" s="64">
        <v>105022358</v>
      </c>
      <c r="C287" t="s">
        <v>390</v>
      </c>
      <c r="D287" s="59">
        <v>43654</v>
      </c>
      <c r="E287" s="60">
        <v>-151173</v>
      </c>
      <c r="F287" t="s">
        <v>204</v>
      </c>
      <c r="G287"/>
      <c r="H287" t="s">
        <v>460</v>
      </c>
      <c r="I287" s="64">
        <v>7311</v>
      </c>
      <c r="J287" s="64">
        <v>2905100101</v>
      </c>
      <c r="K287" t="s">
        <v>461</v>
      </c>
      <c r="L287" s="64">
        <v>1564619011</v>
      </c>
      <c r="M287" s="60">
        <v>105</v>
      </c>
    </row>
    <row r="288" spans="1:13" hidden="1" x14ac:dyDescent="0.25">
      <c r="A288" s="64">
        <v>9031531770</v>
      </c>
      <c r="B288" s="64">
        <v>1903547769</v>
      </c>
      <c r="C288" t="s">
        <v>203</v>
      </c>
      <c r="D288" s="59">
        <v>43662</v>
      </c>
      <c r="E288" s="60">
        <v>-12420</v>
      </c>
      <c r="F288" t="s">
        <v>204</v>
      </c>
      <c r="G288"/>
      <c r="H288" t="s">
        <v>462</v>
      </c>
      <c r="I288" s="64">
        <v>1327534</v>
      </c>
      <c r="J288" s="64">
        <v>2905100202</v>
      </c>
      <c r="K288" t="s">
        <v>206</v>
      </c>
      <c r="L288" s="64">
        <v>1564617011</v>
      </c>
      <c r="M288" s="60">
        <v>110</v>
      </c>
    </row>
    <row r="289" spans="1:13" hidden="1" x14ac:dyDescent="0.25">
      <c r="A289" s="64">
        <v>9031531770</v>
      </c>
      <c r="B289" s="64">
        <v>1903547775</v>
      </c>
      <c r="C289" t="s">
        <v>203</v>
      </c>
      <c r="D289" s="59">
        <v>43670</v>
      </c>
      <c r="E289" s="60">
        <v>-135720</v>
      </c>
      <c r="F289" t="s">
        <v>204</v>
      </c>
      <c r="G289"/>
      <c r="H289" t="s">
        <v>463</v>
      </c>
      <c r="I289" s="64">
        <v>1326976</v>
      </c>
      <c r="J289" s="64">
        <v>2905100202</v>
      </c>
      <c r="K289" t="s">
        <v>206</v>
      </c>
      <c r="L289" s="64">
        <v>1564617011</v>
      </c>
      <c r="M289" s="60">
        <v>110</v>
      </c>
    </row>
    <row r="290" spans="1:13" hidden="1" x14ac:dyDescent="0.25">
      <c r="A290" s="64">
        <v>9031531770</v>
      </c>
      <c r="B290" s="64">
        <v>1903547780</v>
      </c>
      <c r="C290" t="s">
        <v>203</v>
      </c>
      <c r="D290" s="59">
        <v>43677</v>
      </c>
      <c r="E290" s="60">
        <v>-76680</v>
      </c>
      <c r="F290" t="s">
        <v>204</v>
      </c>
      <c r="G290"/>
      <c r="H290" t="s">
        <v>464</v>
      </c>
      <c r="I290" s="64">
        <v>1328868</v>
      </c>
      <c r="J290" s="64">
        <v>2905100202</v>
      </c>
      <c r="K290" t="s">
        <v>206</v>
      </c>
      <c r="L290" s="64">
        <v>1564617011</v>
      </c>
      <c r="M290" s="60">
        <v>110</v>
      </c>
    </row>
    <row r="291" spans="1:13" hidden="1" x14ac:dyDescent="0.25">
      <c r="A291" s="64">
        <v>9031531770</v>
      </c>
      <c r="B291" s="64">
        <v>1903547782</v>
      </c>
      <c r="C291" t="s">
        <v>203</v>
      </c>
      <c r="D291" s="59">
        <v>43673</v>
      </c>
      <c r="E291" s="60">
        <v>-12420</v>
      </c>
      <c r="F291" t="s">
        <v>204</v>
      </c>
      <c r="G291"/>
      <c r="H291" t="s">
        <v>465</v>
      </c>
      <c r="I291" s="64">
        <v>1329644</v>
      </c>
      <c r="J291" s="64">
        <v>2905100202</v>
      </c>
      <c r="K291" t="s">
        <v>206</v>
      </c>
      <c r="L291" s="64">
        <v>1564617011</v>
      </c>
      <c r="M291" s="60">
        <v>110</v>
      </c>
    </row>
    <row r="292" spans="1:13" hidden="1" x14ac:dyDescent="0.25">
      <c r="A292" s="64">
        <v>9031531770</v>
      </c>
      <c r="B292" s="64">
        <v>1903547784</v>
      </c>
      <c r="C292" t="s">
        <v>203</v>
      </c>
      <c r="D292" s="59">
        <v>43677</v>
      </c>
      <c r="E292" s="60">
        <v>-287550</v>
      </c>
      <c r="F292" t="s">
        <v>204</v>
      </c>
      <c r="G292"/>
      <c r="H292" t="s">
        <v>428</v>
      </c>
      <c r="I292" s="64">
        <v>1328970</v>
      </c>
      <c r="J292" s="64">
        <v>2905100202</v>
      </c>
      <c r="K292" t="s">
        <v>206</v>
      </c>
      <c r="L292" s="64">
        <v>1564617011</v>
      </c>
      <c r="M292" s="60">
        <v>110</v>
      </c>
    </row>
    <row r="293" spans="1:13" hidden="1" x14ac:dyDescent="0.25">
      <c r="A293" s="64">
        <v>9031531770</v>
      </c>
      <c r="B293" s="64">
        <v>1903547787</v>
      </c>
      <c r="C293" t="s">
        <v>203</v>
      </c>
      <c r="D293" s="59">
        <v>43677</v>
      </c>
      <c r="E293" s="60">
        <v>-76680</v>
      </c>
      <c r="F293" t="s">
        <v>204</v>
      </c>
      <c r="G293"/>
      <c r="H293" t="s">
        <v>466</v>
      </c>
      <c r="I293" s="64">
        <v>1328967</v>
      </c>
      <c r="J293" s="64">
        <v>2905100202</v>
      </c>
      <c r="K293" t="s">
        <v>206</v>
      </c>
      <c r="L293" s="64">
        <v>1564617011</v>
      </c>
      <c r="M293" s="60">
        <v>110</v>
      </c>
    </row>
    <row r="294" spans="1:13" hidden="1" x14ac:dyDescent="0.25">
      <c r="A294" s="64">
        <v>9031531770</v>
      </c>
      <c r="B294" s="64">
        <v>1903547789</v>
      </c>
      <c r="C294" t="s">
        <v>203</v>
      </c>
      <c r="D294" s="59">
        <v>43677</v>
      </c>
      <c r="E294" s="60">
        <v>-57510</v>
      </c>
      <c r="F294" t="s">
        <v>204</v>
      </c>
      <c r="G294"/>
      <c r="H294" t="s">
        <v>467</v>
      </c>
      <c r="I294" s="64">
        <v>1328966</v>
      </c>
      <c r="J294" s="64">
        <v>2905100202</v>
      </c>
      <c r="K294" t="s">
        <v>206</v>
      </c>
      <c r="L294" s="64">
        <v>1564617011</v>
      </c>
      <c r="M294" s="60">
        <v>110</v>
      </c>
    </row>
    <row r="295" spans="1:13" hidden="1" x14ac:dyDescent="0.25">
      <c r="A295" s="64">
        <v>9031531770</v>
      </c>
      <c r="B295" s="64">
        <v>1903547792</v>
      </c>
      <c r="C295" t="s">
        <v>203</v>
      </c>
      <c r="D295" s="59">
        <v>43677</v>
      </c>
      <c r="E295" s="60">
        <v>-12420</v>
      </c>
      <c r="F295" t="s">
        <v>204</v>
      </c>
      <c r="G295"/>
      <c r="H295" t="s">
        <v>468</v>
      </c>
      <c r="I295" s="64">
        <v>1328926</v>
      </c>
      <c r="J295" s="64">
        <v>2905100202</v>
      </c>
      <c r="K295" t="s">
        <v>206</v>
      </c>
      <c r="L295" s="64">
        <v>1564617011</v>
      </c>
      <c r="M295" s="60">
        <v>110</v>
      </c>
    </row>
    <row r="296" spans="1:13" hidden="1" x14ac:dyDescent="0.25">
      <c r="A296" s="64">
        <v>9031531770</v>
      </c>
      <c r="B296" s="64">
        <v>1903547810</v>
      </c>
      <c r="C296" t="s">
        <v>203</v>
      </c>
      <c r="D296" s="59">
        <v>43676</v>
      </c>
      <c r="E296" s="60">
        <v>-24840</v>
      </c>
      <c r="F296" t="s">
        <v>204</v>
      </c>
      <c r="G296"/>
      <c r="H296" t="s">
        <v>469</v>
      </c>
      <c r="I296" s="64">
        <v>1328890</v>
      </c>
      <c r="J296" s="64">
        <v>2905100202</v>
      </c>
      <c r="K296" t="s">
        <v>206</v>
      </c>
      <c r="L296" s="64">
        <v>1564617011</v>
      </c>
      <c r="M296" s="60">
        <v>110</v>
      </c>
    </row>
    <row r="297" spans="1:13" hidden="1" x14ac:dyDescent="0.25">
      <c r="A297" s="64">
        <v>9031531770</v>
      </c>
      <c r="B297" s="64">
        <v>1903547812</v>
      </c>
      <c r="C297" t="s">
        <v>203</v>
      </c>
      <c r="D297" s="59">
        <v>43672</v>
      </c>
      <c r="E297" s="60">
        <v>-41040</v>
      </c>
      <c r="F297" t="s">
        <v>204</v>
      </c>
      <c r="G297"/>
      <c r="H297" t="s">
        <v>470</v>
      </c>
      <c r="I297" s="64">
        <v>1328828</v>
      </c>
      <c r="J297" s="64">
        <v>2905100202</v>
      </c>
      <c r="K297" t="s">
        <v>206</v>
      </c>
      <c r="L297" s="64">
        <v>1564617011</v>
      </c>
      <c r="M297" s="60">
        <v>110</v>
      </c>
    </row>
    <row r="298" spans="1:13" hidden="1" x14ac:dyDescent="0.25">
      <c r="A298" s="64">
        <v>9031531770</v>
      </c>
      <c r="B298" s="64">
        <v>1903547813</v>
      </c>
      <c r="C298" t="s">
        <v>203</v>
      </c>
      <c r="D298" s="59">
        <v>43672</v>
      </c>
      <c r="E298" s="60">
        <v>-68400</v>
      </c>
      <c r="F298" t="s">
        <v>204</v>
      </c>
      <c r="G298"/>
      <c r="H298" t="s">
        <v>471</v>
      </c>
      <c r="I298" s="64">
        <v>1328826</v>
      </c>
      <c r="J298" s="64">
        <v>2905100202</v>
      </c>
      <c r="K298" t="s">
        <v>206</v>
      </c>
      <c r="L298" s="64">
        <v>1564617011</v>
      </c>
      <c r="M298" s="60">
        <v>110</v>
      </c>
    </row>
    <row r="299" spans="1:13" hidden="1" x14ac:dyDescent="0.25">
      <c r="A299" s="64">
        <v>9031531770</v>
      </c>
      <c r="B299" s="64">
        <v>1903547816</v>
      </c>
      <c r="C299" t="s">
        <v>203</v>
      </c>
      <c r="D299" s="59">
        <v>43677</v>
      </c>
      <c r="E299" s="60">
        <v>-12420</v>
      </c>
      <c r="F299" t="s">
        <v>204</v>
      </c>
      <c r="G299"/>
      <c r="H299" t="s">
        <v>472</v>
      </c>
      <c r="I299" s="64">
        <v>1328757</v>
      </c>
      <c r="J299" s="64">
        <v>2905100202</v>
      </c>
      <c r="K299" t="s">
        <v>206</v>
      </c>
      <c r="L299" s="64">
        <v>1564617011</v>
      </c>
      <c r="M299" s="60">
        <v>110</v>
      </c>
    </row>
    <row r="300" spans="1:13" hidden="1" x14ac:dyDescent="0.25">
      <c r="A300" s="64">
        <v>9031531770</v>
      </c>
      <c r="B300" s="64">
        <v>1903547817</v>
      </c>
      <c r="C300" t="s">
        <v>203</v>
      </c>
      <c r="D300" s="59">
        <v>43676</v>
      </c>
      <c r="E300" s="60">
        <v>-20340</v>
      </c>
      <c r="F300" t="s">
        <v>204</v>
      </c>
      <c r="G300"/>
      <c r="H300" t="s">
        <v>432</v>
      </c>
      <c r="I300" s="64">
        <v>1328446</v>
      </c>
      <c r="J300" s="64">
        <v>2905100202</v>
      </c>
      <c r="K300" t="s">
        <v>206</v>
      </c>
      <c r="L300" s="64">
        <v>1558017011</v>
      </c>
      <c r="M300" s="60">
        <v>110</v>
      </c>
    </row>
    <row r="301" spans="1:13" hidden="1" x14ac:dyDescent="0.25">
      <c r="A301" s="64">
        <v>9031531770</v>
      </c>
      <c r="B301" s="64">
        <v>1903547819</v>
      </c>
      <c r="C301" t="s">
        <v>203</v>
      </c>
      <c r="D301" s="59">
        <v>43665</v>
      </c>
      <c r="E301" s="60">
        <v>-20340</v>
      </c>
      <c r="F301" t="s">
        <v>204</v>
      </c>
      <c r="G301"/>
      <c r="H301" t="s">
        <v>473</v>
      </c>
      <c r="I301" s="64">
        <v>1328409</v>
      </c>
      <c r="J301" s="64">
        <v>2905100202</v>
      </c>
      <c r="K301" t="s">
        <v>206</v>
      </c>
      <c r="L301" s="64">
        <v>1564617011</v>
      </c>
      <c r="M301" s="60">
        <v>110</v>
      </c>
    </row>
    <row r="302" spans="1:13" hidden="1" x14ac:dyDescent="0.25">
      <c r="A302" s="64">
        <v>9031531770</v>
      </c>
      <c r="B302" s="64">
        <v>1903547820</v>
      </c>
      <c r="C302" t="s">
        <v>203</v>
      </c>
      <c r="D302" s="59">
        <v>43675</v>
      </c>
      <c r="E302" s="60">
        <v>-95850</v>
      </c>
      <c r="F302" t="s">
        <v>204</v>
      </c>
      <c r="G302"/>
      <c r="H302" t="s">
        <v>474</v>
      </c>
      <c r="I302" s="64">
        <v>1328141</v>
      </c>
      <c r="J302" s="64">
        <v>2905100202</v>
      </c>
      <c r="K302" t="s">
        <v>206</v>
      </c>
      <c r="L302" s="64">
        <v>1564617011</v>
      </c>
      <c r="M302" s="60">
        <v>110</v>
      </c>
    </row>
    <row r="303" spans="1:13" hidden="1" x14ac:dyDescent="0.25">
      <c r="A303" s="64">
        <v>9031531770</v>
      </c>
      <c r="B303" s="64">
        <v>1903547821</v>
      </c>
      <c r="C303" t="s">
        <v>203</v>
      </c>
      <c r="D303" s="59">
        <v>43675</v>
      </c>
      <c r="E303" s="60">
        <v>-95850</v>
      </c>
      <c r="F303" t="s">
        <v>204</v>
      </c>
      <c r="G303"/>
      <c r="H303" t="s">
        <v>475</v>
      </c>
      <c r="I303" s="64">
        <v>1328084</v>
      </c>
      <c r="J303" s="64">
        <v>2905100202</v>
      </c>
      <c r="K303" t="s">
        <v>206</v>
      </c>
      <c r="L303" s="64">
        <v>1564617011</v>
      </c>
      <c r="M303" s="60">
        <v>110</v>
      </c>
    </row>
    <row r="304" spans="1:13" hidden="1" x14ac:dyDescent="0.25">
      <c r="A304" s="64">
        <v>9031531770</v>
      </c>
      <c r="B304" s="64">
        <v>1903547822</v>
      </c>
      <c r="C304" t="s">
        <v>203</v>
      </c>
      <c r="D304" s="59">
        <v>43675</v>
      </c>
      <c r="E304" s="60">
        <v>-383400</v>
      </c>
      <c r="F304" t="s">
        <v>204</v>
      </c>
      <c r="G304"/>
      <c r="H304" t="s">
        <v>476</v>
      </c>
      <c r="I304" s="64">
        <v>1328079</v>
      </c>
      <c r="J304" s="64">
        <v>2905100202</v>
      </c>
      <c r="K304" t="s">
        <v>206</v>
      </c>
      <c r="L304" s="64">
        <v>1564617011</v>
      </c>
      <c r="M304" s="60">
        <v>110</v>
      </c>
    </row>
    <row r="305" spans="1:13" hidden="1" x14ac:dyDescent="0.25">
      <c r="A305" s="64">
        <v>9031531770</v>
      </c>
      <c r="B305" s="64">
        <v>1903547824</v>
      </c>
      <c r="C305" t="s">
        <v>203</v>
      </c>
      <c r="D305" s="59">
        <v>43675</v>
      </c>
      <c r="E305" s="60">
        <v>-12420</v>
      </c>
      <c r="F305" t="s">
        <v>204</v>
      </c>
      <c r="G305"/>
      <c r="H305" t="s">
        <v>472</v>
      </c>
      <c r="I305" s="64">
        <v>1327993</v>
      </c>
      <c r="J305" s="64">
        <v>2905100202</v>
      </c>
      <c r="K305" t="s">
        <v>206</v>
      </c>
      <c r="L305" s="64">
        <v>1564617011</v>
      </c>
      <c r="M305" s="60">
        <v>110</v>
      </c>
    </row>
    <row r="306" spans="1:13" hidden="1" x14ac:dyDescent="0.25">
      <c r="A306" s="64">
        <v>9031531770</v>
      </c>
      <c r="B306" s="64">
        <v>1903547827</v>
      </c>
      <c r="C306" t="s">
        <v>203</v>
      </c>
      <c r="D306" s="59">
        <v>43675</v>
      </c>
      <c r="E306" s="60">
        <v>-20340</v>
      </c>
      <c r="F306" t="s">
        <v>204</v>
      </c>
      <c r="G306"/>
      <c r="H306" t="s">
        <v>469</v>
      </c>
      <c r="I306" s="64">
        <v>1327985</v>
      </c>
      <c r="J306" s="64">
        <v>2905100202</v>
      </c>
      <c r="K306" t="s">
        <v>206</v>
      </c>
      <c r="L306" s="64">
        <v>1564617011</v>
      </c>
      <c r="M306" s="60">
        <v>110</v>
      </c>
    </row>
    <row r="307" spans="1:13" hidden="1" x14ac:dyDescent="0.25">
      <c r="A307" s="64">
        <v>9031531770</v>
      </c>
      <c r="B307" s="64">
        <v>1903547828</v>
      </c>
      <c r="C307" t="s">
        <v>203</v>
      </c>
      <c r="D307" s="59">
        <v>43656</v>
      </c>
      <c r="E307" s="60">
        <v>-24840</v>
      </c>
      <c r="F307" t="s">
        <v>204</v>
      </c>
      <c r="G307"/>
      <c r="H307" t="s">
        <v>477</v>
      </c>
      <c r="I307" s="64">
        <v>1327802</v>
      </c>
      <c r="J307" s="64">
        <v>2905100202</v>
      </c>
      <c r="K307" t="s">
        <v>206</v>
      </c>
      <c r="L307" s="64">
        <v>1564617011</v>
      </c>
      <c r="M307" s="60">
        <v>110</v>
      </c>
    </row>
    <row r="308" spans="1:13" hidden="1" x14ac:dyDescent="0.25">
      <c r="A308" s="64">
        <v>9031531770</v>
      </c>
      <c r="B308" s="64">
        <v>1903547829</v>
      </c>
      <c r="C308" t="s">
        <v>203</v>
      </c>
      <c r="D308" s="59">
        <v>43672</v>
      </c>
      <c r="E308" s="60">
        <v>-20340</v>
      </c>
      <c r="F308" t="s">
        <v>204</v>
      </c>
      <c r="G308"/>
      <c r="H308" t="s">
        <v>478</v>
      </c>
      <c r="I308" s="64">
        <v>1327548</v>
      </c>
      <c r="J308" s="64">
        <v>2905100202</v>
      </c>
      <c r="K308" t="s">
        <v>206</v>
      </c>
      <c r="L308" s="64">
        <v>1564617011</v>
      </c>
      <c r="M308" s="60">
        <v>110</v>
      </c>
    </row>
    <row r="309" spans="1:13" hidden="1" x14ac:dyDescent="0.25">
      <c r="A309" s="64">
        <v>9031531770</v>
      </c>
      <c r="B309" s="64">
        <v>1903547830</v>
      </c>
      <c r="C309" t="s">
        <v>203</v>
      </c>
      <c r="D309" s="59">
        <v>43672</v>
      </c>
      <c r="E309" s="60">
        <v>-20340</v>
      </c>
      <c r="F309" t="s">
        <v>204</v>
      </c>
      <c r="G309"/>
      <c r="H309" t="s">
        <v>479</v>
      </c>
      <c r="I309" s="64">
        <v>1327549</v>
      </c>
      <c r="J309" s="64">
        <v>2905100202</v>
      </c>
      <c r="K309" t="s">
        <v>206</v>
      </c>
      <c r="L309" s="64">
        <v>1564617011</v>
      </c>
      <c r="M309" s="60">
        <v>110</v>
      </c>
    </row>
    <row r="310" spans="1:13" hidden="1" x14ac:dyDescent="0.25">
      <c r="A310" s="64">
        <v>9031531770</v>
      </c>
      <c r="B310" s="64">
        <v>1903547833</v>
      </c>
      <c r="C310" t="s">
        <v>203</v>
      </c>
      <c r="D310" s="59">
        <v>43667</v>
      </c>
      <c r="E310" s="60">
        <v>-71820</v>
      </c>
      <c r="F310" t="s">
        <v>204</v>
      </c>
      <c r="G310"/>
      <c r="H310" t="s">
        <v>480</v>
      </c>
      <c r="I310" s="64">
        <v>1327502</v>
      </c>
      <c r="J310" s="64">
        <v>2905100202</v>
      </c>
      <c r="K310" t="s">
        <v>206</v>
      </c>
      <c r="L310" s="64">
        <v>1564617011</v>
      </c>
      <c r="M310" s="60">
        <v>110</v>
      </c>
    </row>
    <row r="311" spans="1:13" hidden="1" x14ac:dyDescent="0.25">
      <c r="A311" s="64">
        <v>9031531770</v>
      </c>
      <c r="B311" s="64">
        <v>1903547834</v>
      </c>
      <c r="C311" t="s">
        <v>203</v>
      </c>
      <c r="D311" s="59">
        <v>43670</v>
      </c>
      <c r="E311" s="60">
        <v>-95850</v>
      </c>
      <c r="F311" t="s">
        <v>204</v>
      </c>
      <c r="G311"/>
      <c r="H311" t="s">
        <v>481</v>
      </c>
      <c r="I311" s="64">
        <v>1327024</v>
      </c>
      <c r="J311" s="64">
        <v>2905100202</v>
      </c>
      <c r="K311" t="s">
        <v>206</v>
      </c>
      <c r="L311" s="64">
        <v>1564617011</v>
      </c>
      <c r="M311" s="60">
        <v>110</v>
      </c>
    </row>
    <row r="312" spans="1:13" hidden="1" x14ac:dyDescent="0.25">
      <c r="A312" s="64">
        <v>9031531770</v>
      </c>
      <c r="B312" s="64">
        <v>1903547835</v>
      </c>
      <c r="C312" t="s">
        <v>203</v>
      </c>
      <c r="D312" s="59">
        <v>43670</v>
      </c>
      <c r="E312" s="60">
        <v>-115020</v>
      </c>
      <c r="F312" t="s">
        <v>204</v>
      </c>
      <c r="G312"/>
      <c r="H312" t="s">
        <v>482</v>
      </c>
      <c r="I312" s="64">
        <v>1327021</v>
      </c>
      <c r="J312" s="64">
        <v>2905100202</v>
      </c>
      <c r="K312" t="s">
        <v>206</v>
      </c>
      <c r="L312" s="64">
        <v>1564617011</v>
      </c>
      <c r="M312" s="60">
        <v>110</v>
      </c>
    </row>
    <row r="313" spans="1:13" hidden="1" x14ac:dyDescent="0.25">
      <c r="A313" s="64">
        <v>9031531770</v>
      </c>
      <c r="B313" s="64">
        <v>1903547837</v>
      </c>
      <c r="C313" t="s">
        <v>203</v>
      </c>
      <c r="D313" s="59">
        <v>43670</v>
      </c>
      <c r="E313" s="60">
        <v>-115020</v>
      </c>
      <c r="F313" t="s">
        <v>204</v>
      </c>
      <c r="G313"/>
      <c r="H313" t="s">
        <v>483</v>
      </c>
      <c r="I313" s="64">
        <v>1327008</v>
      </c>
      <c r="J313" s="64">
        <v>2905100202</v>
      </c>
      <c r="K313" t="s">
        <v>206</v>
      </c>
      <c r="L313" s="64">
        <v>1564617011</v>
      </c>
      <c r="M313" s="60">
        <v>110</v>
      </c>
    </row>
    <row r="314" spans="1:13" hidden="1" x14ac:dyDescent="0.25">
      <c r="A314" s="64">
        <v>9031531770</v>
      </c>
      <c r="B314" s="64">
        <v>1903547839</v>
      </c>
      <c r="C314" t="s">
        <v>203</v>
      </c>
      <c r="D314" s="59">
        <v>43670</v>
      </c>
      <c r="E314" s="60">
        <v>-191700</v>
      </c>
      <c r="F314" t="s">
        <v>204</v>
      </c>
      <c r="G314"/>
      <c r="H314" t="s">
        <v>236</v>
      </c>
      <c r="I314" s="64">
        <v>1327007</v>
      </c>
      <c r="J314" s="64">
        <v>2905100202</v>
      </c>
      <c r="K314" t="s">
        <v>206</v>
      </c>
      <c r="L314" s="64">
        <v>1564617011</v>
      </c>
      <c r="M314" s="60">
        <v>110</v>
      </c>
    </row>
    <row r="315" spans="1:13" hidden="1" x14ac:dyDescent="0.25">
      <c r="A315" s="64">
        <v>9031531770</v>
      </c>
      <c r="B315" s="64">
        <v>1903547840</v>
      </c>
      <c r="C315" t="s">
        <v>203</v>
      </c>
      <c r="D315" s="59">
        <v>43670</v>
      </c>
      <c r="E315" s="60">
        <v>-167200</v>
      </c>
      <c r="F315" t="s">
        <v>204</v>
      </c>
      <c r="G315"/>
      <c r="H315" t="s">
        <v>484</v>
      </c>
      <c r="I315" s="64">
        <v>1326981</v>
      </c>
      <c r="J315" s="64">
        <v>2905100202</v>
      </c>
      <c r="K315" t="s">
        <v>206</v>
      </c>
      <c r="L315" s="64">
        <v>1564617011</v>
      </c>
      <c r="M315" s="60">
        <v>110</v>
      </c>
    </row>
    <row r="316" spans="1:13" hidden="1" x14ac:dyDescent="0.25">
      <c r="A316" s="64">
        <v>9031531770</v>
      </c>
      <c r="B316" s="64">
        <v>1903547841</v>
      </c>
      <c r="C316" t="s">
        <v>203</v>
      </c>
      <c r="D316" s="59">
        <v>43669</v>
      </c>
      <c r="E316" s="60">
        <v>-12420</v>
      </c>
      <c r="F316" t="s">
        <v>204</v>
      </c>
      <c r="G316"/>
      <c r="H316" t="s">
        <v>485</v>
      </c>
      <c r="I316" s="64">
        <v>1326692</v>
      </c>
      <c r="J316" s="64">
        <v>2905100202</v>
      </c>
      <c r="K316" t="s">
        <v>206</v>
      </c>
      <c r="L316" s="64">
        <v>1564617011</v>
      </c>
      <c r="M316" s="60">
        <v>110</v>
      </c>
    </row>
    <row r="317" spans="1:13" hidden="1" x14ac:dyDescent="0.25">
      <c r="A317" s="64">
        <v>9031531770</v>
      </c>
      <c r="B317" s="64">
        <v>1903547843</v>
      </c>
      <c r="C317" t="s">
        <v>203</v>
      </c>
      <c r="D317" s="59">
        <v>43669</v>
      </c>
      <c r="E317" s="60">
        <v>-20340</v>
      </c>
      <c r="F317" t="s">
        <v>204</v>
      </c>
      <c r="G317"/>
      <c r="H317" t="s">
        <v>486</v>
      </c>
      <c r="I317" s="64">
        <v>1326407</v>
      </c>
      <c r="J317" s="64">
        <v>2905100202</v>
      </c>
      <c r="K317" t="s">
        <v>206</v>
      </c>
      <c r="L317" s="64">
        <v>1564617011</v>
      </c>
      <c r="M317" s="60">
        <v>110</v>
      </c>
    </row>
    <row r="318" spans="1:13" hidden="1" x14ac:dyDescent="0.25">
      <c r="A318" s="64">
        <v>9031531770</v>
      </c>
      <c r="B318" s="64">
        <v>1903547847</v>
      </c>
      <c r="C318" t="s">
        <v>203</v>
      </c>
      <c r="D318" s="59">
        <v>43669</v>
      </c>
      <c r="E318" s="60">
        <v>-20340</v>
      </c>
      <c r="F318" t="s">
        <v>204</v>
      </c>
      <c r="G318"/>
      <c r="H318" t="s">
        <v>487</v>
      </c>
      <c r="I318" s="64">
        <v>1326371</v>
      </c>
      <c r="J318" s="64">
        <v>2905100202</v>
      </c>
      <c r="K318" t="s">
        <v>206</v>
      </c>
      <c r="L318" s="64">
        <v>1564617011</v>
      </c>
      <c r="M318" s="60">
        <v>110</v>
      </c>
    </row>
    <row r="319" spans="1:13" hidden="1" x14ac:dyDescent="0.25">
      <c r="A319" s="64">
        <v>9031531770</v>
      </c>
      <c r="B319" s="64">
        <v>1903547849</v>
      </c>
      <c r="C319" t="s">
        <v>203</v>
      </c>
      <c r="D319" s="59">
        <v>43669</v>
      </c>
      <c r="E319" s="60">
        <v>-20340</v>
      </c>
      <c r="F319" t="s">
        <v>204</v>
      </c>
      <c r="G319"/>
      <c r="H319" t="s">
        <v>488</v>
      </c>
      <c r="I319" s="64">
        <v>1326276</v>
      </c>
      <c r="J319" s="64">
        <v>2905100202</v>
      </c>
      <c r="K319" t="s">
        <v>206</v>
      </c>
      <c r="L319" s="64">
        <v>1564617011</v>
      </c>
      <c r="M319" s="60">
        <v>110</v>
      </c>
    </row>
    <row r="320" spans="1:13" hidden="1" x14ac:dyDescent="0.25">
      <c r="A320" s="64">
        <v>9031531770</v>
      </c>
      <c r="B320" s="64">
        <v>1903547850</v>
      </c>
      <c r="C320" t="s">
        <v>203</v>
      </c>
      <c r="D320" s="59">
        <v>43665</v>
      </c>
      <c r="E320" s="60">
        <v>-12420</v>
      </c>
      <c r="F320" t="s">
        <v>204</v>
      </c>
      <c r="G320"/>
      <c r="H320" t="s">
        <v>489</v>
      </c>
      <c r="I320" s="64">
        <v>1325772</v>
      </c>
      <c r="J320" s="64">
        <v>2905100202</v>
      </c>
      <c r="K320" t="s">
        <v>206</v>
      </c>
      <c r="L320" s="64">
        <v>1564617011</v>
      </c>
      <c r="M320" s="60">
        <v>110</v>
      </c>
    </row>
    <row r="321" spans="1:13" hidden="1" x14ac:dyDescent="0.25">
      <c r="A321" s="64">
        <v>9031531770</v>
      </c>
      <c r="B321" s="64">
        <v>1903547852</v>
      </c>
      <c r="C321" t="s">
        <v>203</v>
      </c>
      <c r="D321" s="59">
        <v>43665</v>
      </c>
      <c r="E321" s="60">
        <v>-22320</v>
      </c>
      <c r="F321" t="s">
        <v>204</v>
      </c>
      <c r="G321"/>
      <c r="H321" t="s">
        <v>490</v>
      </c>
      <c r="I321" s="64">
        <v>1325711</v>
      </c>
      <c r="J321" s="64">
        <v>2905100202</v>
      </c>
      <c r="K321" t="s">
        <v>206</v>
      </c>
      <c r="L321" s="64">
        <v>1564617011</v>
      </c>
      <c r="M321" s="60">
        <v>110</v>
      </c>
    </row>
    <row r="322" spans="1:13" hidden="1" x14ac:dyDescent="0.25">
      <c r="A322" s="64">
        <v>9031531770</v>
      </c>
      <c r="B322" s="64">
        <v>1903547853</v>
      </c>
      <c r="C322" t="s">
        <v>203</v>
      </c>
      <c r="D322" s="59">
        <v>43651</v>
      </c>
      <c r="E322" s="60">
        <v>-20340</v>
      </c>
      <c r="F322" t="s">
        <v>204</v>
      </c>
      <c r="G322"/>
      <c r="H322" t="s">
        <v>491</v>
      </c>
      <c r="I322" s="64">
        <v>1325689</v>
      </c>
      <c r="J322" s="64">
        <v>2905100202</v>
      </c>
      <c r="K322" t="s">
        <v>206</v>
      </c>
      <c r="L322" s="64">
        <v>1564617011</v>
      </c>
      <c r="M322" s="60">
        <v>110</v>
      </c>
    </row>
    <row r="323" spans="1:13" hidden="1" x14ac:dyDescent="0.25">
      <c r="A323" s="64">
        <v>9031531770</v>
      </c>
      <c r="B323" s="64">
        <v>1903547855</v>
      </c>
      <c r="C323" t="s">
        <v>203</v>
      </c>
      <c r="D323" s="59">
        <v>43663</v>
      </c>
      <c r="E323" s="60">
        <v>-12420</v>
      </c>
      <c r="F323" t="s">
        <v>204</v>
      </c>
      <c r="G323"/>
      <c r="H323" t="s">
        <v>492</v>
      </c>
      <c r="I323" s="64">
        <v>1325173</v>
      </c>
      <c r="J323" s="64">
        <v>2905100202</v>
      </c>
      <c r="K323" t="s">
        <v>206</v>
      </c>
      <c r="L323" s="64">
        <v>1564617011</v>
      </c>
      <c r="M323" s="60">
        <v>110</v>
      </c>
    </row>
    <row r="324" spans="1:13" hidden="1" x14ac:dyDescent="0.25">
      <c r="A324" s="64">
        <v>9031531770</v>
      </c>
      <c r="B324" s="64">
        <v>1903547857</v>
      </c>
      <c r="C324" t="s">
        <v>203</v>
      </c>
      <c r="D324" s="59">
        <v>43662</v>
      </c>
      <c r="E324" s="60">
        <v>-22320</v>
      </c>
      <c r="F324" t="s">
        <v>204</v>
      </c>
      <c r="G324"/>
      <c r="H324" t="s">
        <v>490</v>
      </c>
      <c r="I324" s="64">
        <v>1324810</v>
      </c>
      <c r="J324" s="64">
        <v>2905100202</v>
      </c>
      <c r="K324" t="s">
        <v>206</v>
      </c>
      <c r="L324" s="64">
        <v>1564617011</v>
      </c>
      <c r="M324" s="60">
        <v>110</v>
      </c>
    </row>
    <row r="325" spans="1:13" hidden="1" x14ac:dyDescent="0.25">
      <c r="A325" s="64">
        <v>9031531770</v>
      </c>
      <c r="B325" s="64">
        <v>1903547860</v>
      </c>
      <c r="C325" t="s">
        <v>203</v>
      </c>
      <c r="D325" s="59">
        <v>43661</v>
      </c>
      <c r="E325" s="60">
        <v>-43650</v>
      </c>
      <c r="F325" t="s">
        <v>204</v>
      </c>
      <c r="G325"/>
      <c r="H325" t="s">
        <v>493</v>
      </c>
      <c r="I325" s="64">
        <v>1324541</v>
      </c>
      <c r="J325" s="64">
        <v>2905100202</v>
      </c>
      <c r="K325" t="s">
        <v>206</v>
      </c>
      <c r="L325" s="64">
        <v>1564617011</v>
      </c>
      <c r="M325" s="60">
        <v>110</v>
      </c>
    </row>
    <row r="326" spans="1:13" hidden="1" x14ac:dyDescent="0.25">
      <c r="A326" s="64">
        <v>9031531770</v>
      </c>
      <c r="B326" s="64">
        <v>1903547862</v>
      </c>
      <c r="C326" t="s">
        <v>203</v>
      </c>
      <c r="D326" s="59">
        <v>43661</v>
      </c>
      <c r="E326" s="60">
        <v>-20340</v>
      </c>
      <c r="F326" t="s">
        <v>204</v>
      </c>
      <c r="G326"/>
      <c r="H326" t="s">
        <v>210</v>
      </c>
      <c r="I326" s="64">
        <v>1324355</v>
      </c>
      <c r="J326" s="64">
        <v>2905100202</v>
      </c>
      <c r="K326" t="s">
        <v>206</v>
      </c>
      <c r="L326" s="64">
        <v>1564617011</v>
      </c>
      <c r="M326" s="60">
        <v>110</v>
      </c>
    </row>
    <row r="327" spans="1:13" hidden="1" x14ac:dyDescent="0.25">
      <c r="A327" s="64">
        <v>9031531770</v>
      </c>
      <c r="B327" s="64">
        <v>1903547863</v>
      </c>
      <c r="C327" t="s">
        <v>203</v>
      </c>
      <c r="D327" s="59">
        <v>43660</v>
      </c>
      <c r="E327" s="60">
        <v>-48960</v>
      </c>
      <c r="F327" t="s">
        <v>204</v>
      </c>
      <c r="G327"/>
      <c r="H327" t="s">
        <v>494</v>
      </c>
      <c r="I327" s="64">
        <v>1324266</v>
      </c>
      <c r="J327" s="64">
        <v>2905100202</v>
      </c>
      <c r="K327" t="s">
        <v>206</v>
      </c>
      <c r="L327" s="64">
        <v>2575419021</v>
      </c>
      <c r="M327" s="60">
        <v>110</v>
      </c>
    </row>
    <row r="328" spans="1:13" hidden="1" x14ac:dyDescent="0.25">
      <c r="A328" s="64">
        <v>9031531770</v>
      </c>
      <c r="B328" s="64">
        <v>1903547865</v>
      </c>
      <c r="C328" t="s">
        <v>203</v>
      </c>
      <c r="D328" s="59">
        <v>43658</v>
      </c>
      <c r="E328" s="60">
        <v>-22320</v>
      </c>
      <c r="F328" t="s">
        <v>204</v>
      </c>
      <c r="G328"/>
      <c r="H328" t="s">
        <v>495</v>
      </c>
      <c r="I328" s="64">
        <v>1324016</v>
      </c>
      <c r="J328" s="64">
        <v>2905100202</v>
      </c>
      <c r="K328" t="s">
        <v>206</v>
      </c>
      <c r="L328" s="64">
        <v>1564617011</v>
      </c>
      <c r="M328" s="60">
        <v>110</v>
      </c>
    </row>
    <row r="329" spans="1:13" hidden="1" x14ac:dyDescent="0.25">
      <c r="A329" s="64">
        <v>9031531770</v>
      </c>
      <c r="B329" s="64">
        <v>1903547866</v>
      </c>
      <c r="C329" t="s">
        <v>203</v>
      </c>
      <c r="D329" s="59">
        <v>43657</v>
      </c>
      <c r="E329" s="60">
        <v>-16110</v>
      </c>
      <c r="F329" t="s">
        <v>204</v>
      </c>
      <c r="G329"/>
      <c r="H329" t="s">
        <v>496</v>
      </c>
      <c r="I329" s="64">
        <v>1323786</v>
      </c>
      <c r="J329" s="64">
        <v>2905100202</v>
      </c>
      <c r="K329" t="s">
        <v>206</v>
      </c>
      <c r="L329" s="64">
        <v>1564617011</v>
      </c>
      <c r="M329" s="60">
        <v>110</v>
      </c>
    </row>
    <row r="330" spans="1:13" hidden="1" x14ac:dyDescent="0.25">
      <c r="A330" s="64">
        <v>9031531770</v>
      </c>
      <c r="B330" s="64">
        <v>1903547868</v>
      </c>
      <c r="C330" t="s">
        <v>203</v>
      </c>
      <c r="D330" s="59">
        <v>43656</v>
      </c>
      <c r="E330" s="60">
        <v>-44730</v>
      </c>
      <c r="F330" t="s">
        <v>204</v>
      </c>
      <c r="G330"/>
      <c r="H330" t="s">
        <v>497</v>
      </c>
      <c r="I330" s="64">
        <v>1323580</v>
      </c>
      <c r="J330" s="64">
        <v>2905100202</v>
      </c>
      <c r="K330" t="s">
        <v>206</v>
      </c>
      <c r="L330" s="64">
        <v>1564617011</v>
      </c>
      <c r="M330" s="60">
        <v>110</v>
      </c>
    </row>
    <row r="331" spans="1:13" hidden="1" x14ac:dyDescent="0.25">
      <c r="A331" s="64">
        <v>9031531770</v>
      </c>
      <c r="B331" s="64">
        <v>1903547869</v>
      </c>
      <c r="C331" t="s">
        <v>203</v>
      </c>
      <c r="D331" s="59">
        <v>43657</v>
      </c>
      <c r="E331" s="60">
        <v>-22320</v>
      </c>
      <c r="F331" t="s">
        <v>204</v>
      </c>
      <c r="G331"/>
      <c r="H331" t="s">
        <v>490</v>
      </c>
      <c r="I331" s="64">
        <v>1323552</v>
      </c>
      <c r="J331" s="64">
        <v>2905100202</v>
      </c>
      <c r="K331" t="s">
        <v>206</v>
      </c>
      <c r="L331" s="64">
        <v>1564617011</v>
      </c>
      <c r="M331" s="60">
        <v>110</v>
      </c>
    </row>
    <row r="332" spans="1:13" hidden="1" x14ac:dyDescent="0.25">
      <c r="A332" s="64">
        <v>9031531770</v>
      </c>
      <c r="B332" s="64">
        <v>1903547870</v>
      </c>
      <c r="C332" t="s">
        <v>203</v>
      </c>
      <c r="D332" s="59">
        <v>43656</v>
      </c>
      <c r="E332" s="60">
        <v>-12420</v>
      </c>
      <c r="F332" t="s">
        <v>204</v>
      </c>
      <c r="G332"/>
      <c r="H332" t="s">
        <v>464</v>
      </c>
      <c r="I332" s="64">
        <v>1323478</v>
      </c>
      <c r="J332" s="64">
        <v>2905100202</v>
      </c>
      <c r="K332" t="s">
        <v>206</v>
      </c>
      <c r="L332" s="64">
        <v>1564617011</v>
      </c>
      <c r="M332" s="60">
        <v>110</v>
      </c>
    </row>
    <row r="333" spans="1:13" hidden="1" x14ac:dyDescent="0.25">
      <c r="A333" s="64">
        <v>9031531770</v>
      </c>
      <c r="B333" s="64">
        <v>1903547872</v>
      </c>
      <c r="C333" t="s">
        <v>203</v>
      </c>
      <c r="D333" s="59">
        <v>43648</v>
      </c>
      <c r="E333" s="60">
        <v>-20340</v>
      </c>
      <c r="F333" t="s">
        <v>204</v>
      </c>
      <c r="G333"/>
      <c r="H333" t="s">
        <v>498</v>
      </c>
      <c r="I333" s="64">
        <v>1323407</v>
      </c>
      <c r="J333" s="64">
        <v>2905100202</v>
      </c>
      <c r="K333" t="s">
        <v>206</v>
      </c>
      <c r="L333" s="64">
        <v>1564617011</v>
      </c>
      <c r="M333" s="60">
        <v>110</v>
      </c>
    </row>
    <row r="334" spans="1:13" hidden="1" x14ac:dyDescent="0.25">
      <c r="A334" s="64">
        <v>9031531770</v>
      </c>
      <c r="B334" s="64">
        <v>1903547873</v>
      </c>
      <c r="C334" t="s">
        <v>203</v>
      </c>
      <c r="D334" s="59">
        <v>43655</v>
      </c>
      <c r="E334" s="60">
        <v>-20340</v>
      </c>
      <c r="F334" t="s">
        <v>204</v>
      </c>
      <c r="G334"/>
      <c r="H334" t="s">
        <v>499</v>
      </c>
      <c r="I334" s="64">
        <v>1323129</v>
      </c>
      <c r="J334" s="64">
        <v>2905100202</v>
      </c>
      <c r="K334" t="s">
        <v>206</v>
      </c>
      <c r="L334" s="64">
        <v>1564617011</v>
      </c>
      <c r="M334" s="60">
        <v>110</v>
      </c>
    </row>
    <row r="335" spans="1:13" hidden="1" x14ac:dyDescent="0.25">
      <c r="A335" s="64">
        <v>9031531770</v>
      </c>
      <c r="B335" s="64">
        <v>1903547971</v>
      </c>
      <c r="C335" t="s">
        <v>203</v>
      </c>
      <c r="D335" s="59">
        <v>43654</v>
      </c>
      <c r="E335" s="60">
        <v>-18000</v>
      </c>
      <c r="F335" t="s">
        <v>204</v>
      </c>
      <c r="G335"/>
      <c r="H335" t="s">
        <v>500</v>
      </c>
      <c r="I335" s="64">
        <v>1322676</v>
      </c>
      <c r="J335" s="64">
        <v>2905100202</v>
      </c>
      <c r="K335" t="s">
        <v>206</v>
      </c>
      <c r="L335" s="64">
        <v>1564617011</v>
      </c>
      <c r="M335" s="60">
        <v>80</v>
      </c>
    </row>
    <row r="336" spans="1:13" hidden="1" x14ac:dyDescent="0.25">
      <c r="A336" s="64">
        <v>9031531770</v>
      </c>
      <c r="B336" s="64">
        <v>1903547976</v>
      </c>
      <c r="C336" t="s">
        <v>203</v>
      </c>
      <c r="D336" s="59">
        <v>43648</v>
      </c>
      <c r="E336" s="60">
        <v>-68400</v>
      </c>
      <c r="F336" t="s">
        <v>204</v>
      </c>
      <c r="G336"/>
      <c r="H336" t="s">
        <v>501</v>
      </c>
      <c r="I336" s="64">
        <v>1322275</v>
      </c>
      <c r="J336" s="64">
        <v>2905100202</v>
      </c>
      <c r="K336" t="s">
        <v>206</v>
      </c>
      <c r="L336" s="64">
        <v>1564617011</v>
      </c>
      <c r="M336" s="60">
        <v>110</v>
      </c>
    </row>
    <row r="337" spans="1:13" hidden="1" x14ac:dyDescent="0.25">
      <c r="A337" s="64">
        <v>9031531770</v>
      </c>
      <c r="B337" s="64">
        <v>1903547992</v>
      </c>
      <c r="C337" t="s">
        <v>203</v>
      </c>
      <c r="D337" s="59">
        <v>43649</v>
      </c>
      <c r="E337" s="60">
        <v>-43650</v>
      </c>
      <c r="F337" t="s">
        <v>204</v>
      </c>
      <c r="G337"/>
      <c r="H337" t="s">
        <v>502</v>
      </c>
      <c r="I337" s="64">
        <v>1321927</v>
      </c>
      <c r="J337" s="64">
        <v>2905100202</v>
      </c>
      <c r="K337" t="s">
        <v>206</v>
      </c>
      <c r="L337" s="64">
        <v>1564617011</v>
      </c>
      <c r="M337" s="60">
        <v>110</v>
      </c>
    </row>
    <row r="338" spans="1:13" hidden="1" x14ac:dyDescent="0.25">
      <c r="A338" s="64">
        <v>9031531770</v>
      </c>
      <c r="B338" s="64">
        <v>1903547995</v>
      </c>
      <c r="C338" t="s">
        <v>203</v>
      </c>
      <c r="D338" s="59">
        <v>43650</v>
      </c>
      <c r="E338" s="60">
        <v>-22320</v>
      </c>
      <c r="F338" t="s">
        <v>204</v>
      </c>
      <c r="G338"/>
      <c r="H338" t="s">
        <v>495</v>
      </c>
      <c r="I338" s="64">
        <v>1321922</v>
      </c>
      <c r="J338" s="64">
        <v>2905100202</v>
      </c>
      <c r="K338" t="s">
        <v>206</v>
      </c>
      <c r="L338" s="64">
        <v>1564617011</v>
      </c>
      <c r="M338" s="60">
        <v>110</v>
      </c>
    </row>
    <row r="339" spans="1:13" hidden="1" x14ac:dyDescent="0.25">
      <c r="A339" s="64">
        <v>9031531770</v>
      </c>
      <c r="B339" s="64">
        <v>1903547999</v>
      </c>
      <c r="C339" t="s">
        <v>203</v>
      </c>
      <c r="D339" s="59">
        <v>43648</v>
      </c>
      <c r="E339" s="60">
        <v>-41040</v>
      </c>
      <c r="F339" t="s">
        <v>204</v>
      </c>
      <c r="G339"/>
      <c r="H339" t="s">
        <v>503</v>
      </c>
      <c r="I339" s="64">
        <v>1321420</v>
      </c>
      <c r="J339" s="64">
        <v>2905100202</v>
      </c>
      <c r="K339" t="s">
        <v>206</v>
      </c>
      <c r="L339" s="64">
        <v>1564617011</v>
      </c>
      <c r="M339" s="60">
        <v>110</v>
      </c>
    </row>
    <row r="340" spans="1:13" hidden="1" x14ac:dyDescent="0.25">
      <c r="A340" s="64">
        <v>9031531770</v>
      </c>
      <c r="B340" s="64">
        <v>1903548002</v>
      </c>
      <c r="C340" t="s">
        <v>203</v>
      </c>
      <c r="D340" s="59">
        <v>43648</v>
      </c>
      <c r="E340" s="60">
        <v>-68400</v>
      </c>
      <c r="F340" t="s">
        <v>204</v>
      </c>
      <c r="G340"/>
      <c r="H340" t="s">
        <v>504</v>
      </c>
      <c r="I340" s="64">
        <v>1321364</v>
      </c>
      <c r="J340" s="64">
        <v>2905100202</v>
      </c>
      <c r="K340" t="s">
        <v>206</v>
      </c>
      <c r="L340" s="64">
        <v>1564617011</v>
      </c>
      <c r="M340" s="60">
        <v>110</v>
      </c>
    </row>
    <row r="341" spans="1:13" hidden="1" x14ac:dyDescent="0.25">
      <c r="A341" s="64">
        <v>9031531770</v>
      </c>
      <c r="B341" s="64">
        <v>1903548007</v>
      </c>
      <c r="C341" t="s">
        <v>203</v>
      </c>
      <c r="D341" s="59">
        <v>43647</v>
      </c>
      <c r="E341" s="60">
        <v>-37260</v>
      </c>
      <c r="F341" t="s">
        <v>204</v>
      </c>
      <c r="G341"/>
      <c r="H341" t="s">
        <v>505</v>
      </c>
      <c r="I341" s="64">
        <v>1321097</v>
      </c>
      <c r="J341" s="64">
        <v>2905100202</v>
      </c>
      <c r="K341" t="s">
        <v>206</v>
      </c>
      <c r="L341" s="64">
        <v>1564617011</v>
      </c>
      <c r="M341" s="60">
        <v>110</v>
      </c>
    </row>
    <row r="342" spans="1:13" hidden="1" x14ac:dyDescent="0.25">
      <c r="A342" s="64">
        <v>90315317700</v>
      </c>
      <c r="B342" s="64">
        <v>1903426386</v>
      </c>
      <c r="C342" t="s">
        <v>203</v>
      </c>
      <c r="D342" s="59">
        <v>43654</v>
      </c>
      <c r="E342" s="60">
        <v>-234850</v>
      </c>
      <c r="F342" t="s">
        <v>204</v>
      </c>
      <c r="G342"/>
      <c r="H342" t="s">
        <v>506</v>
      </c>
      <c r="I342" s="64">
        <v>1327797</v>
      </c>
      <c r="J342" s="64">
        <v>2905100202</v>
      </c>
      <c r="K342" t="s">
        <v>206</v>
      </c>
      <c r="L342" s="64">
        <v>1564617011</v>
      </c>
      <c r="M342" s="60">
        <v>110</v>
      </c>
    </row>
    <row r="343" spans="1:13" hidden="1" x14ac:dyDescent="0.25">
      <c r="A343" s="64">
        <v>90315317700</v>
      </c>
      <c r="B343" s="64">
        <v>1903426405</v>
      </c>
      <c r="C343" t="s">
        <v>203</v>
      </c>
      <c r="D343" s="59">
        <v>43672</v>
      </c>
      <c r="E343" s="60">
        <v>-77490</v>
      </c>
      <c r="F343" t="s">
        <v>204</v>
      </c>
      <c r="G343"/>
      <c r="H343" t="s">
        <v>507</v>
      </c>
      <c r="I343" s="64">
        <v>1327639</v>
      </c>
      <c r="J343" s="64">
        <v>2905100202</v>
      </c>
      <c r="K343" t="s">
        <v>206</v>
      </c>
      <c r="L343" s="64">
        <v>1564617011</v>
      </c>
      <c r="M343" s="60">
        <v>110</v>
      </c>
    </row>
    <row r="344" spans="1:13" hidden="1" x14ac:dyDescent="0.25">
      <c r="A344" s="64">
        <v>90315317700</v>
      </c>
      <c r="B344" s="64">
        <v>1903426436</v>
      </c>
      <c r="C344" t="s">
        <v>203</v>
      </c>
      <c r="D344" s="59">
        <v>43672</v>
      </c>
      <c r="E344" s="60">
        <v>-100310</v>
      </c>
      <c r="F344" t="s">
        <v>204</v>
      </c>
      <c r="G344"/>
      <c r="H344" t="s">
        <v>421</v>
      </c>
      <c r="I344" s="64">
        <v>1327632</v>
      </c>
      <c r="J344" s="64">
        <v>2905100202</v>
      </c>
      <c r="K344" t="s">
        <v>206</v>
      </c>
      <c r="L344" s="64">
        <v>1564617011</v>
      </c>
      <c r="M344" s="60">
        <v>110</v>
      </c>
    </row>
    <row r="345" spans="1:13" hidden="1" x14ac:dyDescent="0.25">
      <c r="A345" s="64">
        <v>90315317700</v>
      </c>
      <c r="B345" s="64">
        <v>1903426458</v>
      </c>
      <c r="C345" t="s">
        <v>203</v>
      </c>
      <c r="D345" s="59">
        <v>43659</v>
      </c>
      <c r="E345" s="60">
        <v>-173840</v>
      </c>
      <c r="F345" t="s">
        <v>204</v>
      </c>
      <c r="G345"/>
      <c r="H345" t="s">
        <v>435</v>
      </c>
      <c r="I345" s="64">
        <v>1327526</v>
      </c>
      <c r="J345" s="64">
        <v>2905100202</v>
      </c>
      <c r="K345" t="s">
        <v>206</v>
      </c>
      <c r="L345" s="64">
        <v>1564617011</v>
      </c>
      <c r="M345" s="60">
        <v>110</v>
      </c>
    </row>
    <row r="346" spans="1:13" hidden="1" x14ac:dyDescent="0.25">
      <c r="A346" s="64">
        <v>90315317700</v>
      </c>
      <c r="B346" s="64">
        <v>1903426484</v>
      </c>
      <c r="C346" t="s">
        <v>203</v>
      </c>
      <c r="D346" s="59">
        <v>43654</v>
      </c>
      <c r="E346" s="60">
        <v>-216540</v>
      </c>
      <c r="F346" t="s">
        <v>204</v>
      </c>
      <c r="G346"/>
      <c r="H346" t="s">
        <v>275</v>
      </c>
      <c r="I346" s="64">
        <v>1327521</v>
      </c>
      <c r="J346" s="64">
        <v>2905100202</v>
      </c>
      <c r="K346" t="s">
        <v>206</v>
      </c>
      <c r="L346" s="64">
        <v>1564617011</v>
      </c>
      <c r="M346" s="60">
        <v>110</v>
      </c>
    </row>
    <row r="347" spans="1:13" hidden="1" x14ac:dyDescent="0.25">
      <c r="A347" s="64">
        <v>90315317700</v>
      </c>
      <c r="B347" s="64">
        <v>1903426490</v>
      </c>
      <c r="C347" t="s">
        <v>203</v>
      </c>
      <c r="D347" s="59">
        <v>43670</v>
      </c>
      <c r="E347" s="60">
        <v>-65570</v>
      </c>
      <c r="F347" t="s">
        <v>204</v>
      </c>
      <c r="G347"/>
      <c r="H347" t="s">
        <v>275</v>
      </c>
      <c r="I347" s="64">
        <v>1326811</v>
      </c>
      <c r="J347" s="64">
        <v>2905100202</v>
      </c>
      <c r="K347" t="s">
        <v>206</v>
      </c>
      <c r="L347" s="64">
        <v>1564617011</v>
      </c>
      <c r="M347" s="60">
        <v>110</v>
      </c>
    </row>
    <row r="348" spans="1:13" hidden="1" x14ac:dyDescent="0.25">
      <c r="A348" s="64">
        <v>90315317700</v>
      </c>
      <c r="B348" s="64">
        <v>1903426499</v>
      </c>
      <c r="C348" t="s">
        <v>203</v>
      </c>
      <c r="D348" s="59">
        <v>43669</v>
      </c>
      <c r="E348" s="60">
        <v>-50820</v>
      </c>
      <c r="F348" t="s">
        <v>204</v>
      </c>
      <c r="G348"/>
      <c r="H348" t="s">
        <v>508</v>
      </c>
      <c r="I348" s="64">
        <v>1326669</v>
      </c>
      <c r="J348" s="64">
        <v>2905100103</v>
      </c>
      <c r="K348" t="s">
        <v>206</v>
      </c>
      <c r="L348" s="64">
        <v>6877317011</v>
      </c>
      <c r="M348" s="60">
        <v>110</v>
      </c>
    </row>
    <row r="349" spans="1:13" hidden="1" x14ac:dyDescent="0.25">
      <c r="A349" s="64">
        <v>90315317700</v>
      </c>
      <c r="B349" s="64">
        <v>1903426513</v>
      </c>
      <c r="C349" t="s">
        <v>203</v>
      </c>
      <c r="D349" s="59">
        <v>43669</v>
      </c>
      <c r="E349" s="60">
        <v>-65570</v>
      </c>
      <c r="F349" t="s">
        <v>204</v>
      </c>
      <c r="G349"/>
      <c r="H349" t="s">
        <v>464</v>
      </c>
      <c r="I349" s="64">
        <v>1326522</v>
      </c>
      <c r="J349" s="64">
        <v>2905100202</v>
      </c>
      <c r="K349" t="s">
        <v>206</v>
      </c>
      <c r="L349" s="64">
        <v>1564617011</v>
      </c>
      <c r="M349" s="60">
        <v>110</v>
      </c>
    </row>
    <row r="350" spans="1:13" hidden="1" x14ac:dyDescent="0.25">
      <c r="A350" s="64">
        <v>90315317700</v>
      </c>
      <c r="B350" s="64">
        <v>1903426525</v>
      </c>
      <c r="C350" t="s">
        <v>203</v>
      </c>
      <c r="D350" s="59">
        <v>43661</v>
      </c>
      <c r="E350" s="60">
        <v>-721293</v>
      </c>
      <c r="F350" t="s">
        <v>204</v>
      </c>
      <c r="G350"/>
      <c r="H350" t="s">
        <v>509</v>
      </c>
      <c r="I350" s="64">
        <v>1324412</v>
      </c>
      <c r="J350" s="64">
        <v>2905100202</v>
      </c>
      <c r="K350" t="s">
        <v>206</v>
      </c>
      <c r="L350" s="64">
        <v>1500117011</v>
      </c>
      <c r="M350" s="60">
        <v>110</v>
      </c>
    </row>
    <row r="351" spans="1:13" hidden="1" x14ac:dyDescent="0.25">
      <c r="A351" s="64">
        <v>90315317700</v>
      </c>
      <c r="B351" s="64">
        <v>1903426536</v>
      </c>
      <c r="C351" t="s">
        <v>203</v>
      </c>
      <c r="D351" s="59">
        <v>43652</v>
      </c>
      <c r="E351" s="60">
        <v>-123330</v>
      </c>
      <c r="F351" t="s">
        <v>204</v>
      </c>
      <c r="G351"/>
      <c r="H351" t="s">
        <v>475</v>
      </c>
      <c r="I351" s="64">
        <v>1323748</v>
      </c>
      <c r="J351" s="64">
        <v>2905100202</v>
      </c>
      <c r="K351" t="s">
        <v>206</v>
      </c>
      <c r="L351" s="64">
        <v>1564617011</v>
      </c>
      <c r="M351" s="60">
        <v>110</v>
      </c>
    </row>
    <row r="352" spans="1:13" hidden="1" x14ac:dyDescent="0.25">
      <c r="A352" s="64">
        <v>90315317700</v>
      </c>
      <c r="B352" s="64">
        <v>1903426569</v>
      </c>
      <c r="C352" t="s">
        <v>203</v>
      </c>
      <c r="D352" s="59">
        <v>43650</v>
      </c>
      <c r="E352" s="60">
        <v>-74170</v>
      </c>
      <c r="F352" t="s">
        <v>204</v>
      </c>
      <c r="G352"/>
      <c r="H352" t="s">
        <v>510</v>
      </c>
      <c r="I352" s="64">
        <v>1322265</v>
      </c>
      <c r="J352" s="64">
        <v>2905100102</v>
      </c>
      <c r="K352" t="s">
        <v>206</v>
      </c>
      <c r="L352" s="64">
        <v>1564617011</v>
      </c>
      <c r="M352" s="60">
        <v>110</v>
      </c>
    </row>
    <row r="353" spans="1:13" hidden="1" x14ac:dyDescent="0.25">
      <c r="A353" s="64">
        <v>90315317700</v>
      </c>
      <c r="B353" s="64">
        <v>1903426581</v>
      </c>
      <c r="C353" t="s">
        <v>203</v>
      </c>
      <c r="D353" s="59">
        <v>43661</v>
      </c>
      <c r="E353" s="60">
        <v>-61750</v>
      </c>
      <c r="F353" t="s">
        <v>204</v>
      </c>
      <c r="G353"/>
      <c r="H353" t="s">
        <v>284</v>
      </c>
      <c r="I353" s="64">
        <v>1324349</v>
      </c>
      <c r="J353" s="64">
        <v>2905100202</v>
      </c>
      <c r="K353" t="s">
        <v>206</v>
      </c>
      <c r="L353" s="64">
        <v>1564617011</v>
      </c>
      <c r="M353" s="60">
        <v>110</v>
      </c>
    </row>
    <row r="354" spans="1:13" hidden="1" x14ac:dyDescent="0.25">
      <c r="A354" s="64">
        <v>9031534646</v>
      </c>
      <c r="B354" s="64">
        <v>1903517987</v>
      </c>
      <c r="C354" t="s">
        <v>203</v>
      </c>
      <c r="D354" s="59">
        <v>43621</v>
      </c>
      <c r="E354" s="60">
        <v>-22320</v>
      </c>
      <c r="F354" t="s">
        <v>204</v>
      </c>
      <c r="G354"/>
      <c r="H354" t="s">
        <v>511</v>
      </c>
      <c r="I354" s="64">
        <v>1315238</v>
      </c>
      <c r="J354" s="64">
        <v>2905100202</v>
      </c>
      <c r="K354" t="s">
        <v>206</v>
      </c>
      <c r="L354" s="64">
        <v>1564617011</v>
      </c>
      <c r="M354" s="60">
        <v>110</v>
      </c>
    </row>
    <row r="355" spans="1:13" hidden="1" x14ac:dyDescent="0.25">
      <c r="A355" s="64">
        <v>9031534646</v>
      </c>
      <c r="B355" s="64">
        <v>1903517991</v>
      </c>
      <c r="C355" t="s">
        <v>203</v>
      </c>
      <c r="D355" s="59">
        <v>43622</v>
      </c>
      <c r="E355" s="60">
        <v>-22320</v>
      </c>
      <c r="F355" t="s">
        <v>204</v>
      </c>
      <c r="G355"/>
      <c r="H355" t="s">
        <v>511</v>
      </c>
      <c r="I355" s="64">
        <v>1315569</v>
      </c>
      <c r="J355" s="64">
        <v>2905100202</v>
      </c>
      <c r="K355" t="s">
        <v>206</v>
      </c>
      <c r="L355" s="64">
        <v>1564617011</v>
      </c>
      <c r="M355" s="60">
        <v>110</v>
      </c>
    </row>
    <row r="356" spans="1:13" hidden="1" x14ac:dyDescent="0.25">
      <c r="A356" s="64">
        <v>9031534646</v>
      </c>
      <c r="B356" s="64">
        <v>1903517997</v>
      </c>
      <c r="C356" t="s">
        <v>203</v>
      </c>
      <c r="D356" s="59">
        <v>43622</v>
      </c>
      <c r="E356" s="60">
        <v>-20340</v>
      </c>
      <c r="F356" t="s">
        <v>204</v>
      </c>
      <c r="G356"/>
      <c r="H356" t="s">
        <v>498</v>
      </c>
      <c r="I356" s="64">
        <v>1315640</v>
      </c>
      <c r="J356" s="64">
        <v>2905100202</v>
      </c>
      <c r="K356" t="s">
        <v>206</v>
      </c>
      <c r="L356" s="64">
        <v>1564617011</v>
      </c>
      <c r="M356" s="60">
        <v>110</v>
      </c>
    </row>
    <row r="357" spans="1:13" hidden="1" x14ac:dyDescent="0.25">
      <c r="A357" s="64">
        <v>9031534646</v>
      </c>
      <c r="B357" s="64">
        <v>1903518024</v>
      </c>
      <c r="C357" t="s">
        <v>203</v>
      </c>
      <c r="D357" s="59">
        <v>43622</v>
      </c>
      <c r="E357" s="60">
        <v>-20340</v>
      </c>
      <c r="F357" t="s">
        <v>204</v>
      </c>
      <c r="G357"/>
      <c r="H357" t="s">
        <v>512</v>
      </c>
      <c r="I357" s="64">
        <v>1315774</v>
      </c>
      <c r="J357" s="64">
        <v>2905100202</v>
      </c>
      <c r="K357" t="s">
        <v>206</v>
      </c>
      <c r="L357" s="64">
        <v>1564617011</v>
      </c>
      <c r="M357" s="60">
        <v>110</v>
      </c>
    </row>
    <row r="358" spans="1:13" hidden="1" x14ac:dyDescent="0.25">
      <c r="A358" s="64">
        <v>9031534646</v>
      </c>
      <c r="B358" s="64">
        <v>1903518028</v>
      </c>
      <c r="C358" t="s">
        <v>203</v>
      </c>
      <c r="D358" s="59">
        <v>43626</v>
      </c>
      <c r="E358" s="60">
        <v>-12420</v>
      </c>
      <c r="F358" t="s">
        <v>204</v>
      </c>
      <c r="G358"/>
      <c r="H358" t="s">
        <v>421</v>
      </c>
      <c r="I358" s="64">
        <v>1316519</v>
      </c>
      <c r="J358" s="64">
        <v>2905100202</v>
      </c>
      <c r="K358" t="s">
        <v>206</v>
      </c>
      <c r="L358" s="64">
        <v>1564617011</v>
      </c>
      <c r="M358" s="60">
        <v>110</v>
      </c>
    </row>
    <row r="359" spans="1:13" hidden="1" x14ac:dyDescent="0.25">
      <c r="A359" s="64">
        <v>9031534646</v>
      </c>
      <c r="B359" s="64">
        <v>1903518031</v>
      </c>
      <c r="C359" t="s">
        <v>203</v>
      </c>
      <c r="D359" s="59">
        <v>43627</v>
      </c>
      <c r="E359" s="60">
        <v>-20340</v>
      </c>
      <c r="F359" t="s">
        <v>204</v>
      </c>
      <c r="G359"/>
      <c r="H359" t="s">
        <v>513</v>
      </c>
      <c r="I359" s="64">
        <v>1316743</v>
      </c>
      <c r="J359" s="64">
        <v>2905100202</v>
      </c>
      <c r="K359" t="s">
        <v>206</v>
      </c>
      <c r="L359" s="64">
        <v>1564617011</v>
      </c>
      <c r="M359" s="60">
        <v>110</v>
      </c>
    </row>
    <row r="360" spans="1:13" hidden="1" x14ac:dyDescent="0.25">
      <c r="A360" s="64">
        <v>9031534646</v>
      </c>
      <c r="B360" s="64">
        <v>1903518041</v>
      </c>
      <c r="C360" t="s">
        <v>203</v>
      </c>
      <c r="D360" s="59">
        <v>43627</v>
      </c>
      <c r="E360" s="60">
        <v>-22320</v>
      </c>
      <c r="F360" t="s">
        <v>204</v>
      </c>
      <c r="G360"/>
      <c r="H360" t="s">
        <v>511</v>
      </c>
      <c r="I360" s="64">
        <v>1316747</v>
      </c>
      <c r="J360" s="64">
        <v>2905100202</v>
      </c>
      <c r="K360" t="s">
        <v>206</v>
      </c>
      <c r="L360" s="64">
        <v>1564617011</v>
      </c>
      <c r="M360" s="60">
        <v>110</v>
      </c>
    </row>
    <row r="361" spans="1:13" hidden="1" x14ac:dyDescent="0.25">
      <c r="A361" s="64">
        <v>9031534646</v>
      </c>
      <c r="B361" s="64">
        <v>1903518048</v>
      </c>
      <c r="C361" t="s">
        <v>203</v>
      </c>
      <c r="D361" s="59">
        <v>43629</v>
      </c>
      <c r="E361" s="60">
        <v>-44730</v>
      </c>
      <c r="F361" t="s">
        <v>204</v>
      </c>
      <c r="G361"/>
      <c r="H361" t="s">
        <v>514</v>
      </c>
      <c r="I361" s="64">
        <v>1317405</v>
      </c>
      <c r="J361" s="64">
        <v>2905100202</v>
      </c>
      <c r="K361" t="s">
        <v>206</v>
      </c>
      <c r="L361" s="64">
        <v>1564617011</v>
      </c>
      <c r="M361" s="60">
        <v>110</v>
      </c>
    </row>
    <row r="362" spans="1:13" hidden="1" x14ac:dyDescent="0.25">
      <c r="A362" s="64">
        <v>9031534646</v>
      </c>
      <c r="B362" s="64">
        <v>1903518053</v>
      </c>
      <c r="C362" t="s">
        <v>203</v>
      </c>
      <c r="D362" s="59">
        <v>43630</v>
      </c>
      <c r="E362" s="60">
        <v>-20340</v>
      </c>
      <c r="F362" t="s">
        <v>204</v>
      </c>
      <c r="G362"/>
      <c r="H362" t="s">
        <v>515</v>
      </c>
      <c r="I362" s="64">
        <v>1317603</v>
      </c>
      <c r="J362" s="64">
        <v>2905100202</v>
      </c>
      <c r="K362" t="s">
        <v>206</v>
      </c>
      <c r="L362" s="64">
        <v>1564617011</v>
      </c>
      <c r="M362" s="60">
        <v>110</v>
      </c>
    </row>
    <row r="363" spans="1:13" hidden="1" x14ac:dyDescent="0.25">
      <c r="A363" s="64">
        <v>9031534646</v>
      </c>
      <c r="B363" s="64">
        <v>1903518079</v>
      </c>
      <c r="C363" t="s">
        <v>203</v>
      </c>
      <c r="D363" s="59">
        <v>43630</v>
      </c>
      <c r="E363" s="60">
        <v>-20340</v>
      </c>
      <c r="F363" t="s">
        <v>204</v>
      </c>
      <c r="G363"/>
      <c r="H363" t="s">
        <v>516</v>
      </c>
      <c r="I363" s="64">
        <v>1317722</v>
      </c>
      <c r="J363" s="64">
        <v>2905100202</v>
      </c>
      <c r="K363" t="s">
        <v>206</v>
      </c>
      <c r="L363" s="64">
        <v>1564617011</v>
      </c>
      <c r="M363" s="60">
        <v>110</v>
      </c>
    </row>
    <row r="364" spans="1:13" hidden="1" x14ac:dyDescent="0.25">
      <c r="A364" s="64">
        <v>9031534646</v>
      </c>
      <c r="B364" s="64">
        <v>1903518081</v>
      </c>
      <c r="C364" t="s">
        <v>203</v>
      </c>
      <c r="D364" s="59">
        <v>43633</v>
      </c>
      <c r="E364" s="60">
        <v>-12420</v>
      </c>
      <c r="F364" t="s">
        <v>204</v>
      </c>
      <c r="G364"/>
      <c r="H364" t="s">
        <v>366</v>
      </c>
      <c r="I364" s="64">
        <v>1318175</v>
      </c>
      <c r="J364" s="64">
        <v>2905100202</v>
      </c>
      <c r="K364" t="s">
        <v>206</v>
      </c>
      <c r="L364" s="64">
        <v>1564617011</v>
      </c>
      <c r="M364" s="60">
        <v>110</v>
      </c>
    </row>
    <row r="365" spans="1:13" hidden="1" x14ac:dyDescent="0.25">
      <c r="A365" s="64">
        <v>9031534646</v>
      </c>
      <c r="B365" s="64">
        <v>1903518088</v>
      </c>
      <c r="C365" t="s">
        <v>203</v>
      </c>
      <c r="D365" s="59">
        <v>43636</v>
      </c>
      <c r="E365" s="60">
        <v>-22320</v>
      </c>
      <c r="F365" t="s">
        <v>204</v>
      </c>
      <c r="G365"/>
      <c r="H365" t="s">
        <v>495</v>
      </c>
      <c r="I365" s="64">
        <v>1318941</v>
      </c>
      <c r="J365" s="64">
        <v>2905100202</v>
      </c>
      <c r="K365" t="s">
        <v>206</v>
      </c>
      <c r="L365" s="64">
        <v>1564617011</v>
      </c>
      <c r="M365" s="60">
        <v>110</v>
      </c>
    </row>
    <row r="366" spans="1:13" hidden="1" x14ac:dyDescent="0.25">
      <c r="A366" s="64">
        <v>9031534646</v>
      </c>
      <c r="B366" s="64">
        <v>1903518092</v>
      </c>
      <c r="C366" t="s">
        <v>203</v>
      </c>
      <c r="D366" s="59">
        <v>43636</v>
      </c>
      <c r="E366" s="60">
        <v>-383400</v>
      </c>
      <c r="F366" t="s">
        <v>204</v>
      </c>
      <c r="G366"/>
      <c r="H366" t="s">
        <v>517</v>
      </c>
      <c r="I366" s="64">
        <v>1319048</v>
      </c>
      <c r="J366" s="64">
        <v>2905100202</v>
      </c>
      <c r="K366" t="s">
        <v>206</v>
      </c>
      <c r="L366" s="64">
        <v>1564617011</v>
      </c>
      <c r="M366" s="60">
        <v>110</v>
      </c>
    </row>
    <row r="367" spans="1:13" hidden="1" x14ac:dyDescent="0.25">
      <c r="A367" s="64">
        <v>9031534646</v>
      </c>
      <c r="B367" s="64">
        <v>1903518094</v>
      </c>
      <c r="C367" t="s">
        <v>203</v>
      </c>
      <c r="D367" s="59">
        <v>43636</v>
      </c>
      <c r="E367" s="60">
        <v>-191700</v>
      </c>
      <c r="F367" t="s">
        <v>204</v>
      </c>
      <c r="G367"/>
      <c r="H367" t="s">
        <v>518</v>
      </c>
      <c r="I367" s="64">
        <v>1319049</v>
      </c>
      <c r="J367" s="64">
        <v>2905100202</v>
      </c>
      <c r="K367" t="s">
        <v>206</v>
      </c>
      <c r="L367" s="64">
        <v>1564617011</v>
      </c>
      <c r="M367" s="60">
        <v>110</v>
      </c>
    </row>
    <row r="368" spans="1:13" hidden="1" x14ac:dyDescent="0.25">
      <c r="A368" s="64">
        <v>9031534646</v>
      </c>
      <c r="B368" s="64">
        <v>1903518098</v>
      </c>
      <c r="C368" t="s">
        <v>203</v>
      </c>
      <c r="D368" s="59">
        <v>43636</v>
      </c>
      <c r="E368" s="60">
        <v>-191700</v>
      </c>
      <c r="F368" t="s">
        <v>204</v>
      </c>
      <c r="G368"/>
      <c r="H368" t="s">
        <v>236</v>
      </c>
      <c r="I368" s="64">
        <v>1319053</v>
      </c>
      <c r="J368" s="64">
        <v>2905100202</v>
      </c>
      <c r="K368" t="s">
        <v>206</v>
      </c>
      <c r="L368" s="64">
        <v>1564617011</v>
      </c>
      <c r="M368" s="60">
        <v>110</v>
      </c>
    </row>
    <row r="369" spans="1:13" hidden="1" x14ac:dyDescent="0.25">
      <c r="A369" s="64">
        <v>9031534646</v>
      </c>
      <c r="B369" s="64">
        <v>1903518100</v>
      </c>
      <c r="C369" t="s">
        <v>203</v>
      </c>
      <c r="D369" s="59">
        <v>43631</v>
      </c>
      <c r="E369" s="60">
        <v>-12420</v>
      </c>
      <c r="F369" t="s">
        <v>204</v>
      </c>
      <c r="G369"/>
      <c r="H369" t="s">
        <v>519</v>
      </c>
      <c r="I369" s="64">
        <v>1319345</v>
      </c>
      <c r="J369" s="64">
        <v>2905100202</v>
      </c>
      <c r="K369" t="s">
        <v>206</v>
      </c>
      <c r="L369" s="64">
        <v>1564617011</v>
      </c>
      <c r="M369" s="60">
        <v>110</v>
      </c>
    </row>
    <row r="370" spans="1:13" hidden="1" x14ac:dyDescent="0.25">
      <c r="A370" s="64">
        <v>9031534646</v>
      </c>
      <c r="B370" s="64">
        <v>1903518105</v>
      </c>
      <c r="C370" t="s">
        <v>203</v>
      </c>
      <c r="D370" s="59">
        <v>43638</v>
      </c>
      <c r="E370" s="60">
        <v>-22320</v>
      </c>
      <c r="F370" t="s">
        <v>204</v>
      </c>
      <c r="G370"/>
      <c r="H370" t="s">
        <v>511</v>
      </c>
      <c r="I370" s="64">
        <v>1319480</v>
      </c>
      <c r="J370" s="64">
        <v>2905100202</v>
      </c>
      <c r="K370" t="s">
        <v>206</v>
      </c>
      <c r="L370" s="64">
        <v>1564617011</v>
      </c>
      <c r="M370" s="60">
        <v>110</v>
      </c>
    </row>
    <row r="371" spans="1:13" hidden="1" x14ac:dyDescent="0.25">
      <c r="A371" s="64">
        <v>9031534646</v>
      </c>
      <c r="B371" s="64">
        <v>1903518108</v>
      </c>
      <c r="C371" t="s">
        <v>203</v>
      </c>
      <c r="D371" s="59">
        <v>43641</v>
      </c>
      <c r="E371" s="60">
        <v>-28530</v>
      </c>
      <c r="F371" t="s">
        <v>204</v>
      </c>
      <c r="G371"/>
      <c r="H371" t="s">
        <v>520</v>
      </c>
      <c r="I371" s="64">
        <v>1319901</v>
      </c>
      <c r="J371" s="64">
        <v>2905100202</v>
      </c>
      <c r="K371" t="s">
        <v>206</v>
      </c>
      <c r="L371" s="64">
        <v>1564617011</v>
      </c>
      <c r="M371" s="60">
        <v>110</v>
      </c>
    </row>
    <row r="372" spans="1:13" hidden="1" x14ac:dyDescent="0.25">
      <c r="A372" s="64">
        <v>9031534646</v>
      </c>
      <c r="B372" s="64">
        <v>1903518112</v>
      </c>
      <c r="C372" t="s">
        <v>203</v>
      </c>
      <c r="D372" s="59">
        <v>43641</v>
      </c>
      <c r="E372" s="60">
        <v>-20340</v>
      </c>
      <c r="F372" t="s">
        <v>204</v>
      </c>
      <c r="G372"/>
      <c r="H372" t="s">
        <v>503</v>
      </c>
      <c r="I372" s="64">
        <v>1319918</v>
      </c>
      <c r="J372" s="64">
        <v>2905100202</v>
      </c>
      <c r="K372" t="s">
        <v>206</v>
      </c>
      <c r="L372" s="64">
        <v>1564617011</v>
      </c>
      <c r="M372" s="60">
        <v>110</v>
      </c>
    </row>
    <row r="373" spans="1:13" hidden="1" x14ac:dyDescent="0.25">
      <c r="A373" s="64">
        <v>9031534646</v>
      </c>
      <c r="B373" s="64">
        <v>1903518113</v>
      </c>
      <c r="C373" t="s">
        <v>203</v>
      </c>
      <c r="D373" s="59">
        <v>43641</v>
      </c>
      <c r="E373" s="60">
        <v>-115020</v>
      </c>
      <c r="F373" t="s">
        <v>204</v>
      </c>
      <c r="G373"/>
      <c r="H373" t="s">
        <v>521</v>
      </c>
      <c r="I373" s="64">
        <v>1319976</v>
      </c>
      <c r="J373" s="64">
        <v>2905100202</v>
      </c>
      <c r="K373" t="s">
        <v>206</v>
      </c>
      <c r="L373" s="64">
        <v>1564617011</v>
      </c>
      <c r="M373" s="60">
        <v>110</v>
      </c>
    </row>
    <row r="374" spans="1:13" hidden="1" x14ac:dyDescent="0.25">
      <c r="A374" s="64">
        <v>9031534646</v>
      </c>
      <c r="B374" s="64">
        <v>1903518116</v>
      </c>
      <c r="C374" t="s">
        <v>203</v>
      </c>
      <c r="D374" s="59">
        <v>43641</v>
      </c>
      <c r="E374" s="60">
        <v>-38340</v>
      </c>
      <c r="F374" t="s">
        <v>204</v>
      </c>
      <c r="G374"/>
      <c r="H374" t="s">
        <v>428</v>
      </c>
      <c r="I374" s="64">
        <v>1319978</v>
      </c>
      <c r="J374" s="64">
        <v>2905100202</v>
      </c>
      <c r="K374" t="s">
        <v>206</v>
      </c>
      <c r="L374" s="64">
        <v>1564617011</v>
      </c>
      <c r="M374" s="60">
        <v>110</v>
      </c>
    </row>
    <row r="375" spans="1:13" hidden="1" x14ac:dyDescent="0.25">
      <c r="A375" s="64">
        <v>9031534646</v>
      </c>
      <c r="B375" s="64">
        <v>1903518118</v>
      </c>
      <c r="C375" t="s">
        <v>203</v>
      </c>
      <c r="D375" s="59">
        <v>43642</v>
      </c>
      <c r="E375" s="60">
        <v>-20340</v>
      </c>
      <c r="F375" t="s">
        <v>204</v>
      </c>
      <c r="G375"/>
      <c r="H375" t="s">
        <v>504</v>
      </c>
      <c r="I375" s="64">
        <v>1320064</v>
      </c>
      <c r="J375" s="64">
        <v>2905100202</v>
      </c>
      <c r="K375" t="s">
        <v>206</v>
      </c>
      <c r="L375" s="64">
        <v>1564617011</v>
      </c>
      <c r="M375" s="60">
        <v>110</v>
      </c>
    </row>
    <row r="376" spans="1:13" hidden="1" x14ac:dyDescent="0.25">
      <c r="A376" s="64">
        <v>9031534646</v>
      </c>
      <c r="B376" s="64">
        <v>1903518120</v>
      </c>
      <c r="C376" t="s">
        <v>203</v>
      </c>
      <c r="D376" s="59">
        <v>43642</v>
      </c>
      <c r="E376" s="60">
        <v>-287550</v>
      </c>
      <c r="F376" t="s">
        <v>204</v>
      </c>
      <c r="G376"/>
      <c r="H376" t="s">
        <v>522</v>
      </c>
      <c r="I376" s="64">
        <v>1320325</v>
      </c>
      <c r="J376" s="64">
        <v>2905100202</v>
      </c>
      <c r="K376" t="s">
        <v>206</v>
      </c>
      <c r="L376" s="64">
        <v>1564617011</v>
      </c>
      <c r="M376" s="60">
        <v>110</v>
      </c>
    </row>
    <row r="377" spans="1:13" hidden="1" x14ac:dyDescent="0.25">
      <c r="A377" s="64">
        <v>9031534646</v>
      </c>
      <c r="B377" s="64">
        <v>1903518122</v>
      </c>
      <c r="C377" t="s">
        <v>203</v>
      </c>
      <c r="D377" s="59">
        <v>43642</v>
      </c>
      <c r="E377" s="60">
        <v>-134190</v>
      </c>
      <c r="F377" t="s">
        <v>204</v>
      </c>
      <c r="G377"/>
      <c r="H377" t="s">
        <v>523</v>
      </c>
      <c r="I377" s="64">
        <v>1320327</v>
      </c>
      <c r="J377" s="64">
        <v>2905100202</v>
      </c>
      <c r="K377" t="s">
        <v>206</v>
      </c>
      <c r="L377" s="64">
        <v>1564617011</v>
      </c>
      <c r="M377" s="60">
        <v>110</v>
      </c>
    </row>
    <row r="378" spans="1:13" hidden="1" x14ac:dyDescent="0.25">
      <c r="A378" s="64">
        <v>9031534646</v>
      </c>
      <c r="B378" s="64">
        <v>1903518124</v>
      </c>
      <c r="C378" t="s">
        <v>203</v>
      </c>
      <c r="D378" s="59">
        <v>43642</v>
      </c>
      <c r="E378" s="60">
        <v>-38340</v>
      </c>
      <c r="F378" t="s">
        <v>204</v>
      </c>
      <c r="G378"/>
      <c r="H378" t="s">
        <v>240</v>
      </c>
      <c r="I378" s="64">
        <v>1320336</v>
      </c>
      <c r="J378" s="64">
        <v>2905100202</v>
      </c>
      <c r="K378" t="s">
        <v>206</v>
      </c>
      <c r="L378" s="64">
        <v>1564617011</v>
      </c>
      <c r="M378" s="60">
        <v>110</v>
      </c>
    </row>
    <row r="379" spans="1:13" hidden="1" x14ac:dyDescent="0.25">
      <c r="A379" s="64">
        <v>9031534646</v>
      </c>
      <c r="B379" s="64">
        <v>1903518129</v>
      </c>
      <c r="C379" t="s">
        <v>203</v>
      </c>
      <c r="D379" s="59">
        <v>43642</v>
      </c>
      <c r="E379" s="60">
        <v>-76680</v>
      </c>
      <c r="F379" t="s">
        <v>204</v>
      </c>
      <c r="G379"/>
      <c r="H379" t="s">
        <v>524</v>
      </c>
      <c r="I379" s="64">
        <v>1320340</v>
      </c>
      <c r="J379" s="64">
        <v>2905100202</v>
      </c>
      <c r="K379" t="s">
        <v>206</v>
      </c>
      <c r="L379" s="64">
        <v>1564617011</v>
      </c>
      <c r="M379" s="60">
        <v>110</v>
      </c>
    </row>
    <row r="380" spans="1:13" hidden="1" x14ac:dyDescent="0.25">
      <c r="A380" s="64">
        <v>9031534646</v>
      </c>
      <c r="B380" s="64">
        <v>1903518134</v>
      </c>
      <c r="C380" t="s">
        <v>203</v>
      </c>
      <c r="D380" s="59">
        <v>43643</v>
      </c>
      <c r="E380" s="60">
        <v>-134190</v>
      </c>
      <c r="F380" t="s">
        <v>204</v>
      </c>
      <c r="G380"/>
      <c r="H380" t="s">
        <v>525</v>
      </c>
      <c r="I380" s="64">
        <v>1320600</v>
      </c>
      <c r="J380" s="64">
        <v>2905100202</v>
      </c>
      <c r="K380" t="s">
        <v>206</v>
      </c>
      <c r="L380" s="64">
        <v>1564617011</v>
      </c>
      <c r="M380" s="60">
        <v>110</v>
      </c>
    </row>
    <row r="381" spans="1:13" hidden="1" x14ac:dyDescent="0.25">
      <c r="A381" s="64">
        <v>9031534646</v>
      </c>
      <c r="B381" s="64">
        <v>1903518137</v>
      </c>
      <c r="C381" t="s">
        <v>203</v>
      </c>
      <c r="D381" s="59">
        <v>43643</v>
      </c>
      <c r="E381" s="60">
        <v>-32310</v>
      </c>
      <c r="F381" t="s">
        <v>204</v>
      </c>
      <c r="G381"/>
      <c r="H381" t="s">
        <v>526</v>
      </c>
      <c r="I381" s="64">
        <v>1320638</v>
      </c>
      <c r="J381" s="64">
        <v>2905100202</v>
      </c>
      <c r="K381" t="s">
        <v>206</v>
      </c>
      <c r="L381" s="64">
        <v>1564617011</v>
      </c>
      <c r="M381" s="60">
        <v>110</v>
      </c>
    </row>
    <row r="382" spans="1:13" hidden="1" x14ac:dyDescent="0.25">
      <c r="A382" s="64">
        <v>9031534646</v>
      </c>
      <c r="B382" s="64">
        <v>1903518148</v>
      </c>
      <c r="C382" t="s">
        <v>203</v>
      </c>
      <c r="D382" s="59">
        <v>43644</v>
      </c>
      <c r="E382" s="60">
        <v>-20340</v>
      </c>
      <c r="F382" t="s">
        <v>204</v>
      </c>
      <c r="G382"/>
      <c r="H382" t="s">
        <v>470</v>
      </c>
      <c r="I382" s="64">
        <v>1320797</v>
      </c>
      <c r="J382" s="64">
        <v>2905100202</v>
      </c>
      <c r="K382" t="s">
        <v>206</v>
      </c>
      <c r="L382" s="64">
        <v>1564617011</v>
      </c>
      <c r="M382" s="60">
        <v>110</v>
      </c>
    </row>
    <row r="383" spans="1:13" hidden="1" x14ac:dyDescent="0.25">
      <c r="A383" s="64">
        <v>9031534646</v>
      </c>
      <c r="B383" s="64">
        <v>1903543039</v>
      </c>
      <c r="C383" t="s">
        <v>203</v>
      </c>
      <c r="D383" s="59">
        <v>43622</v>
      </c>
      <c r="E383" s="60">
        <v>-20340</v>
      </c>
      <c r="F383" t="s">
        <v>204</v>
      </c>
      <c r="G383"/>
      <c r="H383" t="s">
        <v>471</v>
      </c>
      <c r="I383" s="64">
        <v>1322258</v>
      </c>
      <c r="J383" s="64">
        <v>2905100202</v>
      </c>
      <c r="K383" t="s">
        <v>206</v>
      </c>
      <c r="L383" s="64">
        <v>1564617011</v>
      </c>
      <c r="M383" s="60">
        <v>110</v>
      </c>
    </row>
    <row r="384" spans="1:13" hidden="1" x14ac:dyDescent="0.25">
      <c r="A384" s="64">
        <v>9031534646</v>
      </c>
      <c r="B384" s="64">
        <v>1903543043</v>
      </c>
      <c r="C384" t="s">
        <v>203</v>
      </c>
      <c r="D384" s="59">
        <v>43633</v>
      </c>
      <c r="E384" s="60">
        <v>-13680</v>
      </c>
      <c r="F384" t="s">
        <v>204</v>
      </c>
      <c r="G384"/>
      <c r="H384" t="s">
        <v>498</v>
      </c>
      <c r="I384" s="64">
        <v>1322274</v>
      </c>
      <c r="J384" s="64">
        <v>2905100202</v>
      </c>
      <c r="K384" t="s">
        <v>206</v>
      </c>
      <c r="L384" s="64">
        <v>1564617011</v>
      </c>
      <c r="M384" s="60">
        <v>110</v>
      </c>
    </row>
    <row r="385" spans="1:13" hidden="1" x14ac:dyDescent="0.25">
      <c r="A385" s="64">
        <v>90315346460</v>
      </c>
      <c r="B385" s="64">
        <v>1903425976</v>
      </c>
      <c r="C385" t="s">
        <v>203</v>
      </c>
      <c r="D385" s="59">
        <v>43627</v>
      </c>
      <c r="E385" s="60">
        <v>-51570</v>
      </c>
      <c r="F385" t="s">
        <v>204</v>
      </c>
      <c r="G385"/>
      <c r="H385" t="s">
        <v>208</v>
      </c>
      <c r="I385" s="64">
        <v>1321435</v>
      </c>
      <c r="J385" s="64">
        <v>2905100202</v>
      </c>
      <c r="K385" t="s">
        <v>206</v>
      </c>
      <c r="L385" s="64">
        <v>1564617011</v>
      </c>
      <c r="M385" s="60">
        <v>110</v>
      </c>
    </row>
    <row r="386" spans="1:13" hidden="1" x14ac:dyDescent="0.25">
      <c r="A386" s="64">
        <v>90315346460</v>
      </c>
      <c r="B386" s="64">
        <v>1903425981</v>
      </c>
      <c r="C386" t="s">
        <v>203</v>
      </c>
      <c r="D386" s="59">
        <v>43645</v>
      </c>
      <c r="E386" s="60">
        <v>-21920</v>
      </c>
      <c r="F386" t="s">
        <v>204</v>
      </c>
      <c r="G386"/>
      <c r="H386" t="s">
        <v>527</v>
      </c>
      <c r="I386" s="64">
        <v>1321036</v>
      </c>
      <c r="J386" s="64">
        <v>2905100202</v>
      </c>
      <c r="K386" t="s">
        <v>206</v>
      </c>
      <c r="L386" s="64">
        <v>1564617011</v>
      </c>
      <c r="M386" s="60">
        <v>110</v>
      </c>
    </row>
    <row r="387" spans="1:13" hidden="1" x14ac:dyDescent="0.25">
      <c r="A387" s="64">
        <v>90315346460</v>
      </c>
      <c r="B387" s="64">
        <v>1903425996</v>
      </c>
      <c r="C387" t="s">
        <v>203</v>
      </c>
      <c r="D387" s="59">
        <v>43645</v>
      </c>
      <c r="E387" s="60">
        <v>-61750</v>
      </c>
      <c r="F387" t="s">
        <v>204</v>
      </c>
      <c r="G387"/>
      <c r="H387" t="s">
        <v>528</v>
      </c>
      <c r="I387" s="64">
        <v>1321015</v>
      </c>
      <c r="J387" s="64">
        <v>2905100202</v>
      </c>
      <c r="K387" t="s">
        <v>206</v>
      </c>
      <c r="L387" s="64">
        <v>1564617011</v>
      </c>
      <c r="M387" s="60">
        <v>110</v>
      </c>
    </row>
    <row r="388" spans="1:13" hidden="1" x14ac:dyDescent="0.25">
      <c r="A388" s="64">
        <v>90315346460</v>
      </c>
      <c r="B388" s="64">
        <v>1903426024</v>
      </c>
      <c r="C388" t="s">
        <v>203</v>
      </c>
      <c r="D388" s="59">
        <v>43643</v>
      </c>
      <c r="E388" s="60">
        <v>-80920</v>
      </c>
      <c r="F388" t="s">
        <v>204</v>
      </c>
      <c r="G388"/>
      <c r="H388" t="s">
        <v>527</v>
      </c>
      <c r="I388" s="64">
        <v>1320926</v>
      </c>
      <c r="J388" s="64">
        <v>2905100202</v>
      </c>
      <c r="K388" t="s">
        <v>206</v>
      </c>
      <c r="L388" s="64">
        <v>1564617011</v>
      </c>
      <c r="M388" s="60">
        <v>110</v>
      </c>
    </row>
    <row r="389" spans="1:13" hidden="1" x14ac:dyDescent="0.25">
      <c r="A389" s="64">
        <v>90315346460</v>
      </c>
      <c r="B389" s="64">
        <v>1903426033</v>
      </c>
      <c r="C389" t="s">
        <v>203</v>
      </c>
      <c r="D389" s="59">
        <v>43634</v>
      </c>
      <c r="E389" s="60">
        <v>-84420</v>
      </c>
      <c r="F389" t="s">
        <v>204</v>
      </c>
      <c r="G389"/>
      <c r="H389" t="s">
        <v>529</v>
      </c>
      <c r="I389" s="64">
        <v>1320727</v>
      </c>
      <c r="J389" s="64">
        <v>2905100202</v>
      </c>
      <c r="K389" t="s">
        <v>206</v>
      </c>
      <c r="L389" s="64">
        <v>1564617011</v>
      </c>
      <c r="M389" s="60">
        <v>110</v>
      </c>
    </row>
    <row r="390" spans="1:13" hidden="1" x14ac:dyDescent="0.25">
      <c r="A390" s="64">
        <v>90315346460</v>
      </c>
      <c r="B390" s="64">
        <v>1903426141</v>
      </c>
      <c r="C390" t="s">
        <v>203</v>
      </c>
      <c r="D390" s="59">
        <v>43641</v>
      </c>
      <c r="E390" s="60">
        <v>-80920</v>
      </c>
      <c r="F390" t="s">
        <v>204</v>
      </c>
      <c r="G390"/>
      <c r="H390" t="s">
        <v>530</v>
      </c>
      <c r="I390" s="64">
        <v>1320567</v>
      </c>
      <c r="J390" s="64">
        <v>2905100202</v>
      </c>
      <c r="K390" t="s">
        <v>206</v>
      </c>
      <c r="L390" s="64">
        <v>1564617011</v>
      </c>
      <c r="M390" s="60">
        <v>110</v>
      </c>
    </row>
    <row r="391" spans="1:13" hidden="1" x14ac:dyDescent="0.25">
      <c r="A391" s="64">
        <v>90315346460</v>
      </c>
      <c r="B391" s="64">
        <v>1903426155</v>
      </c>
      <c r="C391" t="s">
        <v>203</v>
      </c>
      <c r="D391" s="59">
        <v>43627</v>
      </c>
      <c r="E391" s="60">
        <v>-285900</v>
      </c>
      <c r="F391" t="s">
        <v>204</v>
      </c>
      <c r="G391"/>
      <c r="H391" t="s">
        <v>531</v>
      </c>
      <c r="I391" s="64">
        <v>1319342</v>
      </c>
      <c r="J391" s="64">
        <v>2905100202</v>
      </c>
      <c r="K391" t="s">
        <v>206</v>
      </c>
      <c r="L391" s="64">
        <v>1564617011</v>
      </c>
      <c r="M391" s="60">
        <v>110</v>
      </c>
    </row>
    <row r="392" spans="1:13" hidden="1" x14ac:dyDescent="0.25">
      <c r="A392" s="64">
        <v>90315346460</v>
      </c>
      <c r="B392" s="64">
        <v>1903426166</v>
      </c>
      <c r="C392" t="s">
        <v>203</v>
      </c>
      <c r="D392" s="59">
        <v>43627</v>
      </c>
      <c r="E392" s="60">
        <v>-903010</v>
      </c>
      <c r="F392" t="s">
        <v>204</v>
      </c>
      <c r="G392"/>
      <c r="H392" t="s">
        <v>532</v>
      </c>
      <c r="I392" s="64">
        <v>1317013</v>
      </c>
      <c r="J392" s="64">
        <v>2905100202</v>
      </c>
      <c r="K392" t="s">
        <v>206</v>
      </c>
      <c r="L392" s="64">
        <v>1550017011</v>
      </c>
      <c r="M392" s="60">
        <v>110</v>
      </c>
    </row>
    <row r="393" spans="1:13" hidden="1" x14ac:dyDescent="0.25">
      <c r="A393" s="64">
        <v>90315346460</v>
      </c>
      <c r="B393" s="64">
        <v>1903426179</v>
      </c>
      <c r="C393" t="s">
        <v>203</v>
      </c>
      <c r="D393" s="59">
        <v>43627</v>
      </c>
      <c r="E393" s="60">
        <v>-10900</v>
      </c>
      <c r="F393" t="s">
        <v>204</v>
      </c>
      <c r="G393"/>
      <c r="H393" t="s">
        <v>533</v>
      </c>
      <c r="I393" s="64">
        <v>1316828</v>
      </c>
      <c r="J393" s="64">
        <v>2905100202</v>
      </c>
      <c r="K393" t="s">
        <v>206</v>
      </c>
      <c r="L393" s="64">
        <v>1564617011</v>
      </c>
      <c r="M393" s="60">
        <v>110</v>
      </c>
    </row>
    <row r="394" spans="1:13" hidden="1" x14ac:dyDescent="0.25">
      <c r="A394" s="64">
        <v>9031537056</v>
      </c>
      <c r="B394" s="64">
        <v>1903255547</v>
      </c>
      <c r="C394" t="s">
        <v>203</v>
      </c>
      <c r="D394" s="59">
        <v>43656</v>
      </c>
      <c r="E394" s="60">
        <v>-41040</v>
      </c>
      <c r="F394" t="s">
        <v>204</v>
      </c>
      <c r="G394"/>
      <c r="H394" t="s">
        <v>534</v>
      </c>
      <c r="I394" s="64">
        <v>1315536</v>
      </c>
      <c r="J394" s="64">
        <v>2905100202</v>
      </c>
      <c r="K394" t="s">
        <v>206</v>
      </c>
      <c r="L394" s="64">
        <v>1564617011</v>
      </c>
      <c r="M394" s="60">
        <v>136</v>
      </c>
    </row>
    <row r="395" spans="1:13" hidden="1" x14ac:dyDescent="0.25">
      <c r="A395" s="64">
        <v>9031537056</v>
      </c>
      <c r="B395" s="64">
        <v>1903426654</v>
      </c>
      <c r="C395" t="s">
        <v>203</v>
      </c>
      <c r="D395" s="59">
        <v>43616</v>
      </c>
      <c r="E395" s="60">
        <v>-41040</v>
      </c>
      <c r="F395" t="s">
        <v>204</v>
      </c>
      <c r="G395"/>
      <c r="H395" t="s">
        <v>535</v>
      </c>
      <c r="I395" s="64">
        <v>1315542</v>
      </c>
      <c r="J395" s="64">
        <v>2905100202</v>
      </c>
      <c r="K395" t="s">
        <v>206</v>
      </c>
      <c r="L395" s="64">
        <v>1564617011</v>
      </c>
      <c r="M395" s="60">
        <v>110</v>
      </c>
    </row>
    <row r="396" spans="1:13" hidden="1" x14ac:dyDescent="0.25">
      <c r="A396" s="64">
        <v>9031537056</v>
      </c>
      <c r="B396" s="64">
        <v>1903426693</v>
      </c>
      <c r="C396" t="s">
        <v>203</v>
      </c>
      <c r="D396" s="59">
        <v>43616</v>
      </c>
      <c r="E396" s="60">
        <v>-41040</v>
      </c>
      <c r="F396" t="s">
        <v>204</v>
      </c>
      <c r="G396"/>
      <c r="H396" t="s">
        <v>536</v>
      </c>
      <c r="I396" s="64">
        <v>1315540</v>
      </c>
      <c r="J396" s="64">
        <v>2905100202</v>
      </c>
      <c r="K396" t="s">
        <v>206</v>
      </c>
      <c r="L396" s="64">
        <v>1564617011</v>
      </c>
      <c r="M396" s="60">
        <v>110</v>
      </c>
    </row>
    <row r="397" spans="1:13" hidden="1" x14ac:dyDescent="0.25">
      <c r="A397" s="64">
        <v>9031537056</v>
      </c>
      <c r="B397" s="64">
        <v>1903426728</v>
      </c>
      <c r="C397" t="s">
        <v>203</v>
      </c>
      <c r="D397" s="59">
        <v>43609</v>
      </c>
      <c r="E397" s="60">
        <v>-389340</v>
      </c>
      <c r="F397" t="s">
        <v>204</v>
      </c>
      <c r="G397"/>
      <c r="H397" t="s">
        <v>537</v>
      </c>
      <c r="I397" s="64">
        <v>1315235</v>
      </c>
      <c r="J397" s="64">
        <v>2905100202</v>
      </c>
      <c r="K397" t="s">
        <v>206</v>
      </c>
      <c r="L397" s="64">
        <v>1564617011</v>
      </c>
      <c r="M397" s="60">
        <v>110</v>
      </c>
    </row>
    <row r="398" spans="1:13" hidden="1" x14ac:dyDescent="0.25">
      <c r="A398" s="64">
        <v>9031537056</v>
      </c>
      <c r="B398" s="64">
        <v>1903426738</v>
      </c>
      <c r="C398" t="s">
        <v>203</v>
      </c>
      <c r="D398" s="59">
        <v>43616</v>
      </c>
      <c r="E398" s="60">
        <v>-95850</v>
      </c>
      <c r="F398" t="s">
        <v>204</v>
      </c>
      <c r="G398"/>
      <c r="H398" t="s">
        <v>538</v>
      </c>
      <c r="I398" s="64">
        <v>1314636</v>
      </c>
      <c r="J398" s="64">
        <v>2905100202</v>
      </c>
      <c r="K398" t="s">
        <v>206</v>
      </c>
      <c r="L398" s="64">
        <v>1564617011</v>
      </c>
      <c r="M398" s="60">
        <v>110</v>
      </c>
    </row>
    <row r="399" spans="1:13" hidden="1" x14ac:dyDescent="0.25">
      <c r="A399" s="64">
        <v>9031537056</v>
      </c>
      <c r="B399" s="64">
        <v>1903426756</v>
      </c>
      <c r="C399" t="s">
        <v>203</v>
      </c>
      <c r="D399" s="59">
        <v>43616</v>
      </c>
      <c r="E399" s="60">
        <v>-115020</v>
      </c>
      <c r="F399" t="s">
        <v>204</v>
      </c>
      <c r="G399"/>
      <c r="H399" t="s">
        <v>539</v>
      </c>
      <c r="I399" s="64">
        <v>1314524</v>
      </c>
      <c r="J399" s="64">
        <v>2905100202</v>
      </c>
      <c r="K399" t="s">
        <v>206</v>
      </c>
      <c r="L399" s="64">
        <v>1564617011</v>
      </c>
      <c r="M399" s="60">
        <v>110</v>
      </c>
    </row>
    <row r="400" spans="1:13" hidden="1" x14ac:dyDescent="0.25">
      <c r="A400" s="64">
        <v>9031537056</v>
      </c>
      <c r="B400" s="64">
        <v>1903426775</v>
      </c>
      <c r="C400" t="s">
        <v>203</v>
      </c>
      <c r="D400" s="59">
        <v>43616</v>
      </c>
      <c r="E400" s="60">
        <v>-57510</v>
      </c>
      <c r="F400" t="s">
        <v>204</v>
      </c>
      <c r="G400"/>
      <c r="H400" t="s">
        <v>540</v>
      </c>
      <c r="I400" s="64">
        <v>1314523</v>
      </c>
      <c r="J400" s="64">
        <v>2905100202</v>
      </c>
      <c r="K400" t="s">
        <v>206</v>
      </c>
      <c r="L400" s="64">
        <v>1564617011</v>
      </c>
      <c r="M400" s="60">
        <v>110</v>
      </c>
    </row>
    <row r="401" spans="1:13" hidden="1" x14ac:dyDescent="0.25">
      <c r="A401" s="64">
        <v>9031537056</v>
      </c>
      <c r="B401" s="64">
        <v>1903426804</v>
      </c>
      <c r="C401" t="s">
        <v>203</v>
      </c>
      <c r="D401" s="59">
        <v>43614</v>
      </c>
      <c r="E401" s="60">
        <v>-57510</v>
      </c>
      <c r="F401" t="s">
        <v>204</v>
      </c>
      <c r="G401"/>
      <c r="H401" t="s">
        <v>541</v>
      </c>
      <c r="I401" s="64">
        <v>1313899</v>
      </c>
      <c r="J401" s="64">
        <v>2905100202</v>
      </c>
      <c r="K401" t="s">
        <v>206</v>
      </c>
      <c r="L401" s="64">
        <v>1564617011</v>
      </c>
      <c r="M401" s="60">
        <v>110</v>
      </c>
    </row>
    <row r="402" spans="1:13" hidden="1" x14ac:dyDescent="0.25">
      <c r="A402" s="64">
        <v>9031537056</v>
      </c>
      <c r="B402" s="64">
        <v>1903426822</v>
      </c>
      <c r="C402" t="s">
        <v>203</v>
      </c>
      <c r="D402" s="59">
        <v>43614</v>
      </c>
      <c r="E402" s="60">
        <v>-57510</v>
      </c>
      <c r="F402" t="s">
        <v>204</v>
      </c>
      <c r="G402"/>
      <c r="H402" t="s">
        <v>542</v>
      </c>
      <c r="I402" s="64">
        <v>1313898</v>
      </c>
      <c r="J402" s="64">
        <v>2905100202</v>
      </c>
      <c r="K402" t="s">
        <v>206</v>
      </c>
      <c r="L402" s="64">
        <v>1564617011</v>
      </c>
      <c r="M402" s="60">
        <v>110</v>
      </c>
    </row>
    <row r="403" spans="1:13" hidden="1" x14ac:dyDescent="0.25">
      <c r="A403" s="64">
        <v>9031537056</v>
      </c>
      <c r="B403" s="64">
        <v>1903426827</v>
      </c>
      <c r="C403" t="s">
        <v>203</v>
      </c>
      <c r="D403" s="59">
        <v>43614</v>
      </c>
      <c r="E403" s="60">
        <v>-95850</v>
      </c>
      <c r="F403" t="s">
        <v>204</v>
      </c>
      <c r="G403"/>
      <c r="H403" t="s">
        <v>543</v>
      </c>
      <c r="I403" s="64">
        <v>1313897</v>
      </c>
      <c r="J403" s="64">
        <v>2905100202</v>
      </c>
      <c r="K403" t="s">
        <v>206</v>
      </c>
      <c r="L403" s="64">
        <v>1564617011</v>
      </c>
      <c r="M403" s="60">
        <v>110</v>
      </c>
    </row>
    <row r="404" spans="1:13" hidden="1" x14ac:dyDescent="0.25">
      <c r="A404" s="64">
        <v>9031537056</v>
      </c>
      <c r="B404" s="64">
        <v>1903426842</v>
      </c>
      <c r="C404" t="s">
        <v>203</v>
      </c>
      <c r="D404" s="59">
        <v>43614</v>
      </c>
      <c r="E404" s="60">
        <v>-5940</v>
      </c>
      <c r="F404" t="s">
        <v>204</v>
      </c>
      <c r="G404"/>
      <c r="H404" t="s">
        <v>544</v>
      </c>
      <c r="I404" s="64">
        <v>1313896</v>
      </c>
      <c r="J404" s="64">
        <v>2905100202</v>
      </c>
      <c r="K404" t="s">
        <v>206</v>
      </c>
      <c r="L404" s="64">
        <v>1564617011</v>
      </c>
      <c r="M404" s="60">
        <v>110</v>
      </c>
    </row>
    <row r="405" spans="1:13" hidden="1" x14ac:dyDescent="0.25">
      <c r="A405" s="64">
        <v>9031537056</v>
      </c>
      <c r="B405" s="64">
        <v>1903426855</v>
      </c>
      <c r="C405" t="s">
        <v>203</v>
      </c>
      <c r="D405" s="59">
        <v>43614</v>
      </c>
      <c r="E405" s="60">
        <v>-38340</v>
      </c>
      <c r="F405" t="s">
        <v>204</v>
      </c>
      <c r="G405"/>
      <c r="H405" t="s">
        <v>545</v>
      </c>
      <c r="I405" s="64">
        <v>1313895</v>
      </c>
      <c r="J405" s="64">
        <v>2905100202</v>
      </c>
      <c r="K405" t="s">
        <v>206</v>
      </c>
      <c r="L405" s="64">
        <v>1564617011</v>
      </c>
      <c r="M405" s="60">
        <v>110</v>
      </c>
    </row>
    <row r="406" spans="1:13" hidden="1" x14ac:dyDescent="0.25">
      <c r="A406" s="64">
        <v>9031537056</v>
      </c>
      <c r="B406" s="64">
        <v>1903426862</v>
      </c>
      <c r="C406" t="s">
        <v>203</v>
      </c>
      <c r="D406" s="59">
        <v>43614</v>
      </c>
      <c r="E406" s="60">
        <v>-287550</v>
      </c>
      <c r="F406" t="s">
        <v>204</v>
      </c>
      <c r="G406"/>
      <c r="H406" t="s">
        <v>546</v>
      </c>
      <c r="I406" s="64">
        <v>1313888</v>
      </c>
      <c r="J406" s="64">
        <v>2905100202</v>
      </c>
      <c r="K406" t="s">
        <v>206</v>
      </c>
      <c r="L406" s="64">
        <v>1564617011</v>
      </c>
      <c r="M406" s="60">
        <v>110</v>
      </c>
    </row>
    <row r="407" spans="1:13" hidden="1" x14ac:dyDescent="0.25">
      <c r="A407" s="64">
        <v>9031537056</v>
      </c>
      <c r="B407" s="64">
        <v>1903426874</v>
      </c>
      <c r="C407" t="s">
        <v>203</v>
      </c>
      <c r="D407" s="59">
        <v>43614</v>
      </c>
      <c r="E407" s="60">
        <v>-115020</v>
      </c>
      <c r="F407" t="s">
        <v>204</v>
      </c>
      <c r="G407"/>
      <c r="H407" t="s">
        <v>547</v>
      </c>
      <c r="I407" s="64">
        <v>1313876</v>
      </c>
      <c r="J407" s="64">
        <v>2905100202</v>
      </c>
      <c r="K407" t="s">
        <v>206</v>
      </c>
      <c r="L407" s="64">
        <v>1564617011</v>
      </c>
      <c r="M407" s="60">
        <v>110</v>
      </c>
    </row>
    <row r="408" spans="1:13" hidden="1" x14ac:dyDescent="0.25">
      <c r="A408" s="64">
        <v>9031537056</v>
      </c>
      <c r="B408" s="64">
        <v>1903426908</v>
      </c>
      <c r="C408" t="s">
        <v>203</v>
      </c>
      <c r="D408" s="59">
        <v>43614</v>
      </c>
      <c r="E408" s="60">
        <v>-95850</v>
      </c>
      <c r="F408" t="s">
        <v>204</v>
      </c>
      <c r="G408"/>
      <c r="H408" t="s">
        <v>548</v>
      </c>
      <c r="I408" s="64">
        <v>1313874</v>
      </c>
      <c r="J408" s="64">
        <v>2905100202</v>
      </c>
      <c r="K408" t="s">
        <v>206</v>
      </c>
      <c r="L408" s="64">
        <v>1564617011</v>
      </c>
      <c r="M408" s="60">
        <v>110</v>
      </c>
    </row>
    <row r="409" spans="1:13" hidden="1" x14ac:dyDescent="0.25">
      <c r="A409" s="64">
        <v>9031537056</v>
      </c>
      <c r="B409" s="64">
        <v>1903426929</v>
      </c>
      <c r="C409" t="s">
        <v>203</v>
      </c>
      <c r="D409" s="59">
        <v>43614</v>
      </c>
      <c r="E409" s="60">
        <v>-29790</v>
      </c>
      <c r="F409" t="s">
        <v>204</v>
      </c>
      <c r="G409"/>
      <c r="H409" t="s">
        <v>549</v>
      </c>
      <c r="I409" s="64">
        <v>1313799</v>
      </c>
      <c r="J409" s="64">
        <v>2905100202</v>
      </c>
      <c r="K409" t="s">
        <v>206</v>
      </c>
      <c r="L409" s="64">
        <v>1564617011</v>
      </c>
      <c r="M409" s="60">
        <v>110</v>
      </c>
    </row>
    <row r="410" spans="1:13" hidden="1" x14ac:dyDescent="0.25">
      <c r="A410" s="64">
        <v>9031537056</v>
      </c>
      <c r="B410" s="64">
        <v>1903426936</v>
      </c>
      <c r="C410" t="s">
        <v>203</v>
      </c>
      <c r="D410" s="59">
        <v>43601</v>
      </c>
      <c r="E410" s="60">
        <v>-103050</v>
      </c>
      <c r="F410" t="s">
        <v>204</v>
      </c>
      <c r="G410"/>
      <c r="H410" t="s">
        <v>471</v>
      </c>
      <c r="I410" s="64">
        <v>1313787</v>
      </c>
      <c r="J410" s="64">
        <v>2905100202</v>
      </c>
      <c r="K410" t="s">
        <v>206</v>
      </c>
      <c r="L410" s="64">
        <v>1564617011</v>
      </c>
      <c r="M410" s="60">
        <v>110</v>
      </c>
    </row>
    <row r="411" spans="1:13" hidden="1" x14ac:dyDescent="0.25">
      <c r="A411" s="64">
        <v>9031537056</v>
      </c>
      <c r="B411" s="64">
        <v>1903426945</v>
      </c>
      <c r="C411" t="s">
        <v>203</v>
      </c>
      <c r="D411" s="59">
        <v>43601</v>
      </c>
      <c r="E411" s="60">
        <v>-48960</v>
      </c>
      <c r="F411" t="s">
        <v>204</v>
      </c>
      <c r="G411"/>
      <c r="H411" t="s">
        <v>550</v>
      </c>
      <c r="I411" s="64">
        <v>1313779</v>
      </c>
      <c r="J411" s="64">
        <v>2905100203</v>
      </c>
      <c r="K411" t="s">
        <v>206</v>
      </c>
      <c r="L411" s="64">
        <v>2346617011</v>
      </c>
      <c r="M411" s="60">
        <v>110</v>
      </c>
    </row>
    <row r="412" spans="1:13" hidden="1" x14ac:dyDescent="0.25">
      <c r="A412" s="64">
        <v>9031537056</v>
      </c>
      <c r="B412" s="64">
        <v>1903426956</v>
      </c>
      <c r="C412" t="s">
        <v>203</v>
      </c>
      <c r="D412" s="59">
        <v>43614</v>
      </c>
      <c r="E412" s="60">
        <v>-115020</v>
      </c>
      <c r="F412" t="s">
        <v>204</v>
      </c>
      <c r="G412"/>
      <c r="H412" t="s">
        <v>551</v>
      </c>
      <c r="I412" s="64">
        <v>1313757</v>
      </c>
      <c r="J412" s="64">
        <v>2905100202</v>
      </c>
      <c r="K412" t="s">
        <v>206</v>
      </c>
      <c r="L412" s="64">
        <v>1564617011</v>
      </c>
      <c r="M412" s="60">
        <v>110</v>
      </c>
    </row>
    <row r="413" spans="1:13" hidden="1" x14ac:dyDescent="0.25">
      <c r="A413" s="64">
        <v>9031537056</v>
      </c>
      <c r="B413" s="64">
        <v>1903426968</v>
      </c>
      <c r="C413" t="s">
        <v>203</v>
      </c>
      <c r="D413" s="59">
        <v>43614</v>
      </c>
      <c r="E413" s="60">
        <v>-38340</v>
      </c>
      <c r="F413" t="s">
        <v>204</v>
      </c>
      <c r="G413"/>
      <c r="H413" t="s">
        <v>552</v>
      </c>
      <c r="I413" s="64">
        <v>1313756</v>
      </c>
      <c r="J413" s="64">
        <v>2905100202</v>
      </c>
      <c r="K413" t="s">
        <v>206</v>
      </c>
      <c r="L413" s="64">
        <v>1564617011</v>
      </c>
      <c r="M413" s="60">
        <v>110</v>
      </c>
    </row>
    <row r="414" spans="1:13" hidden="1" x14ac:dyDescent="0.25">
      <c r="A414" s="64">
        <v>9031537056</v>
      </c>
      <c r="B414" s="64">
        <v>1903426979</v>
      </c>
      <c r="C414" t="s">
        <v>203</v>
      </c>
      <c r="D414" s="59">
        <v>43614</v>
      </c>
      <c r="E414" s="60">
        <v>-153360</v>
      </c>
      <c r="F414" t="s">
        <v>204</v>
      </c>
      <c r="G414"/>
      <c r="H414" t="s">
        <v>551</v>
      </c>
      <c r="I414" s="64">
        <v>1313755</v>
      </c>
      <c r="J414" s="64">
        <v>2905100202</v>
      </c>
      <c r="K414" t="s">
        <v>206</v>
      </c>
      <c r="L414" s="64">
        <v>1564617011</v>
      </c>
      <c r="M414" s="60">
        <v>110</v>
      </c>
    </row>
    <row r="415" spans="1:13" hidden="1" x14ac:dyDescent="0.25">
      <c r="A415" s="64">
        <v>9031537056</v>
      </c>
      <c r="B415" s="64">
        <v>1903427001</v>
      </c>
      <c r="C415" t="s">
        <v>203</v>
      </c>
      <c r="D415" s="59">
        <v>43612</v>
      </c>
      <c r="E415" s="60">
        <v>-287550</v>
      </c>
      <c r="F415" t="s">
        <v>204</v>
      </c>
      <c r="G415"/>
      <c r="H415" t="s">
        <v>553</v>
      </c>
      <c r="I415" s="64">
        <v>1313162</v>
      </c>
      <c r="J415" s="64">
        <v>2905100202</v>
      </c>
      <c r="K415" t="s">
        <v>206</v>
      </c>
      <c r="L415" s="64">
        <v>1564617011</v>
      </c>
      <c r="M415" s="60">
        <v>110</v>
      </c>
    </row>
    <row r="416" spans="1:13" hidden="1" x14ac:dyDescent="0.25">
      <c r="A416" s="64">
        <v>9031537056</v>
      </c>
      <c r="B416" s="64">
        <v>1903427023</v>
      </c>
      <c r="C416" t="s">
        <v>203</v>
      </c>
      <c r="D416" s="59">
        <v>43612</v>
      </c>
      <c r="E416" s="60">
        <v>-38340</v>
      </c>
      <c r="F416" t="s">
        <v>204</v>
      </c>
      <c r="G416"/>
      <c r="H416" t="s">
        <v>554</v>
      </c>
      <c r="I416" s="64">
        <v>1313160</v>
      </c>
      <c r="J416" s="64">
        <v>2905100203</v>
      </c>
      <c r="K416" t="s">
        <v>206</v>
      </c>
      <c r="L416" s="64">
        <v>515417011</v>
      </c>
      <c r="M416" s="60">
        <v>110</v>
      </c>
    </row>
    <row r="417" spans="1:13" hidden="1" x14ac:dyDescent="0.25">
      <c r="A417" s="64">
        <v>9031537056</v>
      </c>
      <c r="B417" s="64">
        <v>1903427035</v>
      </c>
      <c r="C417" t="s">
        <v>203</v>
      </c>
      <c r="D417" s="59">
        <v>43612</v>
      </c>
      <c r="E417" s="60">
        <v>-191700</v>
      </c>
      <c r="F417" t="s">
        <v>204</v>
      </c>
      <c r="G417"/>
      <c r="H417" t="s">
        <v>555</v>
      </c>
      <c r="I417" s="64">
        <v>1313157</v>
      </c>
      <c r="J417" s="64">
        <v>2905100202</v>
      </c>
      <c r="K417" t="s">
        <v>206</v>
      </c>
      <c r="L417" s="64">
        <v>1564617011</v>
      </c>
      <c r="M417" s="60">
        <v>110</v>
      </c>
    </row>
    <row r="418" spans="1:13" hidden="1" x14ac:dyDescent="0.25">
      <c r="A418" s="64">
        <v>9031537056</v>
      </c>
      <c r="B418" s="64">
        <v>1903427046</v>
      </c>
      <c r="C418" t="s">
        <v>203</v>
      </c>
      <c r="D418" s="59">
        <v>43612</v>
      </c>
      <c r="E418" s="60">
        <v>-230040</v>
      </c>
      <c r="F418" t="s">
        <v>204</v>
      </c>
      <c r="G418"/>
      <c r="H418" t="s">
        <v>498</v>
      </c>
      <c r="I418" s="64">
        <v>1313154</v>
      </c>
      <c r="J418" s="64">
        <v>2905100202</v>
      </c>
      <c r="K418" t="s">
        <v>206</v>
      </c>
      <c r="L418" s="64">
        <v>1564617011</v>
      </c>
      <c r="M418" s="60">
        <v>110</v>
      </c>
    </row>
    <row r="419" spans="1:13" hidden="1" x14ac:dyDescent="0.25">
      <c r="A419" s="64">
        <v>9031537056</v>
      </c>
      <c r="B419" s="64">
        <v>1903427058</v>
      </c>
      <c r="C419" t="s">
        <v>203</v>
      </c>
      <c r="D419" s="59">
        <v>43612</v>
      </c>
      <c r="E419" s="60">
        <v>-115020</v>
      </c>
      <c r="F419" t="s">
        <v>204</v>
      </c>
      <c r="G419"/>
      <c r="H419" t="s">
        <v>556</v>
      </c>
      <c r="I419" s="64">
        <v>1313122</v>
      </c>
      <c r="J419" s="64">
        <v>2905100202</v>
      </c>
      <c r="K419" t="s">
        <v>206</v>
      </c>
      <c r="L419" s="64">
        <v>1564617011</v>
      </c>
      <c r="M419" s="60">
        <v>110</v>
      </c>
    </row>
    <row r="420" spans="1:13" hidden="1" x14ac:dyDescent="0.25">
      <c r="A420" s="64">
        <v>9031537056</v>
      </c>
      <c r="B420" s="64">
        <v>1903427070</v>
      </c>
      <c r="C420" t="s">
        <v>203</v>
      </c>
      <c r="D420" s="59">
        <v>43612</v>
      </c>
      <c r="E420" s="60">
        <v>-95850</v>
      </c>
      <c r="F420" t="s">
        <v>204</v>
      </c>
      <c r="G420"/>
      <c r="H420" t="s">
        <v>557</v>
      </c>
      <c r="I420" s="64">
        <v>1313121</v>
      </c>
      <c r="J420" s="64">
        <v>2905100202</v>
      </c>
      <c r="K420" t="s">
        <v>206</v>
      </c>
      <c r="L420" s="64">
        <v>1564617011</v>
      </c>
      <c r="M420" s="60">
        <v>110</v>
      </c>
    </row>
    <row r="421" spans="1:13" hidden="1" x14ac:dyDescent="0.25">
      <c r="A421" s="64">
        <v>9031537056</v>
      </c>
      <c r="B421" s="64">
        <v>1903427081</v>
      </c>
      <c r="C421" t="s">
        <v>203</v>
      </c>
      <c r="D421" s="59">
        <v>43612</v>
      </c>
      <c r="E421" s="60">
        <v>-153360</v>
      </c>
      <c r="F421" t="s">
        <v>204</v>
      </c>
      <c r="G421"/>
      <c r="H421" t="s">
        <v>558</v>
      </c>
      <c r="I421" s="64">
        <v>1313120</v>
      </c>
      <c r="J421" s="64">
        <v>2905100202</v>
      </c>
      <c r="K421" t="s">
        <v>206</v>
      </c>
      <c r="L421" s="64">
        <v>1564617011</v>
      </c>
      <c r="M421" s="60">
        <v>110</v>
      </c>
    </row>
    <row r="422" spans="1:13" hidden="1" x14ac:dyDescent="0.25">
      <c r="A422" s="64">
        <v>9031537056</v>
      </c>
      <c r="B422" s="64">
        <v>1903427088</v>
      </c>
      <c r="C422" t="s">
        <v>203</v>
      </c>
      <c r="D422" s="59">
        <v>43612</v>
      </c>
      <c r="E422" s="60">
        <v>-115020</v>
      </c>
      <c r="F422" t="s">
        <v>204</v>
      </c>
      <c r="G422"/>
      <c r="H422" t="s">
        <v>559</v>
      </c>
      <c r="I422" s="64">
        <v>1313114</v>
      </c>
      <c r="J422" s="64">
        <v>2905100202</v>
      </c>
      <c r="K422" t="s">
        <v>206</v>
      </c>
      <c r="L422" s="64">
        <v>1564617011</v>
      </c>
      <c r="M422" s="60">
        <v>110</v>
      </c>
    </row>
    <row r="423" spans="1:13" hidden="1" x14ac:dyDescent="0.25">
      <c r="A423" s="64">
        <v>9031537056</v>
      </c>
      <c r="B423" s="64">
        <v>1903427098</v>
      </c>
      <c r="C423" t="s">
        <v>203</v>
      </c>
      <c r="D423" s="59">
        <v>43612</v>
      </c>
      <c r="E423" s="60">
        <v>-191700</v>
      </c>
      <c r="F423" t="s">
        <v>204</v>
      </c>
      <c r="G423"/>
      <c r="H423" t="s">
        <v>236</v>
      </c>
      <c r="I423" s="64">
        <v>1313113</v>
      </c>
      <c r="J423" s="64">
        <v>2905100202</v>
      </c>
      <c r="K423" t="s">
        <v>206</v>
      </c>
      <c r="L423" s="64">
        <v>1564617011</v>
      </c>
      <c r="M423" s="60">
        <v>110</v>
      </c>
    </row>
    <row r="424" spans="1:13" hidden="1" x14ac:dyDescent="0.25">
      <c r="A424" s="64">
        <v>9031537056</v>
      </c>
      <c r="B424" s="64">
        <v>1903427119</v>
      </c>
      <c r="C424" t="s">
        <v>203</v>
      </c>
      <c r="D424" s="59">
        <v>43603</v>
      </c>
      <c r="E424" s="60">
        <v>-17100</v>
      </c>
      <c r="F424" t="s">
        <v>204</v>
      </c>
      <c r="G424"/>
      <c r="H424" t="s">
        <v>560</v>
      </c>
      <c r="I424" s="64">
        <v>1313021</v>
      </c>
      <c r="J424" s="64">
        <v>2905100202</v>
      </c>
      <c r="K424" t="s">
        <v>206</v>
      </c>
      <c r="L424" s="64">
        <v>1564617011</v>
      </c>
      <c r="M424" s="60">
        <v>110</v>
      </c>
    </row>
    <row r="425" spans="1:13" hidden="1" x14ac:dyDescent="0.25">
      <c r="A425" s="64">
        <v>9031537056</v>
      </c>
      <c r="B425" s="64">
        <v>1903427142</v>
      </c>
      <c r="C425" t="s">
        <v>203</v>
      </c>
      <c r="D425" s="59">
        <v>43612</v>
      </c>
      <c r="E425" s="60">
        <v>-339300</v>
      </c>
      <c r="F425" t="s">
        <v>204</v>
      </c>
      <c r="G425"/>
      <c r="H425" t="s">
        <v>561</v>
      </c>
      <c r="I425" s="64">
        <v>1312961</v>
      </c>
      <c r="J425" s="64">
        <v>2905100202</v>
      </c>
      <c r="K425" t="s">
        <v>206</v>
      </c>
      <c r="L425" s="64">
        <v>1564617011</v>
      </c>
      <c r="M425" s="60">
        <v>110</v>
      </c>
    </row>
    <row r="426" spans="1:13" hidden="1" x14ac:dyDescent="0.25">
      <c r="A426" s="64">
        <v>9031537056</v>
      </c>
      <c r="B426" s="64">
        <v>1903427157</v>
      </c>
      <c r="C426" t="s">
        <v>203</v>
      </c>
      <c r="D426" s="59">
        <v>43612</v>
      </c>
      <c r="E426" s="60">
        <v>-32310</v>
      </c>
      <c r="F426" t="s">
        <v>204</v>
      </c>
      <c r="G426"/>
      <c r="H426" t="s">
        <v>562</v>
      </c>
      <c r="I426" s="64">
        <v>1312950</v>
      </c>
      <c r="J426" s="64">
        <v>2905100202</v>
      </c>
      <c r="K426" t="s">
        <v>206</v>
      </c>
      <c r="L426" s="64">
        <v>1564617011</v>
      </c>
      <c r="M426" s="60">
        <v>110</v>
      </c>
    </row>
    <row r="427" spans="1:13" hidden="1" x14ac:dyDescent="0.25">
      <c r="A427" s="64">
        <v>9031537056</v>
      </c>
      <c r="B427" s="64">
        <v>1903427172</v>
      </c>
      <c r="C427" t="s">
        <v>203</v>
      </c>
      <c r="D427" s="59">
        <v>43608</v>
      </c>
      <c r="E427" s="60">
        <v>-20340</v>
      </c>
      <c r="F427" t="s">
        <v>204</v>
      </c>
      <c r="G427"/>
      <c r="H427" t="s">
        <v>512</v>
      </c>
      <c r="I427" s="64">
        <v>1312943</v>
      </c>
      <c r="J427" s="64">
        <v>2905100202</v>
      </c>
      <c r="K427" t="s">
        <v>206</v>
      </c>
      <c r="L427" s="64">
        <v>1564617011</v>
      </c>
      <c r="M427" s="60">
        <v>110</v>
      </c>
    </row>
    <row r="428" spans="1:13" hidden="1" x14ac:dyDescent="0.25">
      <c r="A428" s="64">
        <v>9031537056</v>
      </c>
      <c r="B428" s="64">
        <v>1903427185</v>
      </c>
      <c r="C428" t="s">
        <v>203</v>
      </c>
      <c r="D428" s="59">
        <v>43608</v>
      </c>
      <c r="E428" s="60">
        <v>-20340</v>
      </c>
      <c r="F428" t="s">
        <v>204</v>
      </c>
      <c r="G428"/>
      <c r="H428" t="s">
        <v>501</v>
      </c>
      <c r="I428" s="64">
        <v>1312877</v>
      </c>
      <c r="J428" s="64">
        <v>2905100202</v>
      </c>
      <c r="K428" t="s">
        <v>206</v>
      </c>
      <c r="L428" s="64">
        <v>1564617011</v>
      </c>
      <c r="M428" s="60">
        <v>110</v>
      </c>
    </row>
    <row r="429" spans="1:13" hidden="1" x14ac:dyDescent="0.25">
      <c r="A429" s="64">
        <v>9031537056</v>
      </c>
      <c r="B429" s="64">
        <v>1903427195</v>
      </c>
      <c r="C429" t="s">
        <v>203</v>
      </c>
      <c r="D429" s="59">
        <v>43612</v>
      </c>
      <c r="E429" s="60">
        <v>-23130</v>
      </c>
      <c r="F429" t="s">
        <v>204</v>
      </c>
      <c r="G429"/>
      <c r="H429" t="s">
        <v>563</v>
      </c>
      <c r="I429" s="64">
        <v>1312812</v>
      </c>
      <c r="J429" s="64">
        <v>2905100202</v>
      </c>
      <c r="K429" t="s">
        <v>206</v>
      </c>
      <c r="L429" s="64">
        <v>1558017011</v>
      </c>
      <c r="M429" s="60">
        <v>110</v>
      </c>
    </row>
    <row r="430" spans="1:13" hidden="1" x14ac:dyDescent="0.25">
      <c r="A430" s="64">
        <v>9031537056</v>
      </c>
      <c r="B430" s="64">
        <v>1903427206</v>
      </c>
      <c r="C430" t="s">
        <v>203</v>
      </c>
      <c r="D430" s="59">
        <v>43609</v>
      </c>
      <c r="E430" s="60">
        <v>-117000</v>
      </c>
      <c r="F430" t="s">
        <v>204</v>
      </c>
      <c r="G430"/>
      <c r="H430" t="s">
        <v>563</v>
      </c>
      <c r="I430" s="64">
        <v>1312527</v>
      </c>
      <c r="J430" s="64">
        <v>2905100202</v>
      </c>
      <c r="K430" t="s">
        <v>206</v>
      </c>
      <c r="L430" s="64">
        <v>1558017011</v>
      </c>
      <c r="M430" s="60">
        <v>110</v>
      </c>
    </row>
    <row r="431" spans="1:13" hidden="1" x14ac:dyDescent="0.25">
      <c r="A431" s="64">
        <v>9031537056</v>
      </c>
      <c r="B431" s="64">
        <v>1903427211</v>
      </c>
      <c r="C431" t="s">
        <v>203</v>
      </c>
      <c r="D431" s="59">
        <v>43609</v>
      </c>
      <c r="E431" s="60">
        <v>-33100</v>
      </c>
      <c r="F431" t="s">
        <v>204</v>
      </c>
      <c r="G431"/>
      <c r="H431" t="s">
        <v>563</v>
      </c>
      <c r="I431" s="64">
        <v>1312346</v>
      </c>
      <c r="J431" s="64">
        <v>2905100202</v>
      </c>
      <c r="K431" t="s">
        <v>206</v>
      </c>
      <c r="L431" s="64">
        <v>1558017011</v>
      </c>
      <c r="M431" s="60">
        <v>110</v>
      </c>
    </row>
    <row r="432" spans="1:13" hidden="1" x14ac:dyDescent="0.25">
      <c r="A432" s="64">
        <v>9031537056</v>
      </c>
      <c r="B432" s="64">
        <v>1903427224</v>
      </c>
      <c r="C432" t="s">
        <v>203</v>
      </c>
      <c r="D432" s="59">
        <v>43606</v>
      </c>
      <c r="E432" s="60">
        <v>-20340</v>
      </c>
      <c r="F432" t="s">
        <v>204</v>
      </c>
      <c r="G432"/>
      <c r="H432" t="s">
        <v>447</v>
      </c>
      <c r="I432" s="64">
        <v>1311561</v>
      </c>
      <c r="J432" s="64">
        <v>2905100203</v>
      </c>
      <c r="K432" t="s">
        <v>206</v>
      </c>
      <c r="L432" s="64">
        <v>800117011</v>
      </c>
      <c r="M432" s="60">
        <v>110</v>
      </c>
    </row>
    <row r="433" spans="1:13" hidden="1" x14ac:dyDescent="0.25">
      <c r="A433" s="64">
        <v>9031537056</v>
      </c>
      <c r="B433" s="64">
        <v>1903427241</v>
      </c>
      <c r="C433" t="s">
        <v>203</v>
      </c>
      <c r="D433" s="59">
        <v>43606</v>
      </c>
      <c r="E433" s="60">
        <v>-29790</v>
      </c>
      <c r="F433" t="s">
        <v>204</v>
      </c>
      <c r="G433"/>
      <c r="H433" t="s">
        <v>563</v>
      </c>
      <c r="I433" s="64">
        <v>1311274</v>
      </c>
      <c r="J433" s="64">
        <v>2905100202</v>
      </c>
      <c r="K433" t="s">
        <v>206</v>
      </c>
      <c r="L433" s="64">
        <v>1558017011</v>
      </c>
      <c r="M433" s="60">
        <v>110</v>
      </c>
    </row>
    <row r="434" spans="1:13" hidden="1" x14ac:dyDescent="0.25">
      <c r="A434" s="64">
        <v>9031537056</v>
      </c>
      <c r="B434" s="64">
        <v>1903427277</v>
      </c>
      <c r="C434" t="s">
        <v>203</v>
      </c>
      <c r="D434" s="59">
        <v>43605</v>
      </c>
      <c r="E434" s="60">
        <v>-22320</v>
      </c>
      <c r="F434" t="s">
        <v>204</v>
      </c>
      <c r="G434"/>
      <c r="H434" t="s">
        <v>564</v>
      </c>
      <c r="I434" s="64">
        <v>1311129</v>
      </c>
      <c r="J434" s="64">
        <v>2905100202</v>
      </c>
      <c r="K434" t="s">
        <v>206</v>
      </c>
      <c r="L434" s="64">
        <v>1564617011</v>
      </c>
      <c r="M434" s="60">
        <v>110</v>
      </c>
    </row>
    <row r="435" spans="1:13" hidden="1" x14ac:dyDescent="0.25">
      <c r="A435" s="64">
        <v>9031537056</v>
      </c>
      <c r="B435" s="64">
        <v>1903427315</v>
      </c>
      <c r="C435" t="s">
        <v>203</v>
      </c>
      <c r="D435" s="59">
        <v>43605</v>
      </c>
      <c r="E435" s="60">
        <v>-20340</v>
      </c>
      <c r="F435" t="s">
        <v>204</v>
      </c>
      <c r="G435"/>
      <c r="H435" t="s">
        <v>565</v>
      </c>
      <c r="I435" s="64">
        <v>1311086</v>
      </c>
      <c r="J435" s="64">
        <v>2905100202</v>
      </c>
      <c r="K435" t="s">
        <v>206</v>
      </c>
      <c r="L435" s="64">
        <v>1564617011</v>
      </c>
      <c r="M435" s="60">
        <v>110</v>
      </c>
    </row>
    <row r="436" spans="1:13" hidden="1" x14ac:dyDescent="0.25">
      <c r="A436" s="64">
        <v>9031537056</v>
      </c>
      <c r="B436" s="64">
        <v>1903427368</v>
      </c>
      <c r="C436" t="s">
        <v>203</v>
      </c>
      <c r="D436" s="59">
        <v>43601</v>
      </c>
      <c r="E436" s="60">
        <v>-12420</v>
      </c>
      <c r="F436" t="s">
        <v>204</v>
      </c>
      <c r="G436"/>
      <c r="H436" t="s">
        <v>566</v>
      </c>
      <c r="I436" s="64">
        <v>1310409</v>
      </c>
      <c r="J436" s="64">
        <v>2905100202</v>
      </c>
      <c r="K436" t="s">
        <v>206</v>
      </c>
      <c r="L436" s="64">
        <v>1564617011</v>
      </c>
      <c r="M436" s="60">
        <v>110</v>
      </c>
    </row>
    <row r="437" spans="1:13" hidden="1" x14ac:dyDescent="0.25">
      <c r="A437" s="64">
        <v>9031537056</v>
      </c>
      <c r="B437" s="64">
        <v>1903427378</v>
      </c>
      <c r="C437" t="s">
        <v>203</v>
      </c>
      <c r="D437" s="59">
        <v>43601</v>
      </c>
      <c r="E437" s="60">
        <v>-22320</v>
      </c>
      <c r="F437" t="s">
        <v>204</v>
      </c>
      <c r="G437"/>
      <c r="H437" t="s">
        <v>564</v>
      </c>
      <c r="I437" s="64">
        <v>1310234</v>
      </c>
      <c r="J437" s="64">
        <v>2905100202</v>
      </c>
      <c r="K437" t="s">
        <v>206</v>
      </c>
      <c r="L437" s="64">
        <v>1564617011</v>
      </c>
      <c r="M437" s="60">
        <v>110</v>
      </c>
    </row>
    <row r="438" spans="1:13" hidden="1" x14ac:dyDescent="0.25">
      <c r="A438" s="64">
        <v>9031537056</v>
      </c>
      <c r="B438" s="64">
        <v>1903427389</v>
      </c>
      <c r="C438" t="s">
        <v>203</v>
      </c>
      <c r="D438" s="59">
        <v>43600</v>
      </c>
      <c r="E438" s="60">
        <v>-19170</v>
      </c>
      <c r="F438" t="s">
        <v>204</v>
      </c>
      <c r="G438"/>
      <c r="H438" t="s">
        <v>540</v>
      </c>
      <c r="I438" s="64">
        <v>1309984</v>
      </c>
      <c r="J438" s="64">
        <v>2905100202</v>
      </c>
      <c r="K438" t="s">
        <v>206</v>
      </c>
      <c r="L438" s="64">
        <v>1564617011</v>
      </c>
      <c r="M438" s="60">
        <v>110</v>
      </c>
    </row>
    <row r="439" spans="1:13" hidden="1" x14ac:dyDescent="0.25">
      <c r="A439" s="64">
        <v>9031537056</v>
      </c>
      <c r="B439" s="64">
        <v>1903427406</v>
      </c>
      <c r="C439" t="s">
        <v>203</v>
      </c>
      <c r="D439" s="59">
        <v>43598</v>
      </c>
      <c r="E439" s="60">
        <v>-12420</v>
      </c>
      <c r="F439" t="s">
        <v>204</v>
      </c>
      <c r="G439"/>
      <c r="H439" t="s">
        <v>567</v>
      </c>
      <c r="I439" s="64">
        <v>1309557</v>
      </c>
      <c r="J439" s="64">
        <v>2905100202</v>
      </c>
      <c r="K439" t="s">
        <v>206</v>
      </c>
      <c r="L439" s="64">
        <v>1564617011</v>
      </c>
      <c r="M439" s="60">
        <v>110</v>
      </c>
    </row>
    <row r="440" spans="1:13" hidden="1" x14ac:dyDescent="0.25">
      <c r="A440" s="64">
        <v>9031537056</v>
      </c>
      <c r="B440" s="64">
        <v>1903427415</v>
      </c>
      <c r="C440" t="s">
        <v>203</v>
      </c>
      <c r="D440" s="59">
        <v>43599</v>
      </c>
      <c r="E440" s="60">
        <v>-20340</v>
      </c>
      <c r="F440" t="s">
        <v>204</v>
      </c>
      <c r="G440"/>
      <c r="H440" t="s">
        <v>447</v>
      </c>
      <c r="I440" s="64">
        <v>1309368</v>
      </c>
      <c r="J440" s="64">
        <v>2905100203</v>
      </c>
      <c r="K440" t="s">
        <v>206</v>
      </c>
      <c r="L440" s="64">
        <v>800117011</v>
      </c>
      <c r="M440" s="60">
        <v>110</v>
      </c>
    </row>
    <row r="441" spans="1:13" hidden="1" x14ac:dyDescent="0.25">
      <c r="A441" s="64">
        <v>9031537056</v>
      </c>
      <c r="B441" s="64">
        <v>1903427422</v>
      </c>
      <c r="C441" t="s">
        <v>203</v>
      </c>
      <c r="D441" s="59">
        <v>43598</v>
      </c>
      <c r="E441" s="60">
        <v>-20340</v>
      </c>
      <c r="F441" t="s">
        <v>204</v>
      </c>
      <c r="G441"/>
      <c r="H441" t="s">
        <v>568</v>
      </c>
      <c r="I441" s="64">
        <v>1309128</v>
      </c>
      <c r="J441" s="64">
        <v>2905100202</v>
      </c>
      <c r="K441" t="s">
        <v>206</v>
      </c>
      <c r="L441" s="64">
        <v>1564617011</v>
      </c>
      <c r="M441" s="60">
        <v>110</v>
      </c>
    </row>
    <row r="442" spans="1:13" hidden="1" x14ac:dyDescent="0.25">
      <c r="A442" s="64">
        <v>9031537056</v>
      </c>
      <c r="B442" s="64">
        <v>1903427435</v>
      </c>
      <c r="C442" t="s">
        <v>203</v>
      </c>
      <c r="D442" s="59">
        <v>43594</v>
      </c>
      <c r="E442" s="60">
        <v>-48960</v>
      </c>
      <c r="F442" t="s">
        <v>204</v>
      </c>
      <c r="G442"/>
      <c r="H442" t="s">
        <v>395</v>
      </c>
      <c r="I442" s="64">
        <v>1308444</v>
      </c>
      <c r="J442" s="64">
        <v>2905100203</v>
      </c>
      <c r="K442" t="s">
        <v>206</v>
      </c>
      <c r="L442" s="64">
        <v>6837717011</v>
      </c>
      <c r="M442" s="60">
        <v>110</v>
      </c>
    </row>
    <row r="443" spans="1:13" hidden="1" x14ac:dyDescent="0.25">
      <c r="A443" s="64">
        <v>9031537056</v>
      </c>
      <c r="B443" s="64">
        <v>1903427443</v>
      </c>
      <c r="C443" t="s">
        <v>203</v>
      </c>
      <c r="D443" s="59">
        <v>43590</v>
      </c>
      <c r="E443" s="60">
        <v>-12420</v>
      </c>
      <c r="F443" t="s">
        <v>204</v>
      </c>
      <c r="G443"/>
      <c r="H443" t="s">
        <v>566</v>
      </c>
      <c r="I443" s="64">
        <v>1308013</v>
      </c>
      <c r="J443" s="64">
        <v>2905100202</v>
      </c>
      <c r="K443" t="s">
        <v>206</v>
      </c>
      <c r="L443" s="64">
        <v>1564617011</v>
      </c>
      <c r="M443" s="60">
        <v>110</v>
      </c>
    </row>
    <row r="444" spans="1:13" hidden="1" x14ac:dyDescent="0.25">
      <c r="A444" s="64">
        <v>9031537056</v>
      </c>
      <c r="B444" s="64">
        <v>1903427454</v>
      </c>
      <c r="C444" t="s">
        <v>203</v>
      </c>
      <c r="D444" s="59">
        <v>43593</v>
      </c>
      <c r="E444" s="60">
        <v>-33100</v>
      </c>
      <c r="F444" t="s">
        <v>204</v>
      </c>
      <c r="G444"/>
      <c r="H444" t="s">
        <v>563</v>
      </c>
      <c r="I444" s="64">
        <v>1307775</v>
      </c>
      <c r="J444" s="64">
        <v>2905100202</v>
      </c>
      <c r="K444" t="s">
        <v>206</v>
      </c>
      <c r="L444" s="64">
        <v>1558017011</v>
      </c>
      <c r="M444" s="60">
        <v>110</v>
      </c>
    </row>
    <row r="445" spans="1:13" hidden="1" x14ac:dyDescent="0.25">
      <c r="A445" s="64">
        <v>9031537056</v>
      </c>
      <c r="B445" s="64">
        <v>1903427464</v>
      </c>
      <c r="C445" t="s">
        <v>203</v>
      </c>
      <c r="D445" s="59">
        <v>43592</v>
      </c>
      <c r="E445" s="60">
        <v>-12420</v>
      </c>
      <c r="F445" t="s">
        <v>204</v>
      </c>
      <c r="G445"/>
      <c r="H445" t="s">
        <v>569</v>
      </c>
      <c r="I445" s="64">
        <v>1307532</v>
      </c>
      <c r="J445" s="64">
        <v>2905100202</v>
      </c>
      <c r="K445" t="s">
        <v>206</v>
      </c>
      <c r="L445" s="64">
        <v>1564617011</v>
      </c>
      <c r="M445" s="60">
        <v>110</v>
      </c>
    </row>
    <row r="446" spans="1:13" hidden="1" x14ac:dyDescent="0.25">
      <c r="A446" s="64">
        <v>9031537056</v>
      </c>
      <c r="B446" s="64">
        <v>1903427474</v>
      </c>
      <c r="C446" t="s">
        <v>203</v>
      </c>
      <c r="D446" s="59">
        <v>43591</v>
      </c>
      <c r="E446" s="60">
        <v>-20880</v>
      </c>
      <c r="F446" t="s">
        <v>204</v>
      </c>
      <c r="G446"/>
      <c r="H446" t="s">
        <v>447</v>
      </c>
      <c r="I446" s="64">
        <v>1307232</v>
      </c>
      <c r="J446" s="64">
        <v>2905100203</v>
      </c>
      <c r="K446" t="s">
        <v>206</v>
      </c>
      <c r="L446" s="64">
        <v>800117011</v>
      </c>
      <c r="M446" s="60">
        <v>110</v>
      </c>
    </row>
    <row r="447" spans="1:13" hidden="1" x14ac:dyDescent="0.25">
      <c r="A447" s="64">
        <v>9031537056</v>
      </c>
      <c r="B447" s="64">
        <v>1903427481</v>
      </c>
      <c r="C447" t="s">
        <v>203</v>
      </c>
      <c r="D447" s="59">
        <v>43588</v>
      </c>
      <c r="E447" s="60">
        <v>-117000</v>
      </c>
      <c r="F447" t="s">
        <v>204</v>
      </c>
      <c r="G447"/>
      <c r="H447" t="s">
        <v>447</v>
      </c>
      <c r="I447" s="64">
        <v>1306901</v>
      </c>
      <c r="J447" s="64">
        <v>2905100203</v>
      </c>
      <c r="K447" t="s">
        <v>206</v>
      </c>
      <c r="L447" s="64">
        <v>800117011</v>
      </c>
      <c r="M447" s="60">
        <v>110</v>
      </c>
    </row>
    <row r="448" spans="1:13" hidden="1" x14ac:dyDescent="0.25">
      <c r="A448" s="64">
        <v>9031537056</v>
      </c>
      <c r="B448" s="64">
        <v>1903427488</v>
      </c>
      <c r="C448" t="s">
        <v>203</v>
      </c>
      <c r="D448" s="59">
        <v>43588</v>
      </c>
      <c r="E448" s="60">
        <v>-33100</v>
      </c>
      <c r="F448" t="s">
        <v>204</v>
      </c>
      <c r="G448"/>
      <c r="H448" t="s">
        <v>447</v>
      </c>
      <c r="I448" s="64">
        <v>1306663</v>
      </c>
      <c r="J448" s="64">
        <v>2905100203</v>
      </c>
      <c r="K448" t="s">
        <v>206</v>
      </c>
      <c r="L448" s="64">
        <v>800117011</v>
      </c>
      <c r="M448" s="60">
        <v>110</v>
      </c>
    </row>
    <row r="449" spans="1:13" hidden="1" x14ac:dyDescent="0.25">
      <c r="A449" s="64">
        <v>9031537056</v>
      </c>
      <c r="B449" s="64">
        <v>1903427499</v>
      </c>
      <c r="C449" t="s">
        <v>203</v>
      </c>
      <c r="D449" s="59">
        <v>43588</v>
      </c>
      <c r="E449" s="60">
        <v>-33100</v>
      </c>
      <c r="F449" t="s">
        <v>204</v>
      </c>
      <c r="G449"/>
      <c r="H449" t="s">
        <v>447</v>
      </c>
      <c r="I449" s="64">
        <v>1306662</v>
      </c>
      <c r="J449" s="64">
        <v>2905100203</v>
      </c>
      <c r="K449" t="s">
        <v>206</v>
      </c>
      <c r="L449" s="64">
        <v>800117011</v>
      </c>
      <c r="M449" s="60">
        <v>110</v>
      </c>
    </row>
    <row r="450" spans="1:13" hidden="1" x14ac:dyDescent="0.25">
      <c r="A450" s="64">
        <v>9031537056</v>
      </c>
      <c r="B450" s="64">
        <v>1903427534</v>
      </c>
      <c r="C450" t="s">
        <v>203</v>
      </c>
      <c r="D450" s="59">
        <v>43587</v>
      </c>
      <c r="E450" s="60">
        <v>-56430</v>
      </c>
      <c r="F450" t="s">
        <v>204</v>
      </c>
      <c r="G450"/>
      <c r="H450" t="s">
        <v>548</v>
      </c>
      <c r="I450" s="64">
        <v>1306581</v>
      </c>
      <c r="J450" s="64">
        <v>2905100202</v>
      </c>
      <c r="K450" t="s">
        <v>206</v>
      </c>
      <c r="L450" s="64">
        <v>1564617011</v>
      </c>
      <c r="M450" s="60">
        <v>110</v>
      </c>
    </row>
    <row r="451" spans="1:13" hidden="1" x14ac:dyDescent="0.25">
      <c r="A451" s="64">
        <v>9031537056</v>
      </c>
      <c r="B451" s="64">
        <v>1903427587</v>
      </c>
      <c r="C451" t="s">
        <v>203</v>
      </c>
      <c r="D451" s="59">
        <v>43587</v>
      </c>
      <c r="E451" s="60">
        <v>-59400</v>
      </c>
      <c r="F451" t="s">
        <v>204</v>
      </c>
      <c r="G451"/>
      <c r="H451" t="s">
        <v>570</v>
      </c>
      <c r="I451" s="64">
        <v>1306497</v>
      </c>
      <c r="J451" s="64">
        <v>2905100202</v>
      </c>
      <c r="K451" t="s">
        <v>206</v>
      </c>
      <c r="L451" s="64">
        <v>1564617011</v>
      </c>
      <c r="M451" s="60">
        <v>110</v>
      </c>
    </row>
    <row r="452" spans="1:13" hidden="1" x14ac:dyDescent="0.25">
      <c r="A452" s="64">
        <v>9031537056</v>
      </c>
      <c r="B452" s="64">
        <v>1903427598</v>
      </c>
      <c r="C452" t="s">
        <v>203</v>
      </c>
      <c r="D452" s="59">
        <v>43586</v>
      </c>
      <c r="E452" s="60">
        <v>-32310</v>
      </c>
      <c r="F452" t="s">
        <v>204</v>
      </c>
      <c r="G452"/>
      <c r="H452" t="s">
        <v>214</v>
      </c>
      <c r="I452" s="64">
        <v>1306296</v>
      </c>
      <c r="J452" s="64">
        <v>2905100202</v>
      </c>
      <c r="K452" t="s">
        <v>206</v>
      </c>
      <c r="L452" s="64">
        <v>1564617011</v>
      </c>
      <c r="M452" s="60">
        <v>110</v>
      </c>
    </row>
    <row r="453" spans="1:13" hidden="1" x14ac:dyDescent="0.25">
      <c r="A453" s="64">
        <v>9031537056</v>
      </c>
      <c r="B453" s="64">
        <v>1903541253</v>
      </c>
      <c r="C453" t="s">
        <v>203</v>
      </c>
      <c r="D453" s="59">
        <v>43601</v>
      </c>
      <c r="E453" s="60">
        <v>-16110</v>
      </c>
      <c r="F453" t="s">
        <v>204</v>
      </c>
      <c r="G453"/>
      <c r="H453" t="s">
        <v>426</v>
      </c>
      <c r="I453" s="64">
        <v>1310443</v>
      </c>
      <c r="J453" s="64">
        <v>2905100202</v>
      </c>
      <c r="K453" t="s">
        <v>206</v>
      </c>
      <c r="L453" s="64">
        <v>1564617011</v>
      </c>
      <c r="M453" s="60">
        <v>110</v>
      </c>
    </row>
    <row r="454" spans="1:13" hidden="1" x14ac:dyDescent="0.25">
      <c r="A454" s="64">
        <v>90315370560</v>
      </c>
      <c r="B454" s="64">
        <v>1903426192</v>
      </c>
      <c r="C454" t="s">
        <v>203</v>
      </c>
      <c r="D454" s="59">
        <v>43615</v>
      </c>
      <c r="E454" s="60">
        <v>-86042</v>
      </c>
      <c r="F454" t="s">
        <v>204</v>
      </c>
      <c r="G454"/>
      <c r="H454" t="s">
        <v>571</v>
      </c>
      <c r="I454" s="64">
        <v>1314570</v>
      </c>
      <c r="J454" s="64">
        <v>2905100102</v>
      </c>
      <c r="K454" t="s">
        <v>206</v>
      </c>
      <c r="L454" s="64">
        <v>1548017011</v>
      </c>
      <c r="M454" s="60">
        <v>110</v>
      </c>
    </row>
    <row r="455" spans="1:13" hidden="1" x14ac:dyDescent="0.25">
      <c r="A455" s="64">
        <v>90315370560</v>
      </c>
      <c r="B455" s="64">
        <v>1903426206</v>
      </c>
      <c r="C455" t="s">
        <v>203</v>
      </c>
      <c r="D455" s="59">
        <v>43615</v>
      </c>
      <c r="E455" s="60">
        <v>-73670</v>
      </c>
      <c r="F455" t="s">
        <v>204</v>
      </c>
      <c r="G455"/>
      <c r="H455" t="s">
        <v>524</v>
      </c>
      <c r="I455" s="64">
        <v>1314068</v>
      </c>
      <c r="J455" s="64">
        <v>2905100202</v>
      </c>
      <c r="K455" t="s">
        <v>206</v>
      </c>
      <c r="L455" s="64">
        <v>1564617011</v>
      </c>
      <c r="M455" s="60">
        <v>110</v>
      </c>
    </row>
    <row r="456" spans="1:13" hidden="1" x14ac:dyDescent="0.25">
      <c r="A456" s="64">
        <v>90315370560</v>
      </c>
      <c r="B456" s="64">
        <v>1903426208</v>
      </c>
      <c r="C456" t="s">
        <v>203</v>
      </c>
      <c r="D456" s="59">
        <v>43601</v>
      </c>
      <c r="E456" s="60">
        <v>-121120</v>
      </c>
      <c r="F456" t="s">
        <v>204</v>
      </c>
      <c r="G456"/>
      <c r="H456" t="s">
        <v>540</v>
      </c>
      <c r="I456" s="64">
        <v>1313815</v>
      </c>
      <c r="J456" s="64">
        <v>2905100202</v>
      </c>
      <c r="K456" t="s">
        <v>206</v>
      </c>
      <c r="L456" s="64">
        <v>1564617011</v>
      </c>
      <c r="M456" s="60">
        <v>110</v>
      </c>
    </row>
    <row r="457" spans="1:13" hidden="1" x14ac:dyDescent="0.25">
      <c r="A457" s="64">
        <v>90315370560</v>
      </c>
      <c r="B457" s="64">
        <v>1903426214</v>
      </c>
      <c r="C457" t="s">
        <v>203</v>
      </c>
      <c r="D457" s="59">
        <v>43595</v>
      </c>
      <c r="E457" s="60">
        <v>-246540</v>
      </c>
      <c r="F457" t="s">
        <v>204</v>
      </c>
      <c r="G457"/>
      <c r="H457" t="s">
        <v>572</v>
      </c>
      <c r="I457" s="64">
        <v>1313783</v>
      </c>
      <c r="J457" s="64">
        <v>2905100202</v>
      </c>
      <c r="K457" t="s">
        <v>206</v>
      </c>
      <c r="L457" s="64">
        <v>1564617011</v>
      </c>
      <c r="M457" s="60">
        <v>110</v>
      </c>
    </row>
    <row r="458" spans="1:13" hidden="1" x14ac:dyDescent="0.25">
      <c r="A458" s="64">
        <v>90315370560</v>
      </c>
      <c r="B458" s="64">
        <v>1903426223</v>
      </c>
      <c r="C458" t="s">
        <v>203</v>
      </c>
      <c r="D458" s="59">
        <v>43601</v>
      </c>
      <c r="E458" s="60">
        <v>-52280</v>
      </c>
      <c r="F458" t="s">
        <v>204</v>
      </c>
      <c r="G458"/>
      <c r="H458" t="s">
        <v>279</v>
      </c>
      <c r="I458" s="64">
        <v>1313778</v>
      </c>
      <c r="J458" s="64">
        <v>2905100103</v>
      </c>
      <c r="K458" t="s">
        <v>206</v>
      </c>
      <c r="L458" s="64">
        <v>2023817011</v>
      </c>
      <c r="M458" s="60">
        <v>110</v>
      </c>
    </row>
    <row r="459" spans="1:13" hidden="1" x14ac:dyDescent="0.25">
      <c r="A459" s="64">
        <v>90315370560</v>
      </c>
      <c r="B459" s="64">
        <v>1903426227</v>
      </c>
      <c r="C459" t="s">
        <v>203</v>
      </c>
      <c r="D459" s="59">
        <v>43613</v>
      </c>
      <c r="E459" s="60">
        <v>-61250</v>
      </c>
      <c r="F459" t="s">
        <v>204</v>
      </c>
      <c r="G459"/>
      <c r="H459" t="s">
        <v>524</v>
      </c>
      <c r="I459" s="64">
        <v>1313646</v>
      </c>
      <c r="J459" s="64">
        <v>2905100202</v>
      </c>
      <c r="K459" t="s">
        <v>206</v>
      </c>
      <c r="L459" s="64">
        <v>1564617011</v>
      </c>
      <c r="M459" s="60">
        <v>110</v>
      </c>
    </row>
    <row r="460" spans="1:13" hidden="1" x14ac:dyDescent="0.25">
      <c r="A460" s="64">
        <v>90315370560</v>
      </c>
      <c r="B460" s="64">
        <v>1903426234</v>
      </c>
      <c r="C460" t="s">
        <v>203</v>
      </c>
      <c r="D460" s="59">
        <v>43608</v>
      </c>
      <c r="E460" s="60">
        <v>-61750</v>
      </c>
      <c r="F460" t="s">
        <v>204</v>
      </c>
      <c r="G460"/>
      <c r="H460" t="s">
        <v>573</v>
      </c>
      <c r="I460" s="64">
        <v>1312685</v>
      </c>
      <c r="J460" s="64">
        <v>2905100202</v>
      </c>
      <c r="K460" t="s">
        <v>206</v>
      </c>
      <c r="L460" s="64">
        <v>1564617011</v>
      </c>
      <c r="M460" s="60">
        <v>110</v>
      </c>
    </row>
    <row r="461" spans="1:13" hidden="1" x14ac:dyDescent="0.25">
      <c r="A461" s="64">
        <v>90315370560</v>
      </c>
      <c r="B461" s="64">
        <v>1903426239</v>
      </c>
      <c r="C461" t="s">
        <v>203</v>
      </c>
      <c r="D461" s="59">
        <v>43603</v>
      </c>
      <c r="E461" s="60">
        <v>-107280</v>
      </c>
      <c r="F461" t="s">
        <v>204</v>
      </c>
      <c r="G461"/>
      <c r="H461" t="s">
        <v>574</v>
      </c>
      <c r="I461" s="64">
        <v>1310727</v>
      </c>
      <c r="J461" s="64">
        <v>2905100103</v>
      </c>
      <c r="K461" t="s">
        <v>206</v>
      </c>
      <c r="L461" s="64">
        <v>6805117011</v>
      </c>
      <c r="M461" s="60">
        <v>110</v>
      </c>
    </row>
    <row r="462" spans="1:13" hidden="1" x14ac:dyDescent="0.25">
      <c r="A462" s="64">
        <v>90315370560</v>
      </c>
      <c r="B462" s="64">
        <v>1903426243</v>
      </c>
      <c r="C462" t="s">
        <v>203</v>
      </c>
      <c r="D462" s="59">
        <v>43601</v>
      </c>
      <c r="E462" s="60">
        <v>-51970</v>
      </c>
      <c r="F462" t="s">
        <v>204</v>
      </c>
      <c r="G462"/>
      <c r="H462" t="s">
        <v>279</v>
      </c>
      <c r="I462" s="64">
        <v>1310606</v>
      </c>
      <c r="J462" s="64">
        <v>2905100103</v>
      </c>
      <c r="K462" t="s">
        <v>206</v>
      </c>
      <c r="L462" s="64">
        <v>2023817011</v>
      </c>
      <c r="M462" s="60">
        <v>110</v>
      </c>
    </row>
    <row r="463" spans="1:13" hidden="1" x14ac:dyDescent="0.25">
      <c r="A463" s="64">
        <v>90315370560</v>
      </c>
      <c r="B463" s="64">
        <v>1903426254</v>
      </c>
      <c r="C463" t="s">
        <v>203</v>
      </c>
      <c r="D463" s="59">
        <v>43595</v>
      </c>
      <c r="E463" s="60">
        <v>-194570</v>
      </c>
      <c r="F463" t="s">
        <v>204</v>
      </c>
      <c r="G463"/>
      <c r="H463" t="s">
        <v>575</v>
      </c>
      <c r="I463" s="64">
        <v>1308755</v>
      </c>
      <c r="J463" s="64">
        <v>2905100102</v>
      </c>
      <c r="K463" t="s">
        <v>206</v>
      </c>
      <c r="L463" s="64">
        <v>1540117011</v>
      </c>
      <c r="M463" s="60">
        <v>110</v>
      </c>
    </row>
    <row r="464" spans="1:13" hidden="1" x14ac:dyDescent="0.25">
      <c r="A464" s="64">
        <v>90315370560</v>
      </c>
      <c r="B464" s="64">
        <v>1903426356</v>
      </c>
      <c r="C464" t="s">
        <v>203</v>
      </c>
      <c r="D464" s="59">
        <v>43588</v>
      </c>
      <c r="E464" s="60">
        <v>-151350</v>
      </c>
      <c r="F464" t="s">
        <v>204</v>
      </c>
      <c r="G464"/>
      <c r="H464" t="s">
        <v>576</v>
      </c>
      <c r="I464" s="64">
        <v>1307345</v>
      </c>
      <c r="J464" s="64">
        <v>2905100102</v>
      </c>
      <c r="K464" t="s">
        <v>206</v>
      </c>
      <c r="L464" s="64">
        <v>1564617011</v>
      </c>
      <c r="M464" s="60">
        <v>110</v>
      </c>
    </row>
    <row r="465" spans="1:13" hidden="1" x14ac:dyDescent="0.25">
      <c r="A465" s="64">
        <v>9100808696</v>
      </c>
      <c r="B465" s="64">
        <v>105064981</v>
      </c>
      <c r="C465" t="s">
        <v>390</v>
      </c>
      <c r="D465" s="59">
        <v>43685</v>
      </c>
      <c r="E465" s="60">
        <v>-3043846</v>
      </c>
      <c r="F465" t="s">
        <v>204</v>
      </c>
      <c r="G465"/>
      <c r="H465" t="s">
        <v>577</v>
      </c>
      <c r="I465" s="64">
        <v>7362</v>
      </c>
      <c r="J465" s="64">
        <v>2905100201</v>
      </c>
      <c r="K465" t="s">
        <v>578</v>
      </c>
      <c r="L465" s="64">
        <v>1564600000</v>
      </c>
      <c r="M465" s="60">
        <v>73</v>
      </c>
    </row>
    <row r="466" spans="1:13" hidden="1" x14ac:dyDescent="0.25">
      <c r="A466" s="64">
        <v>9100810062</v>
      </c>
      <c r="B466" s="64">
        <v>105064983</v>
      </c>
      <c r="C466" t="s">
        <v>390</v>
      </c>
      <c r="D466" s="59">
        <v>43685</v>
      </c>
      <c r="E466" s="60">
        <v>-1425012</v>
      </c>
      <c r="F466" t="s">
        <v>204</v>
      </c>
      <c r="G466"/>
      <c r="H466" t="s">
        <v>579</v>
      </c>
      <c r="I466" s="64">
        <v>7365</v>
      </c>
      <c r="J466" s="64">
        <v>2905100101</v>
      </c>
      <c r="K466" t="s">
        <v>580</v>
      </c>
      <c r="L466" s="64">
        <v>1564619011</v>
      </c>
      <c r="M466" s="60">
        <v>73</v>
      </c>
    </row>
    <row r="467" spans="1:13" hidden="1" x14ac:dyDescent="0.25">
      <c r="A467" s="64">
        <v>9100812350</v>
      </c>
      <c r="B467" s="64">
        <v>1903425038</v>
      </c>
      <c r="C467" t="s">
        <v>203</v>
      </c>
      <c r="D467" s="59">
        <v>43708</v>
      </c>
      <c r="E467" s="60">
        <v>-32310</v>
      </c>
      <c r="F467" t="s">
        <v>204</v>
      </c>
      <c r="G467"/>
      <c r="H467" t="s">
        <v>581</v>
      </c>
      <c r="I467" s="64">
        <v>1337500</v>
      </c>
      <c r="J467" s="64">
        <v>2905100202</v>
      </c>
      <c r="K467" t="s">
        <v>206</v>
      </c>
      <c r="L467" s="64">
        <v>1564617011</v>
      </c>
      <c r="M467" s="60">
        <v>103</v>
      </c>
    </row>
    <row r="468" spans="1:13" hidden="1" x14ac:dyDescent="0.25">
      <c r="A468" s="64">
        <v>9100812350</v>
      </c>
      <c r="B468" s="64">
        <v>1903425045</v>
      </c>
      <c r="C468" t="s">
        <v>203</v>
      </c>
      <c r="D468" s="59">
        <v>43686</v>
      </c>
      <c r="E468" s="60">
        <v>-37260</v>
      </c>
      <c r="F468" t="s">
        <v>204</v>
      </c>
      <c r="G468"/>
      <c r="H468" t="s">
        <v>582</v>
      </c>
      <c r="I468" s="64">
        <v>1337458</v>
      </c>
      <c r="J468" s="64">
        <v>2905100202</v>
      </c>
      <c r="K468" t="s">
        <v>206</v>
      </c>
      <c r="L468" s="64">
        <v>1564617011</v>
      </c>
      <c r="M468" s="60">
        <v>103</v>
      </c>
    </row>
    <row r="469" spans="1:13" hidden="1" x14ac:dyDescent="0.25">
      <c r="A469" s="64">
        <v>9100812350</v>
      </c>
      <c r="B469" s="64">
        <v>1903425052</v>
      </c>
      <c r="C469" t="s">
        <v>203</v>
      </c>
      <c r="D469" s="59">
        <v>43678</v>
      </c>
      <c r="E469" s="60">
        <v>-16110</v>
      </c>
      <c r="F469" t="s">
        <v>204</v>
      </c>
      <c r="G469"/>
      <c r="H469" t="s">
        <v>569</v>
      </c>
      <c r="I469" s="64">
        <v>1336875</v>
      </c>
      <c r="J469" s="64">
        <v>2905100202</v>
      </c>
      <c r="K469" t="s">
        <v>206</v>
      </c>
      <c r="L469" s="64">
        <v>1564617011</v>
      </c>
      <c r="M469" s="60">
        <v>103</v>
      </c>
    </row>
    <row r="470" spans="1:13" hidden="1" x14ac:dyDescent="0.25">
      <c r="A470" s="64">
        <v>9100812350</v>
      </c>
      <c r="B470" s="64">
        <v>1903425054</v>
      </c>
      <c r="C470" t="s">
        <v>203</v>
      </c>
      <c r="D470" s="59">
        <v>43708</v>
      </c>
      <c r="E470" s="60">
        <v>-22320</v>
      </c>
      <c r="F470" t="s">
        <v>204</v>
      </c>
      <c r="G470"/>
      <c r="H470" t="s">
        <v>583</v>
      </c>
      <c r="I470" s="64">
        <v>1336873</v>
      </c>
      <c r="J470" s="64">
        <v>2905100202</v>
      </c>
      <c r="K470" t="s">
        <v>206</v>
      </c>
      <c r="L470" s="64">
        <v>1564617011</v>
      </c>
      <c r="M470" s="60">
        <v>103</v>
      </c>
    </row>
    <row r="471" spans="1:13" hidden="1" x14ac:dyDescent="0.25">
      <c r="A471" s="64">
        <v>9100812350</v>
      </c>
      <c r="B471" s="64">
        <v>1903425058</v>
      </c>
      <c r="C471" t="s">
        <v>203</v>
      </c>
      <c r="D471" s="59">
        <v>43683</v>
      </c>
      <c r="E471" s="60">
        <v>-24840</v>
      </c>
      <c r="F471" t="s">
        <v>204</v>
      </c>
      <c r="G471"/>
      <c r="H471" t="s">
        <v>205</v>
      </c>
      <c r="I471" s="64">
        <v>1336624</v>
      </c>
      <c r="J471" s="64">
        <v>2905100202</v>
      </c>
      <c r="K471" t="s">
        <v>206</v>
      </c>
      <c r="L471" s="64">
        <v>1564617011</v>
      </c>
      <c r="M471" s="60">
        <v>103</v>
      </c>
    </row>
    <row r="472" spans="1:13" hidden="1" x14ac:dyDescent="0.25">
      <c r="A472" s="64">
        <v>9100812350</v>
      </c>
      <c r="B472" s="64">
        <v>1903425063</v>
      </c>
      <c r="C472" t="s">
        <v>203</v>
      </c>
      <c r="D472" s="59">
        <v>43690</v>
      </c>
      <c r="E472" s="60">
        <v>-12420</v>
      </c>
      <c r="F472" t="s">
        <v>204</v>
      </c>
      <c r="G472"/>
      <c r="H472" t="s">
        <v>510</v>
      </c>
      <c r="I472" s="64">
        <v>1336506</v>
      </c>
      <c r="J472" s="64">
        <v>2905100202</v>
      </c>
      <c r="K472" t="s">
        <v>206</v>
      </c>
      <c r="L472" s="64">
        <v>1564617011</v>
      </c>
      <c r="M472" s="60">
        <v>103</v>
      </c>
    </row>
    <row r="473" spans="1:13" hidden="1" x14ac:dyDescent="0.25">
      <c r="A473" s="64">
        <v>9100812350</v>
      </c>
      <c r="B473" s="64">
        <v>1903425067</v>
      </c>
      <c r="C473" t="s">
        <v>203</v>
      </c>
      <c r="D473" s="59">
        <v>43701</v>
      </c>
      <c r="E473" s="60">
        <v>-22320</v>
      </c>
      <c r="F473" t="s">
        <v>204</v>
      </c>
      <c r="G473"/>
      <c r="H473" t="s">
        <v>262</v>
      </c>
      <c r="I473" s="64">
        <v>1336393</v>
      </c>
      <c r="J473" s="64">
        <v>2905100202</v>
      </c>
      <c r="K473" t="s">
        <v>206</v>
      </c>
      <c r="L473" s="64">
        <v>1564617011</v>
      </c>
      <c r="M473" s="60">
        <v>103</v>
      </c>
    </row>
    <row r="474" spans="1:13" hidden="1" x14ac:dyDescent="0.25">
      <c r="A474" s="64">
        <v>9100812350</v>
      </c>
      <c r="B474" s="64">
        <v>1903425071</v>
      </c>
      <c r="C474" t="s">
        <v>203</v>
      </c>
      <c r="D474" s="59">
        <v>43704</v>
      </c>
      <c r="E474" s="60">
        <v>-32310</v>
      </c>
      <c r="F474" t="s">
        <v>204</v>
      </c>
      <c r="G474"/>
      <c r="H474" t="s">
        <v>536</v>
      </c>
      <c r="I474" s="64">
        <v>1336308</v>
      </c>
      <c r="J474" s="64">
        <v>2905100202</v>
      </c>
      <c r="K474" t="s">
        <v>206</v>
      </c>
      <c r="L474" s="64">
        <v>1564617011</v>
      </c>
      <c r="M474" s="60">
        <v>103</v>
      </c>
    </row>
    <row r="475" spans="1:13" hidden="1" x14ac:dyDescent="0.25">
      <c r="A475" s="64">
        <v>9100812350</v>
      </c>
      <c r="B475" s="64">
        <v>1903425075</v>
      </c>
      <c r="C475" t="s">
        <v>203</v>
      </c>
      <c r="D475" s="59">
        <v>43707</v>
      </c>
      <c r="E475" s="60">
        <v>-37260</v>
      </c>
      <c r="F475" t="s">
        <v>204</v>
      </c>
      <c r="G475"/>
      <c r="H475" t="s">
        <v>584</v>
      </c>
      <c r="I475" s="64">
        <v>1336305</v>
      </c>
      <c r="J475" s="64">
        <v>2905100202</v>
      </c>
      <c r="K475" t="s">
        <v>206</v>
      </c>
      <c r="L475" s="64">
        <v>1564617011</v>
      </c>
      <c r="M475" s="60">
        <v>103</v>
      </c>
    </row>
    <row r="476" spans="1:13" hidden="1" x14ac:dyDescent="0.25">
      <c r="A476" s="64">
        <v>9100812350</v>
      </c>
      <c r="B476" s="64">
        <v>1903425082</v>
      </c>
      <c r="C476" t="s">
        <v>203</v>
      </c>
      <c r="D476" s="59">
        <v>43707</v>
      </c>
      <c r="E476" s="60">
        <v>-157950</v>
      </c>
      <c r="F476" t="s">
        <v>204</v>
      </c>
      <c r="G476"/>
      <c r="H476" t="s">
        <v>585</v>
      </c>
      <c r="I476" s="64">
        <v>1336283</v>
      </c>
      <c r="J476" s="64">
        <v>2905100202</v>
      </c>
      <c r="K476" t="s">
        <v>206</v>
      </c>
      <c r="L476" s="64">
        <v>1564617011</v>
      </c>
      <c r="M476" s="60">
        <v>103</v>
      </c>
    </row>
    <row r="477" spans="1:13" hidden="1" x14ac:dyDescent="0.25">
      <c r="A477" s="64">
        <v>9100812350</v>
      </c>
      <c r="B477" s="64">
        <v>1903425086</v>
      </c>
      <c r="C477" t="s">
        <v>203</v>
      </c>
      <c r="D477" s="59">
        <v>43706</v>
      </c>
      <c r="E477" s="60">
        <v>-22320</v>
      </c>
      <c r="F477" t="s">
        <v>204</v>
      </c>
      <c r="G477"/>
      <c r="H477" t="s">
        <v>265</v>
      </c>
      <c r="I477" s="64">
        <v>1336267</v>
      </c>
      <c r="J477" s="64">
        <v>2905100202</v>
      </c>
      <c r="K477" t="s">
        <v>206</v>
      </c>
      <c r="L477" s="64">
        <v>1564617011</v>
      </c>
      <c r="M477" s="60">
        <v>103</v>
      </c>
    </row>
    <row r="478" spans="1:13" hidden="1" x14ac:dyDescent="0.25">
      <c r="A478" s="64">
        <v>9100812350</v>
      </c>
      <c r="B478" s="64">
        <v>1903425089</v>
      </c>
      <c r="C478" t="s">
        <v>203</v>
      </c>
      <c r="D478" s="59">
        <v>43705</v>
      </c>
      <c r="E478" s="60">
        <v>-24840</v>
      </c>
      <c r="F478" t="s">
        <v>204</v>
      </c>
      <c r="G478"/>
      <c r="H478" t="s">
        <v>586</v>
      </c>
      <c r="I478" s="64">
        <v>1336217</v>
      </c>
      <c r="J478" s="64">
        <v>2905100202</v>
      </c>
      <c r="K478" t="s">
        <v>206</v>
      </c>
      <c r="L478" s="64">
        <v>1564617011</v>
      </c>
      <c r="M478" s="60">
        <v>103</v>
      </c>
    </row>
    <row r="479" spans="1:13" hidden="1" x14ac:dyDescent="0.25">
      <c r="A479" s="64">
        <v>9100812350</v>
      </c>
      <c r="B479" s="64">
        <v>1903425095</v>
      </c>
      <c r="C479" t="s">
        <v>203</v>
      </c>
      <c r="D479" s="59">
        <v>43706</v>
      </c>
      <c r="E479" s="60">
        <v>-32310</v>
      </c>
      <c r="F479" t="s">
        <v>204</v>
      </c>
      <c r="G479"/>
      <c r="H479" t="s">
        <v>587</v>
      </c>
      <c r="I479" s="64">
        <v>1335823</v>
      </c>
      <c r="J479" s="64">
        <v>2905100202</v>
      </c>
      <c r="K479" t="s">
        <v>206</v>
      </c>
      <c r="L479" s="64">
        <v>1564617011</v>
      </c>
      <c r="M479" s="60">
        <v>103</v>
      </c>
    </row>
    <row r="480" spans="1:13" hidden="1" x14ac:dyDescent="0.25">
      <c r="A480" s="64">
        <v>9100812350</v>
      </c>
      <c r="B480" s="64">
        <v>1903425102</v>
      </c>
      <c r="C480" t="s">
        <v>203</v>
      </c>
      <c r="D480" s="59">
        <v>43697</v>
      </c>
      <c r="E480" s="60">
        <v>-32310</v>
      </c>
      <c r="F480" t="s">
        <v>204</v>
      </c>
      <c r="G480"/>
      <c r="H480" t="s">
        <v>588</v>
      </c>
      <c r="I480" s="64">
        <v>1335817</v>
      </c>
      <c r="J480" s="64">
        <v>2905100202</v>
      </c>
      <c r="K480" t="s">
        <v>206</v>
      </c>
      <c r="L480" s="64">
        <v>1564617011</v>
      </c>
      <c r="M480" s="60">
        <v>103</v>
      </c>
    </row>
    <row r="481" spans="1:13" hidden="1" x14ac:dyDescent="0.25">
      <c r="A481" s="64">
        <v>9100812350</v>
      </c>
      <c r="B481" s="64">
        <v>1903425123</v>
      </c>
      <c r="C481" t="s">
        <v>203</v>
      </c>
      <c r="D481" s="59">
        <v>43705</v>
      </c>
      <c r="E481" s="60">
        <v>-20340</v>
      </c>
      <c r="F481" t="s">
        <v>204</v>
      </c>
      <c r="G481"/>
      <c r="H481" t="s">
        <v>589</v>
      </c>
      <c r="I481" s="64">
        <v>1335681</v>
      </c>
      <c r="J481" s="64">
        <v>2905100202</v>
      </c>
      <c r="K481" t="s">
        <v>206</v>
      </c>
      <c r="L481" s="64">
        <v>1564617011</v>
      </c>
      <c r="M481" s="60">
        <v>103</v>
      </c>
    </row>
    <row r="482" spans="1:13" hidden="1" x14ac:dyDescent="0.25">
      <c r="A482" s="64">
        <v>9100812350</v>
      </c>
      <c r="B482" s="64">
        <v>1903425146</v>
      </c>
      <c r="C482" t="s">
        <v>203</v>
      </c>
      <c r="D482" s="59">
        <v>43705</v>
      </c>
      <c r="E482" s="60">
        <v>-62100</v>
      </c>
      <c r="F482" t="s">
        <v>204</v>
      </c>
      <c r="G482"/>
      <c r="H482" t="s">
        <v>590</v>
      </c>
      <c r="I482" s="64">
        <v>1335673</v>
      </c>
      <c r="J482" s="64">
        <v>2905100202</v>
      </c>
      <c r="K482" t="s">
        <v>206</v>
      </c>
      <c r="L482" s="64">
        <v>1564617011</v>
      </c>
      <c r="M482" s="60">
        <v>103</v>
      </c>
    </row>
    <row r="483" spans="1:13" hidden="1" x14ac:dyDescent="0.25">
      <c r="A483" s="64">
        <v>9100812350</v>
      </c>
      <c r="B483" s="64">
        <v>1903425156</v>
      </c>
      <c r="C483" t="s">
        <v>203</v>
      </c>
      <c r="D483" s="59">
        <v>43704</v>
      </c>
      <c r="E483" s="60">
        <v>-76680</v>
      </c>
      <c r="F483" t="s">
        <v>204</v>
      </c>
      <c r="G483"/>
      <c r="H483" t="s">
        <v>591</v>
      </c>
      <c r="I483" s="64">
        <v>1335672</v>
      </c>
      <c r="J483" s="64">
        <v>2905100202</v>
      </c>
      <c r="K483" t="s">
        <v>206</v>
      </c>
      <c r="L483" s="64">
        <v>1564617011</v>
      </c>
      <c r="M483" s="60">
        <v>103</v>
      </c>
    </row>
    <row r="484" spans="1:13" hidden="1" x14ac:dyDescent="0.25">
      <c r="A484" s="64">
        <v>9100812350</v>
      </c>
      <c r="B484" s="64">
        <v>1903425164</v>
      </c>
      <c r="C484" t="s">
        <v>203</v>
      </c>
      <c r="D484" s="59">
        <v>43704</v>
      </c>
      <c r="E484" s="60">
        <v>-191700</v>
      </c>
      <c r="F484" t="s">
        <v>204</v>
      </c>
      <c r="G484"/>
      <c r="H484" t="s">
        <v>592</v>
      </c>
      <c r="I484" s="64">
        <v>1335329</v>
      </c>
      <c r="J484" s="64">
        <v>2905100202</v>
      </c>
      <c r="K484" t="s">
        <v>206</v>
      </c>
      <c r="L484" s="64">
        <v>1564617011</v>
      </c>
      <c r="M484" s="60">
        <v>103</v>
      </c>
    </row>
    <row r="485" spans="1:13" hidden="1" x14ac:dyDescent="0.25">
      <c r="A485" s="64">
        <v>9100812350</v>
      </c>
      <c r="B485" s="64">
        <v>1903425172</v>
      </c>
      <c r="C485" t="s">
        <v>203</v>
      </c>
      <c r="D485" s="59">
        <v>43703</v>
      </c>
      <c r="E485" s="60">
        <v>-20340</v>
      </c>
      <c r="F485" t="s">
        <v>204</v>
      </c>
      <c r="G485"/>
      <c r="H485" t="s">
        <v>593</v>
      </c>
      <c r="I485" s="64">
        <v>1335049</v>
      </c>
      <c r="J485" s="64">
        <v>2905100202</v>
      </c>
      <c r="K485" t="s">
        <v>206</v>
      </c>
      <c r="L485" s="64">
        <v>1564617011</v>
      </c>
      <c r="M485" s="60">
        <v>103</v>
      </c>
    </row>
    <row r="486" spans="1:13" hidden="1" x14ac:dyDescent="0.25">
      <c r="A486" s="64">
        <v>9100812350</v>
      </c>
      <c r="B486" s="64">
        <v>1903425177</v>
      </c>
      <c r="C486" t="s">
        <v>203</v>
      </c>
      <c r="D486" s="59">
        <v>43703</v>
      </c>
      <c r="E486" s="60">
        <v>-12420</v>
      </c>
      <c r="F486" t="s">
        <v>204</v>
      </c>
      <c r="G486"/>
      <c r="H486" t="s">
        <v>594</v>
      </c>
      <c r="I486" s="64">
        <v>1334933</v>
      </c>
      <c r="J486" s="64">
        <v>2905100202</v>
      </c>
      <c r="K486" t="s">
        <v>206</v>
      </c>
      <c r="L486" s="64">
        <v>1564617011</v>
      </c>
      <c r="M486" s="60">
        <v>103</v>
      </c>
    </row>
    <row r="487" spans="1:13" hidden="1" x14ac:dyDescent="0.25">
      <c r="A487" s="64">
        <v>9100812350</v>
      </c>
      <c r="B487" s="64">
        <v>1903425181</v>
      </c>
      <c r="C487" t="s">
        <v>203</v>
      </c>
      <c r="D487" s="59">
        <v>43703</v>
      </c>
      <c r="E487" s="60">
        <v>-268380</v>
      </c>
      <c r="F487" t="s">
        <v>204</v>
      </c>
      <c r="G487"/>
      <c r="H487" t="s">
        <v>595</v>
      </c>
      <c r="I487" s="64">
        <v>1334930</v>
      </c>
      <c r="J487" s="64">
        <v>2905100202</v>
      </c>
      <c r="K487" t="s">
        <v>206</v>
      </c>
      <c r="L487" s="64">
        <v>1564617011</v>
      </c>
      <c r="M487" s="60">
        <v>103</v>
      </c>
    </row>
    <row r="488" spans="1:13" hidden="1" x14ac:dyDescent="0.25">
      <c r="A488" s="64">
        <v>9100812350</v>
      </c>
      <c r="B488" s="64">
        <v>1903425185</v>
      </c>
      <c r="C488" t="s">
        <v>203</v>
      </c>
      <c r="D488" s="59">
        <v>43703</v>
      </c>
      <c r="E488" s="60">
        <v>-38340</v>
      </c>
      <c r="F488" t="s">
        <v>204</v>
      </c>
      <c r="G488"/>
      <c r="H488" t="s">
        <v>596</v>
      </c>
      <c r="I488" s="64">
        <v>1334929</v>
      </c>
      <c r="J488" s="64">
        <v>2905100202</v>
      </c>
      <c r="K488" t="s">
        <v>206</v>
      </c>
      <c r="L488" s="64">
        <v>1564617011</v>
      </c>
      <c r="M488" s="60">
        <v>103</v>
      </c>
    </row>
    <row r="489" spans="1:13" hidden="1" x14ac:dyDescent="0.25">
      <c r="A489" s="64">
        <v>9100812350</v>
      </c>
      <c r="B489" s="64">
        <v>1903425190</v>
      </c>
      <c r="C489" t="s">
        <v>203</v>
      </c>
      <c r="D489" s="59">
        <v>43703</v>
      </c>
      <c r="E489" s="60">
        <v>-172530</v>
      </c>
      <c r="F489" t="s">
        <v>204</v>
      </c>
      <c r="G489"/>
      <c r="H489" t="s">
        <v>597</v>
      </c>
      <c r="I489" s="64">
        <v>1334928</v>
      </c>
      <c r="J489" s="64">
        <v>2905100202</v>
      </c>
      <c r="K489" t="s">
        <v>206</v>
      </c>
      <c r="L489" s="64">
        <v>1564617011</v>
      </c>
      <c r="M489" s="60">
        <v>103</v>
      </c>
    </row>
    <row r="490" spans="1:13" hidden="1" x14ac:dyDescent="0.25">
      <c r="A490" s="64">
        <v>9100812350</v>
      </c>
      <c r="B490" s="64">
        <v>1903425195</v>
      </c>
      <c r="C490" t="s">
        <v>203</v>
      </c>
      <c r="D490" s="59">
        <v>43703</v>
      </c>
      <c r="E490" s="60">
        <v>-57510</v>
      </c>
      <c r="F490" t="s">
        <v>204</v>
      </c>
      <c r="G490"/>
      <c r="H490" t="s">
        <v>598</v>
      </c>
      <c r="I490" s="64">
        <v>1334924</v>
      </c>
      <c r="J490" s="64">
        <v>2905100202</v>
      </c>
      <c r="K490" t="s">
        <v>206</v>
      </c>
      <c r="L490" s="64">
        <v>1564617011</v>
      </c>
      <c r="M490" s="60">
        <v>103</v>
      </c>
    </row>
    <row r="491" spans="1:13" hidden="1" x14ac:dyDescent="0.25">
      <c r="A491" s="64">
        <v>9100812350</v>
      </c>
      <c r="B491" s="64">
        <v>1903425202</v>
      </c>
      <c r="C491" t="s">
        <v>203</v>
      </c>
      <c r="D491" s="59">
        <v>43703</v>
      </c>
      <c r="E491" s="60">
        <v>-191700</v>
      </c>
      <c r="F491" t="s">
        <v>204</v>
      </c>
      <c r="G491"/>
      <c r="H491" t="s">
        <v>599</v>
      </c>
      <c r="I491" s="64">
        <v>1334923</v>
      </c>
      <c r="J491" s="64">
        <v>2905100202</v>
      </c>
      <c r="K491" t="s">
        <v>206</v>
      </c>
      <c r="L491" s="64">
        <v>1564617011</v>
      </c>
      <c r="M491" s="60">
        <v>103</v>
      </c>
    </row>
    <row r="492" spans="1:13" hidden="1" x14ac:dyDescent="0.25">
      <c r="A492" s="64">
        <v>9100812350</v>
      </c>
      <c r="B492" s="64">
        <v>1903425207</v>
      </c>
      <c r="C492" t="s">
        <v>203</v>
      </c>
      <c r="D492" s="59">
        <v>43700</v>
      </c>
      <c r="E492" s="60">
        <v>-95850</v>
      </c>
      <c r="F492" t="s">
        <v>204</v>
      </c>
      <c r="G492"/>
      <c r="H492" t="s">
        <v>600</v>
      </c>
      <c r="I492" s="64">
        <v>1334451</v>
      </c>
      <c r="J492" s="64">
        <v>2905100202</v>
      </c>
      <c r="K492" t="s">
        <v>206</v>
      </c>
      <c r="L492" s="64">
        <v>1564617011</v>
      </c>
      <c r="M492" s="60">
        <v>103</v>
      </c>
    </row>
    <row r="493" spans="1:13" hidden="1" x14ac:dyDescent="0.25">
      <c r="A493" s="64">
        <v>9100812350</v>
      </c>
      <c r="B493" s="64">
        <v>1903425211</v>
      </c>
      <c r="C493" t="s">
        <v>203</v>
      </c>
      <c r="D493" s="59">
        <v>43700</v>
      </c>
      <c r="E493" s="60">
        <v>-134190</v>
      </c>
      <c r="F493" t="s">
        <v>204</v>
      </c>
      <c r="G493"/>
      <c r="H493" t="s">
        <v>601</v>
      </c>
      <c r="I493" s="64">
        <v>1334450</v>
      </c>
      <c r="J493" s="64">
        <v>2905100202</v>
      </c>
      <c r="K493" t="s">
        <v>206</v>
      </c>
      <c r="L493" s="64">
        <v>1564617011</v>
      </c>
      <c r="M493" s="60">
        <v>103</v>
      </c>
    </row>
    <row r="494" spans="1:13" hidden="1" x14ac:dyDescent="0.25">
      <c r="A494" s="64">
        <v>9100812350</v>
      </c>
      <c r="B494" s="64">
        <v>1903425217</v>
      </c>
      <c r="C494" t="s">
        <v>203</v>
      </c>
      <c r="D494" s="59">
        <v>43700</v>
      </c>
      <c r="E494" s="60">
        <v>-134190</v>
      </c>
      <c r="F494" t="s">
        <v>204</v>
      </c>
      <c r="G494"/>
      <c r="H494" t="s">
        <v>602</v>
      </c>
      <c r="I494" s="64">
        <v>1334449</v>
      </c>
      <c r="J494" s="64">
        <v>2905100202</v>
      </c>
      <c r="K494" t="s">
        <v>206</v>
      </c>
      <c r="L494" s="64">
        <v>1564617011</v>
      </c>
      <c r="M494" s="60">
        <v>103</v>
      </c>
    </row>
    <row r="495" spans="1:13" hidden="1" x14ac:dyDescent="0.25">
      <c r="A495" s="64">
        <v>9100812350</v>
      </c>
      <c r="B495" s="64">
        <v>1903425220</v>
      </c>
      <c r="C495" t="s">
        <v>203</v>
      </c>
      <c r="D495" s="59">
        <v>43700</v>
      </c>
      <c r="E495" s="60">
        <v>-191700</v>
      </c>
      <c r="F495" t="s">
        <v>204</v>
      </c>
      <c r="G495"/>
      <c r="H495" t="s">
        <v>603</v>
      </c>
      <c r="I495" s="64">
        <v>1334448</v>
      </c>
      <c r="J495" s="64">
        <v>2905100202</v>
      </c>
      <c r="K495" t="s">
        <v>206</v>
      </c>
      <c r="L495" s="64">
        <v>1564617011</v>
      </c>
      <c r="M495" s="60">
        <v>103</v>
      </c>
    </row>
    <row r="496" spans="1:13" hidden="1" x14ac:dyDescent="0.25">
      <c r="A496" s="64">
        <v>9100812350</v>
      </c>
      <c r="B496" s="64">
        <v>1903425227</v>
      </c>
      <c r="C496" t="s">
        <v>203</v>
      </c>
      <c r="D496" s="59">
        <v>43700</v>
      </c>
      <c r="E496" s="60">
        <v>-95850</v>
      </c>
      <c r="F496" t="s">
        <v>204</v>
      </c>
      <c r="G496"/>
      <c r="H496" t="s">
        <v>592</v>
      </c>
      <c r="I496" s="64">
        <v>1334447</v>
      </c>
      <c r="J496" s="64">
        <v>2905100202</v>
      </c>
      <c r="K496" t="s">
        <v>206</v>
      </c>
      <c r="L496" s="64">
        <v>1564617011</v>
      </c>
      <c r="M496" s="60">
        <v>103</v>
      </c>
    </row>
    <row r="497" spans="1:13" hidden="1" x14ac:dyDescent="0.25">
      <c r="A497" s="64">
        <v>9100812350</v>
      </c>
      <c r="B497" s="64">
        <v>1903425234</v>
      </c>
      <c r="C497" t="s">
        <v>203</v>
      </c>
      <c r="D497" s="59">
        <v>43700</v>
      </c>
      <c r="E497" s="60">
        <v>-191700</v>
      </c>
      <c r="F497" t="s">
        <v>204</v>
      </c>
      <c r="G497"/>
      <c r="H497" t="s">
        <v>236</v>
      </c>
      <c r="I497" s="64">
        <v>1334446</v>
      </c>
      <c r="J497" s="64">
        <v>2905100202</v>
      </c>
      <c r="K497" t="s">
        <v>206</v>
      </c>
      <c r="L497" s="64">
        <v>1564617011</v>
      </c>
      <c r="M497" s="60">
        <v>103</v>
      </c>
    </row>
    <row r="498" spans="1:13" hidden="1" x14ac:dyDescent="0.25">
      <c r="A498" s="64">
        <v>9100812350</v>
      </c>
      <c r="B498" s="64">
        <v>1903425248</v>
      </c>
      <c r="C498" t="s">
        <v>203</v>
      </c>
      <c r="D498" s="59">
        <v>43700</v>
      </c>
      <c r="E498" s="60">
        <v>-84800</v>
      </c>
      <c r="F498" t="s">
        <v>204</v>
      </c>
      <c r="G498"/>
      <c r="H498" t="s">
        <v>604</v>
      </c>
      <c r="I498" s="64">
        <v>1334435</v>
      </c>
      <c r="J498" s="64">
        <v>2905100202</v>
      </c>
      <c r="K498" t="s">
        <v>206</v>
      </c>
      <c r="L498" s="64">
        <v>1564617011</v>
      </c>
      <c r="M498" s="60">
        <v>103</v>
      </c>
    </row>
    <row r="499" spans="1:13" hidden="1" x14ac:dyDescent="0.25">
      <c r="A499" s="64">
        <v>9100812350</v>
      </c>
      <c r="B499" s="64">
        <v>1903425296</v>
      </c>
      <c r="C499" t="s">
        <v>203</v>
      </c>
      <c r="D499" s="59">
        <v>43700</v>
      </c>
      <c r="E499" s="60">
        <v>-254480</v>
      </c>
      <c r="F499" t="s">
        <v>204</v>
      </c>
      <c r="G499"/>
      <c r="H499" t="s">
        <v>244</v>
      </c>
      <c r="I499" s="64">
        <v>1334433</v>
      </c>
      <c r="J499" s="64">
        <v>2905100202</v>
      </c>
      <c r="K499" t="s">
        <v>206</v>
      </c>
      <c r="L499" s="64">
        <v>1564617011</v>
      </c>
      <c r="M499" s="60">
        <v>103</v>
      </c>
    </row>
    <row r="500" spans="1:13" hidden="1" x14ac:dyDescent="0.25">
      <c r="A500" s="64">
        <v>9100812350</v>
      </c>
      <c r="B500" s="64">
        <v>1903425322</v>
      </c>
      <c r="C500" t="s">
        <v>203</v>
      </c>
      <c r="D500" s="59">
        <v>43700</v>
      </c>
      <c r="E500" s="60">
        <v>-20340</v>
      </c>
      <c r="F500" t="s">
        <v>204</v>
      </c>
      <c r="G500"/>
      <c r="H500" t="s">
        <v>605</v>
      </c>
      <c r="I500" s="64">
        <v>1334342</v>
      </c>
      <c r="J500" s="64">
        <v>2905100202</v>
      </c>
      <c r="K500" t="s">
        <v>206</v>
      </c>
      <c r="L500" s="64">
        <v>1564617011</v>
      </c>
      <c r="M500" s="60">
        <v>103</v>
      </c>
    </row>
    <row r="501" spans="1:13" hidden="1" x14ac:dyDescent="0.25">
      <c r="A501" s="64">
        <v>9100812350</v>
      </c>
      <c r="B501" s="64">
        <v>1903425328</v>
      </c>
      <c r="C501" t="s">
        <v>203</v>
      </c>
      <c r="D501" s="59">
        <v>43693</v>
      </c>
      <c r="E501" s="60">
        <v>-32310</v>
      </c>
      <c r="F501" t="s">
        <v>204</v>
      </c>
      <c r="G501"/>
      <c r="H501" t="s">
        <v>606</v>
      </c>
      <c r="I501" s="64">
        <v>1334131</v>
      </c>
      <c r="J501" s="64">
        <v>2905100202</v>
      </c>
      <c r="K501" t="s">
        <v>206</v>
      </c>
      <c r="L501" s="64">
        <v>1564617011</v>
      </c>
      <c r="M501" s="60">
        <v>103</v>
      </c>
    </row>
    <row r="502" spans="1:13" hidden="1" x14ac:dyDescent="0.25">
      <c r="A502" s="64">
        <v>9100812350</v>
      </c>
      <c r="B502" s="64">
        <v>1903425340</v>
      </c>
      <c r="C502" t="s">
        <v>203</v>
      </c>
      <c r="D502" s="59">
        <v>43690</v>
      </c>
      <c r="E502" s="60">
        <v>-62100</v>
      </c>
      <c r="F502" t="s">
        <v>204</v>
      </c>
      <c r="G502"/>
      <c r="H502" t="s">
        <v>607</v>
      </c>
      <c r="I502" s="64">
        <v>1332628</v>
      </c>
      <c r="J502" s="64">
        <v>2905100202</v>
      </c>
      <c r="K502" t="s">
        <v>206</v>
      </c>
      <c r="L502" s="64">
        <v>1564617011</v>
      </c>
      <c r="M502" s="60">
        <v>103</v>
      </c>
    </row>
    <row r="503" spans="1:13" hidden="1" x14ac:dyDescent="0.25">
      <c r="A503" s="64">
        <v>9100812350</v>
      </c>
      <c r="B503" s="64">
        <v>1903425348</v>
      </c>
      <c r="C503" t="s">
        <v>203</v>
      </c>
      <c r="D503" s="59">
        <v>43690</v>
      </c>
      <c r="E503" s="60">
        <v>-48960</v>
      </c>
      <c r="F503" t="s">
        <v>204</v>
      </c>
      <c r="G503"/>
      <c r="H503" t="s">
        <v>247</v>
      </c>
      <c r="I503" s="64">
        <v>1332622</v>
      </c>
      <c r="J503" s="64">
        <v>2905100202</v>
      </c>
      <c r="K503" t="s">
        <v>206</v>
      </c>
      <c r="L503" s="64">
        <v>1517617011</v>
      </c>
      <c r="M503" s="60">
        <v>103</v>
      </c>
    </row>
    <row r="504" spans="1:13" hidden="1" x14ac:dyDescent="0.25">
      <c r="A504" s="64">
        <v>9100812350</v>
      </c>
      <c r="B504" s="64">
        <v>1903425367</v>
      </c>
      <c r="C504" t="s">
        <v>203</v>
      </c>
      <c r="D504" s="59">
        <v>43689</v>
      </c>
      <c r="E504" s="60">
        <v>-20340</v>
      </c>
      <c r="F504" t="s">
        <v>204</v>
      </c>
      <c r="G504"/>
      <c r="H504" t="s">
        <v>214</v>
      </c>
      <c r="I504" s="64">
        <v>1331561</v>
      </c>
      <c r="J504" s="64">
        <v>2905100202</v>
      </c>
      <c r="K504" t="s">
        <v>206</v>
      </c>
      <c r="L504" s="64">
        <v>1564617011</v>
      </c>
      <c r="M504" s="60">
        <v>103</v>
      </c>
    </row>
    <row r="505" spans="1:13" hidden="1" x14ac:dyDescent="0.25">
      <c r="A505" s="64">
        <v>9100812350</v>
      </c>
      <c r="B505" s="64">
        <v>1903425385</v>
      </c>
      <c r="C505" t="s">
        <v>203</v>
      </c>
      <c r="D505" s="59">
        <v>43687</v>
      </c>
      <c r="E505" s="60">
        <v>-20340</v>
      </c>
      <c r="F505" t="s">
        <v>204</v>
      </c>
      <c r="G505"/>
      <c r="H505" t="s">
        <v>266</v>
      </c>
      <c r="I505" s="64">
        <v>1331415</v>
      </c>
      <c r="J505" s="64">
        <v>2905100202</v>
      </c>
      <c r="K505" t="s">
        <v>206</v>
      </c>
      <c r="L505" s="64">
        <v>1564617011</v>
      </c>
      <c r="M505" s="60">
        <v>103</v>
      </c>
    </row>
    <row r="506" spans="1:13" hidden="1" x14ac:dyDescent="0.25">
      <c r="A506" s="64">
        <v>9100812350</v>
      </c>
      <c r="B506" s="64">
        <v>1903425394</v>
      </c>
      <c r="C506" t="s">
        <v>203</v>
      </c>
      <c r="D506" s="59">
        <v>43687</v>
      </c>
      <c r="E506" s="60">
        <v>-20340</v>
      </c>
      <c r="F506" t="s">
        <v>204</v>
      </c>
      <c r="G506"/>
      <c r="H506" t="s">
        <v>608</v>
      </c>
      <c r="I506" s="64">
        <v>1331413</v>
      </c>
      <c r="J506" s="64">
        <v>2905100202</v>
      </c>
      <c r="K506" t="s">
        <v>206</v>
      </c>
      <c r="L506" s="64">
        <v>1564617011</v>
      </c>
      <c r="M506" s="60">
        <v>103</v>
      </c>
    </row>
    <row r="507" spans="1:13" hidden="1" x14ac:dyDescent="0.25">
      <c r="A507" s="64">
        <v>9100812350</v>
      </c>
      <c r="B507" s="64">
        <v>1903425408</v>
      </c>
      <c r="C507" t="s">
        <v>203</v>
      </c>
      <c r="D507" s="59">
        <v>43686</v>
      </c>
      <c r="E507" s="60">
        <v>-20340</v>
      </c>
      <c r="F507" t="s">
        <v>204</v>
      </c>
      <c r="G507"/>
      <c r="H507" t="s">
        <v>213</v>
      </c>
      <c r="I507" s="64">
        <v>1331172</v>
      </c>
      <c r="J507" s="64">
        <v>2905100202</v>
      </c>
      <c r="K507" t="s">
        <v>206</v>
      </c>
      <c r="L507" s="64">
        <v>1564617011</v>
      </c>
      <c r="M507" s="60">
        <v>103</v>
      </c>
    </row>
    <row r="508" spans="1:13" hidden="1" x14ac:dyDescent="0.25">
      <c r="A508" s="64">
        <v>9100812350</v>
      </c>
      <c r="B508" s="64">
        <v>1903425419</v>
      </c>
      <c r="C508" t="s">
        <v>203</v>
      </c>
      <c r="D508" s="59">
        <v>43686</v>
      </c>
      <c r="E508" s="60">
        <v>-32310</v>
      </c>
      <c r="F508" t="s">
        <v>204</v>
      </c>
      <c r="G508"/>
      <c r="H508" t="s">
        <v>609</v>
      </c>
      <c r="I508" s="64">
        <v>1330911</v>
      </c>
      <c r="J508" s="64">
        <v>2905100202</v>
      </c>
      <c r="K508" t="s">
        <v>206</v>
      </c>
      <c r="L508" s="64">
        <v>1564617011</v>
      </c>
      <c r="M508" s="60">
        <v>103</v>
      </c>
    </row>
    <row r="509" spans="1:13" hidden="1" x14ac:dyDescent="0.25">
      <c r="A509" s="64">
        <v>9100812350</v>
      </c>
      <c r="B509" s="64">
        <v>1903425436</v>
      </c>
      <c r="C509" t="s">
        <v>203</v>
      </c>
      <c r="D509" s="59">
        <v>43684</v>
      </c>
      <c r="E509" s="60">
        <v>-12420</v>
      </c>
      <c r="F509" t="s">
        <v>204</v>
      </c>
      <c r="G509"/>
      <c r="H509" t="s">
        <v>610</v>
      </c>
      <c r="I509" s="64">
        <v>1330882</v>
      </c>
      <c r="J509" s="64">
        <v>2905100202</v>
      </c>
      <c r="K509" t="s">
        <v>206</v>
      </c>
      <c r="L509" s="64">
        <v>1564617011</v>
      </c>
      <c r="M509" s="60">
        <v>103</v>
      </c>
    </row>
    <row r="510" spans="1:13" hidden="1" x14ac:dyDescent="0.25">
      <c r="A510" s="64">
        <v>9100812350</v>
      </c>
      <c r="B510" s="64">
        <v>1903425446</v>
      </c>
      <c r="C510" t="s">
        <v>203</v>
      </c>
      <c r="D510" s="59">
        <v>43678</v>
      </c>
      <c r="E510" s="60">
        <v>-22320</v>
      </c>
      <c r="F510" t="s">
        <v>204</v>
      </c>
      <c r="G510"/>
      <c r="H510" t="s">
        <v>611</v>
      </c>
      <c r="I510" s="64">
        <v>1330433</v>
      </c>
      <c r="J510" s="64">
        <v>2905100202</v>
      </c>
      <c r="K510" t="s">
        <v>206</v>
      </c>
      <c r="L510" s="64">
        <v>1564617011</v>
      </c>
      <c r="M510" s="60">
        <v>103</v>
      </c>
    </row>
    <row r="511" spans="1:13" hidden="1" x14ac:dyDescent="0.25">
      <c r="A511" s="64">
        <v>9100812350</v>
      </c>
      <c r="B511" s="64">
        <v>1903425453</v>
      </c>
      <c r="C511" t="s">
        <v>203</v>
      </c>
      <c r="D511" s="59">
        <v>43678</v>
      </c>
      <c r="E511" s="60">
        <v>-12420</v>
      </c>
      <c r="F511" t="s">
        <v>204</v>
      </c>
      <c r="G511"/>
      <c r="H511" t="s">
        <v>469</v>
      </c>
      <c r="I511" s="64">
        <v>1330400</v>
      </c>
      <c r="J511" s="64">
        <v>2905100202</v>
      </c>
      <c r="K511" t="s">
        <v>206</v>
      </c>
      <c r="L511" s="64">
        <v>1564617011</v>
      </c>
      <c r="M511" s="60">
        <v>103</v>
      </c>
    </row>
    <row r="512" spans="1:13" hidden="1" x14ac:dyDescent="0.25">
      <c r="A512" s="64">
        <v>9100812350</v>
      </c>
      <c r="B512" s="64">
        <v>1903426125</v>
      </c>
      <c r="C512" t="s">
        <v>203</v>
      </c>
      <c r="D512" s="59">
        <v>43704</v>
      </c>
      <c r="E512" s="60">
        <v>-20880</v>
      </c>
      <c r="F512" t="s">
        <v>204</v>
      </c>
      <c r="G512"/>
      <c r="H512" t="s">
        <v>612</v>
      </c>
      <c r="I512" s="64">
        <v>1335239</v>
      </c>
      <c r="J512" s="64">
        <v>2205200201</v>
      </c>
      <c r="K512" t="s">
        <v>206</v>
      </c>
      <c r="L512" s="64">
        <v>1564617011</v>
      </c>
      <c r="M512" s="60">
        <v>75</v>
      </c>
    </row>
    <row r="513" spans="1:13" hidden="1" x14ac:dyDescent="0.25">
      <c r="A513" s="64">
        <v>9100812350</v>
      </c>
      <c r="B513" s="64">
        <v>1903426125</v>
      </c>
      <c r="C513" t="s">
        <v>203</v>
      </c>
      <c r="D513" s="59">
        <v>43704</v>
      </c>
      <c r="E513" s="60">
        <v>-38520</v>
      </c>
      <c r="F513" t="s">
        <v>204</v>
      </c>
      <c r="G513"/>
      <c r="H513" t="s">
        <v>613</v>
      </c>
      <c r="I513" s="64">
        <v>1335239</v>
      </c>
      <c r="J513" s="64">
        <v>2905100202</v>
      </c>
      <c r="K513" t="s">
        <v>206</v>
      </c>
      <c r="L513" s="64">
        <v>1564617011</v>
      </c>
      <c r="M513" s="60">
        <v>103</v>
      </c>
    </row>
    <row r="514" spans="1:13" hidden="1" x14ac:dyDescent="0.25">
      <c r="A514" s="64">
        <v>91008123500</v>
      </c>
      <c r="B514" s="64">
        <v>1903425563</v>
      </c>
      <c r="C514" t="s">
        <v>203</v>
      </c>
      <c r="D514" s="59">
        <v>43679</v>
      </c>
      <c r="E514" s="60">
        <v>-9350</v>
      </c>
      <c r="F514" t="s">
        <v>204</v>
      </c>
      <c r="G514"/>
      <c r="H514" t="s">
        <v>526</v>
      </c>
      <c r="I514" s="64">
        <v>1336892</v>
      </c>
      <c r="J514" s="64">
        <v>2905100202</v>
      </c>
      <c r="K514" t="s">
        <v>206</v>
      </c>
      <c r="L514" s="64">
        <v>1564617011</v>
      </c>
      <c r="M514" s="60">
        <v>103</v>
      </c>
    </row>
    <row r="515" spans="1:13" hidden="1" x14ac:dyDescent="0.25">
      <c r="A515" s="64">
        <v>91008123500</v>
      </c>
      <c r="B515" s="64">
        <v>1903425572</v>
      </c>
      <c r="C515" t="s">
        <v>203</v>
      </c>
      <c r="D515" s="59">
        <v>43678</v>
      </c>
      <c r="E515" s="60">
        <v>-28670</v>
      </c>
      <c r="F515" t="s">
        <v>204</v>
      </c>
      <c r="G515"/>
      <c r="H515" t="s">
        <v>607</v>
      </c>
      <c r="I515" s="64">
        <v>1336881</v>
      </c>
      <c r="J515" s="64">
        <v>2905100202</v>
      </c>
      <c r="K515" t="s">
        <v>206</v>
      </c>
      <c r="L515" s="64">
        <v>1564617011</v>
      </c>
      <c r="M515" s="60">
        <v>103</v>
      </c>
    </row>
    <row r="516" spans="1:13" hidden="1" x14ac:dyDescent="0.25">
      <c r="A516" s="64">
        <v>91008123500</v>
      </c>
      <c r="B516" s="64">
        <v>1903425619</v>
      </c>
      <c r="C516" t="s">
        <v>203</v>
      </c>
      <c r="D516" s="59">
        <v>43683</v>
      </c>
      <c r="E516" s="60">
        <v>-50670</v>
      </c>
      <c r="F516" t="s">
        <v>204</v>
      </c>
      <c r="G516"/>
      <c r="H516" t="s">
        <v>614</v>
      </c>
      <c r="I516" s="64">
        <v>1336524</v>
      </c>
      <c r="J516" s="64">
        <v>2905100103</v>
      </c>
      <c r="K516" t="s">
        <v>206</v>
      </c>
      <c r="L516" s="64">
        <v>7636417011</v>
      </c>
      <c r="M516" s="60">
        <v>103</v>
      </c>
    </row>
    <row r="517" spans="1:13" hidden="1" x14ac:dyDescent="0.25">
      <c r="A517" s="64">
        <v>91008123500</v>
      </c>
      <c r="B517" s="64">
        <v>1903425648</v>
      </c>
      <c r="C517" t="s">
        <v>203</v>
      </c>
      <c r="D517" s="59">
        <v>43697</v>
      </c>
      <c r="E517" s="60">
        <v>-128080</v>
      </c>
      <c r="F517" t="s">
        <v>204</v>
      </c>
      <c r="G517"/>
      <c r="H517" t="s">
        <v>476</v>
      </c>
      <c r="I517" s="64">
        <v>1335690</v>
      </c>
      <c r="J517" s="64">
        <v>2905100202</v>
      </c>
      <c r="K517" t="s">
        <v>206</v>
      </c>
      <c r="L517" s="64">
        <v>1564617011</v>
      </c>
      <c r="M517" s="60">
        <v>103</v>
      </c>
    </row>
    <row r="518" spans="1:13" hidden="1" x14ac:dyDescent="0.25">
      <c r="A518" s="64">
        <v>91008123500</v>
      </c>
      <c r="B518" s="64">
        <v>1903425653</v>
      </c>
      <c r="C518" t="s">
        <v>203</v>
      </c>
      <c r="D518" s="59">
        <v>43690</v>
      </c>
      <c r="E518" s="60">
        <v>-159170</v>
      </c>
      <c r="F518" t="s">
        <v>204</v>
      </c>
      <c r="G518"/>
      <c r="H518" t="s">
        <v>615</v>
      </c>
      <c r="I518" s="64">
        <v>1336499</v>
      </c>
      <c r="J518" s="64">
        <v>2905100202</v>
      </c>
      <c r="K518" t="s">
        <v>206</v>
      </c>
      <c r="L518" s="64">
        <v>1564617011</v>
      </c>
      <c r="M518" s="60">
        <v>103</v>
      </c>
    </row>
    <row r="519" spans="1:13" hidden="1" x14ac:dyDescent="0.25">
      <c r="A519" s="64">
        <v>91008123500</v>
      </c>
      <c r="B519" s="64">
        <v>1903425661</v>
      </c>
      <c r="C519" t="s">
        <v>203</v>
      </c>
      <c r="D519" s="59">
        <v>43704</v>
      </c>
      <c r="E519" s="60">
        <v>-84420</v>
      </c>
      <c r="F519" t="s">
        <v>204</v>
      </c>
      <c r="G519"/>
      <c r="H519" t="s">
        <v>283</v>
      </c>
      <c r="I519" s="64">
        <v>1335275</v>
      </c>
      <c r="J519" s="64">
        <v>2905100102</v>
      </c>
      <c r="K519" t="s">
        <v>206</v>
      </c>
      <c r="L519" s="64">
        <v>1564617011</v>
      </c>
      <c r="M519" s="60">
        <v>103</v>
      </c>
    </row>
    <row r="520" spans="1:13" hidden="1" x14ac:dyDescent="0.25">
      <c r="A520" s="64">
        <v>91008123500</v>
      </c>
      <c r="B520" s="64">
        <v>1903425677</v>
      </c>
      <c r="C520" t="s">
        <v>203</v>
      </c>
      <c r="D520" s="59">
        <v>43702</v>
      </c>
      <c r="E520" s="60">
        <v>-54910</v>
      </c>
      <c r="F520" t="s">
        <v>204</v>
      </c>
      <c r="G520"/>
      <c r="H520" t="s">
        <v>616</v>
      </c>
      <c r="I520" s="64">
        <v>1334702</v>
      </c>
      <c r="J520" s="64">
        <v>2905100103</v>
      </c>
      <c r="K520" t="s">
        <v>206</v>
      </c>
      <c r="L520" s="64">
        <v>2023817011</v>
      </c>
      <c r="M520" s="60">
        <v>103</v>
      </c>
    </row>
    <row r="521" spans="1:13" hidden="1" x14ac:dyDescent="0.25">
      <c r="A521" s="64">
        <v>91008123500</v>
      </c>
      <c r="B521" s="64">
        <v>1903425696</v>
      </c>
      <c r="C521" t="s">
        <v>203</v>
      </c>
      <c r="D521" s="59">
        <v>43702</v>
      </c>
      <c r="E521" s="60">
        <v>-65570</v>
      </c>
      <c r="F521" t="s">
        <v>204</v>
      </c>
      <c r="G521"/>
      <c r="H521" t="s">
        <v>617</v>
      </c>
      <c r="I521" s="64">
        <v>1334540</v>
      </c>
      <c r="J521" s="64">
        <v>2905100202</v>
      </c>
      <c r="K521" t="s">
        <v>206</v>
      </c>
      <c r="L521" s="64">
        <v>1564617011</v>
      </c>
      <c r="M521" s="60">
        <v>103</v>
      </c>
    </row>
    <row r="522" spans="1:13" hidden="1" x14ac:dyDescent="0.25">
      <c r="A522" s="64">
        <v>91008123500</v>
      </c>
      <c r="B522" s="64">
        <v>1903425719</v>
      </c>
      <c r="C522" t="s">
        <v>203</v>
      </c>
      <c r="D522" s="59">
        <v>43700</v>
      </c>
      <c r="E522" s="60">
        <v>-96660</v>
      </c>
      <c r="F522" t="s">
        <v>204</v>
      </c>
      <c r="G522"/>
      <c r="H522" t="s">
        <v>584</v>
      </c>
      <c r="I522" s="64">
        <v>1334335</v>
      </c>
      <c r="J522" s="64">
        <v>2905100202</v>
      </c>
      <c r="K522" t="s">
        <v>206</v>
      </c>
      <c r="L522" s="64">
        <v>1564617011</v>
      </c>
      <c r="M522" s="60">
        <v>103</v>
      </c>
    </row>
    <row r="523" spans="1:13" hidden="1" x14ac:dyDescent="0.25">
      <c r="A523" s="64">
        <v>91008123500</v>
      </c>
      <c r="B523" s="64">
        <v>1903425741</v>
      </c>
      <c r="C523" t="s">
        <v>203</v>
      </c>
      <c r="D523" s="59">
        <v>43698</v>
      </c>
      <c r="E523" s="60">
        <v>-8760</v>
      </c>
      <c r="F523" t="s">
        <v>204</v>
      </c>
      <c r="G523"/>
      <c r="H523" t="s">
        <v>281</v>
      </c>
      <c r="I523" s="64">
        <v>1333691</v>
      </c>
      <c r="J523" s="64">
        <v>2905100102</v>
      </c>
      <c r="K523" t="s">
        <v>206</v>
      </c>
      <c r="L523" s="64">
        <v>1564617011</v>
      </c>
      <c r="M523" s="60">
        <v>103</v>
      </c>
    </row>
    <row r="524" spans="1:13" hidden="1" x14ac:dyDescent="0.25">
      <c r="A524" s="64">
        <v>91008123500</v>
      </c>
      <c r="B524" s="64">
        <v>1903425758</v>
      </c>
      <c r="C524" t="s">
        <v>203</v>
      </c>
      <c r="D524" s="59">
        <v>43687</v>
      </c>
      <c r="E524" s="60">
        <v>-61380</v>
      </c>
      <c r="F524" t="s">
        <v>204</v>
      </c>
      <c r="G524"/>
      <c r="H524" t="s">
        <v>618</v>
      </c>
      <c r="I524" s="64">
        <v>1330909</v>
      </c>
      <c r="J524" s="64">
        <v>2905100203</v>
      </c>
      <c r="K524" t="s">
        <v>206</v>
      </c>
      <c r="L524" s="64">
        <v>5400117011</v>
      </c>
      <c r="M524" s="60">
        <v>103</v>
      </c>
    </row>
    <row r="525" spans="1:13" hidden="1" x14ac:dyDescent="0.25">
      <c r="A525" s="64">
        <v>91008123500</v>
      </c>
      <c r="B525" s="64">
        <v>1903425774</v>
      </c>
      <c r="C525" t="s">
        <v>203</v>
      </c>
      <c r="D525" s="59">
        <v>43686</v>
      </c>
      <c r="E525" s="60">
        <v>-77990</v>
      </c>
      <c r="F525" t="s">
        <v>204</v>
      </c>
      <c r="G525"/>
      <c r="H525" t="s">
        <v>619</v>
      </c>
      <c r="I525" s="64">
        <v>1330890</v>
      </c>
      <c r="J525" s="64">
        <v>2905100202</v>
      </c>
      <c r="K525" t="s">
        <v>206</v>
      </c>
      <c r="L525" s="64">
        <v>1564617011</v>
      </c>
      <c r="M525" s="60">
        <v>103</v>
      </c>
    </row>
    <row r="526" spans="1:13" hidden="1" x14ac:dyDescent="0.25">
      <c r="A526" s="64">
        <v>91008123500</v>
      </c>
      <c r="B526" s="64">
        <v>1903425791</v>
      </c>
      <c r="C526" t="s">
        <v>203</v>
      </c>
      <c r="D526" s="59">
        <v>43685</v>
      </c>
      <c r="E526" s="60">
        <v>-24220</v>
      </c>
      <c r="F526" t="s">
        <v>204</v>
      </c>
      <c r="G526"/>
      <c r="H526" t="s">
        <v>582</v>
      </c>
      <c r="I526" s="64">
        <v>1330816</v>
      </c>
      <c r="J526" s="64">
        <v>2905100202</v>
      </c>
      <c r="K526" t="s">
        <v>206</v>
      </c>
      <c r="L526" s="64">
        <v>1564617011</v>
      </c>
      <c r="M526" s="60">
        <v>103</v>
      </c>
    </row>
    <row r="527" spans="1:13" hidden="1" x14ac:dyDescent="0.25">
      <c r="A527" s="64">
        <v>91008123500</v>
      </c>
      <c r="B527" s="64">
        <v>1903425800</v>
      </c>
      <c r="C527" t="s">
        <v>203</v>
      </c>
      <c r="D527" s="59">
        <v>43685</v>
      </c>
      <c r="E527" s="60">
        <v>-22900</v>
      </c>
      <c r="F527" t="s">
        <v>204</v>
      </c>
      <c r="G527"/>
      <c r="H527" t="s">
        <v>591</v>
      </c>
      <c r="I527" s="64">
        <v>1330804</v>
      </c>
      <c r="J527" s="64">
        <v>2905100202</v>
      </c>
      <c r="K527" t="s">
        <v>206</v>
      </c>
      <c r="L527" s="64">
        <v>1564617011</v>
      </c>
      <c r="M527" s="60">
        <v>103</v>
      </c>
    </row>
    <row r="528" spans="1:13" hidden="1" x14ac:dyDescent="0.25">
      <c r="A528" s="64">
        <v>91008123500</v>
      </c>
      <c r="B528" s="64">
        <v>1903425810</v>
      </c>
      <c r="C528" t="s">
        <v>203</v>
      </c>
      <c r="D528" s="59">
        <v>43681</v>
      </c>
      <c r="E528" s="60">
        <v>-54520</v>
      </c>
      <c r="F528" t="s">
        <v>204</v>
      </c>
      <c r="G528"/>
      <c r="H528" t="s">
        <v>620</v>
      </c>
      <c r="I528" s="64">
        <v>1329625</v>
      </c>
      <c r="J528" s="64">
        <v>2905100103</v>
      </c>
      <c r="K528" t="s">
        <v>206</v>
      </c>
      <c r="L528" s="64">
        <v>5400317011</v>
      </c>
      <c r="M528" s="60">
        <v>103</v>
      </c>
    </row>
    <row r="529" spans="1:13" hidden="1" x14ac:dyDescent="0.25">
      <c r="A529" s="64">
        <v>91008123500</v>
      </c>
      <c r="B529" s="64">
        <v>1903425936</v>
      </c>
      <c r="C529" t="s">
        <v>203</v>
      </c>
      <c r="D529" s="59">
        <v>43678</v>
      </c>
      <c r="E529" s="60">
        <v>-31470</v>
      </c>
      <c r="F529" t="s">
        <v>204</v>
      </c>
      <c r="G529"/>
      <c r="H529" t="s">
        <v>585</v>
      </c>
      <c r="I529" s="64">
        <v>1329494</v>
      </c>
      <c r="J529" s="64">
        <v>2905100202</v>
      </c>
      <c r="K529" t="s">
        <v>206</v>
      </c>
      <c r="L529" s="64">
        <v>1564617011</v>
      </c>
      <c r="M529" s="60">
        <v>103</v>
      </c>
    </row>
    <row r="530" spans="1:13" hidden="1" x14ac:dyDescent="0.25">
      <c r="A530" s="64">
        <v>91008123500</v>
      </c>
      <c r="B530" s="64">
        <v>1903426108</v>
      </c>
      <c r="C530" t="s">
        <v>203</v>
      </c>
      <c r="D530" s="59">
        <v>43678</v>
      </c>
      <c r="E530" s="60">
        <v>-19930</v>
      </c>
      <c r="F530" t="s">
        <v>204</v>
      </c>
      <c r="G530"/>
      <c r="H530" t="s">
        <v>621</v>
      </c>
      <c r="I530" s="64">
        <v>1336878</v>
      </c>
      <c r="J530" s="64">
        <v>2205200201</v>
      </c>
      <c r="K530" t="s">
        <v>206</v>
      </c>
      <c r="L530" s="64">
        <v>1564617011</v>
      </c>
      <c r="M530" s="60">
        <v>79</v>
      </c>
    </row>
    <row r="531" spans="1:13" hidden="1" x14ac:dyDescent="0.25">
      <c r="A531" s="64">
        <v>91008123500</v>
      </c>
      <c r="B531" s="64">
        <v>1903426108</v>
      </c>
      <c r="C531" t="s">
        <v>203</v>
      </c>
      <c r="D531" s="59">
        <v>43678</v>
      </c>
      <c r="E531" s="60">
        <v>-199613</v>
      </c>
      <c r="F531" t="s">
        <v>204</v>
      </c>
      <c r="G531"/>
      <c r="H531" t="s">
        <v>622</v>
      </c>
      <c r="I531" s="64">
        <v>1336878</v>
      </c>
      <c r="J531" s="64">
        <v>2905100202</v>
      </c>
      <c r="K531" t="s">
        <v>206</v>
      </c>
      <c r="L531" s="64">
        <v>1564617011</v>
      </c>
      <c r="M531" s="60">
        <v>103</v>
      </c>
    </row>
    <row r="532" spans="1:13" hidden="1" x14ac:dyDescent="0.25">
      <c r="A532" t="s">
        <v>623</v>
      </c>
      <c r="B532" s="64">
        <v>2000020985</v>
      </c>
      <c r="C532" t="s">
        <v>401</v>
      </c>
      <c r="D532" s="59">
        <v>43047</v>
      </c>
      <c r="E532" s="60">
        <v>6224714</v>
      </c>
      <c r="F532" t="s">
        <v>204</v>
      </c>
      <c r="G532"/>
      <c r="H532" t="s">
        <v>624</v>
      </c>
      <c r="I532" t="s">
        <v>625</v>
      </c>
      <c r="J532" s="64">
        <v>1330050201</v>
      </c>
      <c r="K532" t="s">
        <v>626</v>
      </c>
      <c r="L532" s="64">
        <v>1500000000</v>
      </c>
      <c r="M532" s="60">
        <v>0</v>
      </c>
    </row>
    <row r="533" spans="1:13" hidden="1" x14ac:dyDescent="0.25">
      <c r="A533" t="s">
        <v>623</v>
      </c>
      <c r="B533" s="64">
        <v>2000020986</v>
      </c>
      <c r="C533" t="s">
        <v>401</v>
      </c>
      <c r="D533" s="59">
        <v>43076</v>
      </c>
      <c r="E533" s="60">
        <v>8666149</v>
      </c>
      <c r="F533" t="s">
        <v>204</v>
      </c>
      <c r="G533"/>
      <c r="H533" t="s">
        <v>627</v>
      </c>
      <c r="I533" t="s">
        <v>628</v>
      </c>
      <c r="J533" s="64">
        <v>1330050201</v>
      </c>
      <c r="K533" t="s">
        <v>626</v>
      </c>
      <c r="L533" s="64">
        <v>1500000000</v>
      </c>
      <c r="M533" s="60">
        <v>0</v>
      </c>
    </row>
    <row r="534" spans="1:13" hidden="1" x14ac:dyDescent="0.25">
      <c r="A534" t="s">
        <v>623</v>
      </c>
      <c r="B534" s="64">
        <v>2000020987</v>
      </c>
      <c r="C534" t="s">
        <v>401</v>
      </c>
      <c r="D534" s="59">
        <v>43124</v>
      </c>
      <c r="E534" s="60">
        <v>5345544</v>
      </c>
      <c r="F534" t="s">
        <v>204</v>
      </c>
      <c r="G534"/>
      <c r="H534" t="s">
        <v>629</v>
      </c>
      <c r="I534" t="s">
        <v>630</v>
      </c>
      <c r="J534" s="64">
        <v>1330050201</v>
      </c>
      <c r="K534" t="s">
        <v>626</v>
      </c>
      <c r="L534" s="64">
        <v>1500000000</v>
      </c>
      <c r="M534" s="60">
        <v>0</v>
      </c>
    </row>
    <row r="535" spans="1:13" hidden="1" x14ac:dyDescent="0.25">
      <c r="A535" t="s">
        <v>623</v>
      </c>
      <c r="B535" s="64">
        <v>2000037993</v>
      </c>
      <c r="C535" t="s">
        <v>401</v>
      </c>
      <c r="D535" s="59">
        <v>43138</v>
      </c>
      <c r="E535" s="60">
        <v>649429</v>
      </c>
      <c r="F535" t="s">
        <v>204</v>
      </c>
      <c r="G535"/>
      <c r="H535" t="s">
        <v>631</v>
      </c>
      <c r="I535" t="s">
        <v>632</v>
      </c>
      <c r="J535" s="64">
        <v>1330050201</v>
      </c>
      <c r="K535" t="s">
        <v>626</v>
      </c>
      <c r="L535" s="64">
        <v>1500000000</v>
      </c>
      <c r="M535" s="60">
        <v>0</v>
      </c>
    </row>
    <row r="536" spans="1:13" hidden="1" x14ac:dyDescent="0.25">
      <c r="A536" t="s">
        <v>623</v>
      </c>
      <c r="B536" s="64">
        <v>2000037996</v>
      </c>
      <c r="C536" t="s">
        <v>401</v>
      </c>
      <c r="D536" s="59">
        <v>43138</v>
      </c>
      <c r="E536" s="60">
        <v>6630265</v>
      </c>
      <c r="F536" t="s">
        <v>204</v>
      </c>
      <c r="G536"/>
      <c r="H536" t="s">
        <v>633</v>
      </c>
      <c r="I536" t="s">
        <v>632</v>
      </c>
      <c r="J536" s="64">
        <v>1330050201</v>
      </c>
      <c r="K536" t="s">
        <v>626</v>
      </c>
      <c r="L536" s="64">
        <v>1500000000</v>
      </c>
      <c r="M536" s="60">
        <v>0</v>
      </c>
    </row>
    <row r="537" spans="1:13" hidden="1" x14ac:dyDescent="0.25">
      <c r="A537" t="s">
        <v>623</v>
      </c>
      <c r="B537" s="64">
        <v>2000038004</v>
      </c>
      <c r="C537" t="s">
        <v>401</v>
      </c>
      <c r="D537" s="59">
        <v>43165</v>
      </c>
      <c r="E537" s="60">
        <v>6904833</v>
      </c>
      <c r="F537" t="s">
        <v>204</v>
      </c>
      <c r="G537"/>
      <c r="H537" t="s">
        <v>634</v>
      </c>
      <c r="I537" t="s">
        <v>635</v>
      </c>
      <c r="J537" s="64">
        <v>1330050201</v>
      </c>
      <c r="K537" t="s">
        <v>626</v>
      </c>
      <c r="L537" s="64">
        <v>1500000000</v>
      </c>
      <c r="M537" s="60">
        <v>0</v>
      </c>
    </row>
    <row r="538" spans="1:13" hidden="1" x14ac:dyDescent="0.25">
      <c r="A538" t="s">
        <v>623</v>
      </c>
      <c r="B538" s="64">
        <v>2000038005</v>
      </c>
      <c r="C538" t="s">
        <v>401</v>
      </c>
      <c r="D538" s="59">
        <v>43195</v>
      </c>
      <c r="E538" s="60">
        <v>5107896</v>
      </c>
      <c r="F538" t="s">
        <v>204</v>
      </c>
      <c r="G538"/>
      <c r="H538" t="s">
        <v>636</v>
      </c>
      <c r="I538" t="s">
        <v>637</v>
      </c>
      <c r="J538" s="64">
        <v>1330050201</v>
      </c>
      <c r="K538" t="s">
        <v>626</v>
      </c>
      <c r="L538" s="64">
        <v>1500000000</v>
      </c>
      <c r="M538" s="60">
        <v>0</v>
      </c>
    </row>
    <row r="539" spans="1:13" hidden="1" x14ac:dyDescent="0.25">
      <c r="A539" t="s">
        <v>623</v>
      </c>
      <c r="B539" s="64">
        <v>2000038013</v>
      </c>
      <c r="C539" t="s">
        <v>401</v>
      </c>
      <c r="D539" s="59">
        <v>43227</v>
      </c>
      <c r="E539" s="60">
        <v>7055632</v>
      </c>
      <c r="F539" t="s">
        <v>204</v>
      </c>
      <c r="G539"/>
      <c r="H539" t="s">
        <v>638</v>
      </c>
      <c r="I539" t="s">
        <v>639</v>
      </c>
      <c r="J539" s="64">
        <v>1330050201</v>
      </c>
      <c r="K539" t="s">
        <v>626</v>
      </c>
      <c r="L539" s="64">
        <v>1500000000</v>
      </c>
      <c r="M539" s="60">
        <v>0</v>
      </c>
    </row>
    <row r="540" spans="1:13" hidden="1" x14ac:dyDescent="0.25">
      <c r="A540" t="s">
        <v>623</v>
      </c>
      <c r="B540" s="64">
        <v>2000043427</v>
      </c>
      <c r="C540" t="s">
        <v>401</v>
      </c>
      <c r="D540" s="59">
        <v>43257</v>
      </c>
      <c r="E540" s="60">
        <v>333809</v>
      </c>
      <c r="F540" t="s">
        <v>204</v>
      </c>
      <c r="G540"/>
      <c r="H540" t="s">
        <v>640</v>
      </c>
      <c r="I540" t="s">
        <v>641</v>
      </c>
      <c r="J540" s="64">
        <v>1330050201</v>
      </c>
      <c r="K540" t="s">
        <v>626</v>
      </c>
      <c r="L540" s="64">
        <v>1500000000</v>
      </c>
      <c r="M540" s="60">
        <v>0</v>
      </c>
    </row>
    <row r="541" spans="1:13" hidden="1" x14ac:dyDescent="0.25">
      <c r="A541" t="s">
        <v>623</v>
      </c>
      <c r="B541" s="64">
        <v>2000043430</v>
      </c>
      <c r="C541" t="s">
        <v>401</v>
      </c>
      <c r="D541" s="59">
        <v>43257</v>
      </c>
      <c r="E541" s="60">
        <v>6018338</v>
      </c>
      <c r="F541" t="s">
        <v>204</v>
      </c>
      <c r="G541"/>
      <c r="H541" t="s">
        <v>642</v>
      </c>
      <c r="I541" t="s">
        <v>641</v>
      </c>
      <c r="J541" s="64">
        <v>1330050201</v>
      </c>
      <c r="K541" t="s">
        <v>626</v>
      </c>
      <c r="L541" s="64">
        <v>1500000000</v>
      </c>
      <c r="M541" s="60">
        <v>0</v>
      </c>
    </row>
    <row r="542" spans="1:13" hidden="1" x14ac:dyDescent="0.25">
      <c r="A542" t="s">
        <v>623</v>
      </c>
      <c r="B542" s="64">
        <v>2000049439</v>
      </c>
      <c r="C542" t="s">
        <v>401</v>
      </c>
      <c r="D542" s="59">
        <v>43290</v>
      </c>
      <c r="E542" s="60">
        <v>7386268</v>
      </c>
      <c r="F542" t="s">
        <v>204</v>
      </c>
      <c r="G542"/>
      <c r="H542" t="s">
        <v>643</v>
      </c>
      <c r="I542" t="s">
        <v>644</v>
      </c>
      <c r="J542" s="64">
        <v>1330050201</v>
      </c>
      <c r="K542" t="s">
        <v>626</v>
      </c>
      <c r="L542" s="64">
        <v>1500000000</v>
      </c>
      <c r="M542" s="60">
        <v>0</v>
      </c>
    </row>
    <row r="543" spans="1:13" hidden="1" x14ac:dyDescent="0.25">
      <c r="A543" t="s">
        <v>623</v>
      </c>
      <c r="B543" s="64">
        <v>2000049441</v>
      </c>
      <c r="C543" t="s">
        <v>401</v>
      </c>
      <c r="D543" s="59">
        <v>43290</v>
      </c>
      <c r="E543" s="60">
        <v>8107822</v>
      </c>
      <c r="F543" t="s">
        <v>204</v>
      </c>
      <c r="G543"/>
      <c r="H543" t="s">
        <v>643</v>
      </c>
      <c r="I543" t="s">
        <v>644</v>
      </c>
      <c r="J543" s="64">
        <v>1330050201</v>
      </c>
      <c r="K543" t="s">
        <v>626</v>
      </c>
      <c r="L543" s="64">
        <v>1500000000</v>
      </c>
      <c r="M543" s="60">
        <v>0</v>
      </c>
    </row>
    <row r="544" spans="1:13" hidden="1" x14ac:dyDescent="0.25">
      <c r="A544" t="s">
        <v>623</v>
      </c>
      <c r="B544" s="64">
        <v>2000056832</v>
      </c>
      <c r="C544" t="s">
        <v>401</v>
      </c>
      <c r="D544" s="59">
        <v>43321</v>
      </c>
      <c r="E544" s="60">
        <v>7419015</v>
      </c>
      <c r="F544" t="s">
        <v>204</v>
      </c>
      <c r="G544"/>
      <c r="H544" t="s">
        <v>645</v>
      </c>
      <c r="I544" s="64">
        <v>6645</v>
      </c>
      <c r="J544" s="64">
        <v>1330050201</v>
      </c>
      <c r="K544" t="s">
        <v>626</v>
      </c>
      <c r="L544" s="64">
        <v>1500000000</v>
      </c>
      <c r="M544" s="60">
        <v>0</v>
      </c>
    </row>
    <row r="545" spans="1:13" hidden="1" x14ac:dyDescent="0.25">
      <c r="A545" t="s">
        <v>623</v>
      </c>
      <c r="B545" s="64">
        <v>2000056837</v>
      </c>
      <c r="C545" t="s">
        <v>401</v>
      </c>
      <c r="D545" s="59">
        <v>43321</v>
      </c>
      <c r="E545" s="60">
        <v>1339292</v>
      </c>
      <c r="F545" t="s">
        <v>204</v>
      </c>
      <c r="G545"/>
      <c r="H545" t="s">
        <v>645</v>
      </c>
      <c r="I545" t="s">
        <v>646</v>
      </c>
      <c r="J545" s="64">
        <v>1330050201</v>
      </c>
      <c r="K545" t="s">
        <v>626</v>
      </c>
      <c r="L545" s="64">
        <v>1500000000</v>
      </c>
      <c r="M545" s="60">
        <v>0</v>
      </c>
    </row>
    <row r="546" spans="1:13" hidden="1" x14ac:dyDescent="0.25">
      <c r="A546" t="s">
        <v>623</v>
      </c>
      <c r="B546" s="64">
        <v>2000063290</v>
      </c>
      <c r="C546" t="s">
        <v>401</v>
      </c>
      <c r="D546" s="59">
        <v>43350</v>
      </c>
      <c r="E546" s="60">
        <v>6600653</v>
      </c>
      <c r="F546" t="s">
        <v>204</v>
      </c>
      <c r="G546"/>
      <c r="H546" t="s">
        <v>647</v>
      </c>
      <c r="I546" t="s">
        <v>648</v>
      </c>
      <c r="J546" s="64">
        <v>1330050201</v>
      </c>
      <c r="K546" t="s">
        <v>626</v>
      </c>
      <c r="L546" s="64">
        <v>1500000000</v>
      </c>
      <c r="M546" s="60">
        <v>0</v>
      </c>
    </row>
    <row r="547" spans="1:13" hidden="1" x14ac:dyDescent="0.25">
      <c r="A547" t="s">
        <v>623</v>
      </c>
      <c r="B547" s="64">
        <v>2000070500</v>
      </c>
      <c r="C547" t="s">
        <v>401</v>
      </c>
      <c r="D547" s="59">
        <v>43411</v>
      </c>
      <c r="E547" s="60">
        <v>1717766</v>
      </c>
      <c r="F547" t="s">
        <v>204</v>
      </c>
      <c r="G547"/>
      <c r="H547" t="s">
        <v>649</v>
      </c>
      <c r="I547" t="s">
        <v>650</v>
      </c>
      <c r="J547" s="64">
        <v>2905100201</v>
      </c>
      <c r="K547" t="s">
        <v>626</v>
      </c>
      <c r="L547" s="64">
        <v>1500000000</v>
      </c>
      <c r="M547" s="60">
        <v>440</v>
      </c>
    </row>
    <row r="548" spans="1:13" hidden="1" x14ac:dyDescent="0.25">
      <c r="A548" t="s">
        <v>623</v>
      </c>
      <c r="B548" s="64">
        <v>2000070501</v>
      </c>
      <c r="C548" t="s">
        <v>401</v>
      </c>
      <c r="D548" s="59">
        <v>43411</v>
      </c>
      <c r="E548" s="60">
        <v>7679732</v>
      </c>
      <c r="F548" t="s">
        <v>204</v>
      </c>
      <c r="G548"/>
      <c r="H548" t="s">
        <v>649</v>
      </c>
      <c r="I548" t="s">
        <v>650</v>
      </c>
      <c r="J548" s="64">
        <v>2905100201</v>
      </c>
      <c r="K548" t="s">
        <v>626</v>
      </c>
      <c r="L548" s="64">
        <v>1500000000</v>
      </c>
      <c r="M548" s="60">
        <v>440</v>
      </c>
    </row>
    <row r="549" spans="1:13" hidden="1" x14ac:dyDescent="0.25">
      <c r="A549" t="s">
        <v>623</v>
      </c>
      <c r="B549" s="64">
        <v>2000073276</v>
      </c>
      <c r="C549" t="s">
        <v>401</v>
      </c>
      <c r="D549" s="59">
        <v>43378</v>
      </c>
      <c r="E549" s="60">
        <v>6438062</v>
      </c>
      <c r="F549" t="s">
        <v>204</v>
      </c>
      <c r="G549"/>
      <c r="H549" t="s">
        <v>651</v>
      </c>
      <c r="I549" t="s">
        <v>652</v>
      </c>
      <c r="J549" s="64">
        <v>2905100201</v>
      </c>
      <c r="K549" t="s">
        <v>626</v>
      </c>
      <c r="L549" s="64">
        <v>1500000000</v>
      </c>
      <c r="M549" s="60">
        <v>473</v>
      </c>
    </row>
    <row r="550" spans="1:13" hidden="1" x14ac:dyDescent="0.25">
      <c r="A550" t="s">
        <v>623</v>
      </c>
      <c r="B550" s="64">
        <v>2000073277</v>
      </c>
      <c r="C550" t="s">
        <v>401</v>
      </c>
      <c r="D550" s="59">
        <v>43378</v>
      </c>
      <c r="E550" s="60">
        <v>8732302</v>
      </c>
      <c r="F550" t="s">
        <v>204</v>
      </c>
      <c r="G550"/>
      <c r="H550" t="s">
        <v>653</v>
      </c>
      <c r="I550" t="s">
        <v>654</v>
      </c>
      <c r="J550" s="64">
        <v>2905100201</v>
      </c>
      <c r="K550" t="s">
        <v>626</v>
      </c>
      <c r="L550" s="64">
        <v>1500000000</v>
      </c>
      <c r="M550" s="60">
        <v>473</v>
      </c>
    </row>
    <row r="551" spans="1:13" hidden="1" x14ac:dyDescent="0.25">
      <c r="A551" t="s">
        <v>623</v>
      </c>
      <c r="B551" s="64">
        <v>2000085897</v>
      </c>
      <c r="C551" t="s">
        <v>401</v>
      </c>
      <c r="D551" s="59">
        <v>43441</v>
      </c>
      <c r="E551" s="60">
        <v>4585343</v>
      </c>
      <c r="F551" t="s">
        <v>204</v>
      </c>
      <c r="G551"/>
      <c r="H551" t="s">
        <v>655</v>
      </c>
      <c r="I551" t="s">
        <v>656</v>
      </c>
      <c r="J551" s="64">
        <v>2905100201</v>
      </c>
      <c r="K551" t="s">
        <v>626</v>
      </c>
      <c r="L551" s="64">
        <v>1500000000</v>
      </c>
      <c r="M551" s="60">
        <v>410</v>
      </c>
    </row>
    <row r="552" spans="1:13" hidden="1" x14ac:dyDescent="0.25">
      <c r="A552" t="s">
        <v>623</v>
      </c>
      <c r="B552" s="64">
        <v>2000106705</v>
      </c>
      <c r="C552" t="s">
        <v>401</v>
      </c>
      <c r="D552" s="59">
        <v>43488</v>
      </c>
      <c r="E552" s="60">
        <v>5104809</v>
      </c>
      <c r="F552" t="s">
        <v>204</v>
      </c>
      <c r="G552"/>
      <c r="H552" t="s">
        <v>657</v>
      </c>
      <c r="I552" t="s">
        <v>658</v>
      </c>
      <c r="J552" s="64">
        <v>2905100201</v>
      </c>
      <c r="K552" t="s">
        <v>626</v>
      </c>
      <c r="L552" s="64">
        <v>1500000000</v>
      </c>
      <c r="M552" s="60">
        <v>363</v>
      </c>
    </row>
    <row r="553" spans="1:13" hidden="1" x14ac:dyDescent="0.25">
      <c r="A553" t="s">
        <v>623</v>
      </c>
      <c r="B553" s="64">
        <v>2000106707</v>
      </c>
      <c r="C553" t="s">
        <v>401</v>
      </c>
      <c r="D553" s="59">
        <v>43488</v>
      </c>
      <c r="E553" s="60">
        <v>5068769</v>
      </c>
      <c r="F553" t="s">
        <v>204</v>
      </c>
      <c r="G553"/>
      <c r="H553" t="s">
        <v>657</v>
      </c>
      <c r="I553" t="s">
        <v>659</v>
      </c>
      <c r="J553" s="64">
        <v>2905100201</v>
      </c>
      <c r="K553" t="s">
        <v>626</v>
      </c>
      <c r="L553" s="64">
        <v>1500000000</v>
      </c>
      <c r="M553" s="60">
        <v>363</v>
      </c>
    </row>
    <row r="554" spans="1:13" hidden="1" x14ac:dyDescent="0.25">
      <c r="A554" t="s">
        <v>623</v>
      </c>
      <c r="B554" s="64">
        <v>2000121743</v>
      </c>
      <c r="C554" t="s">
        <v>401</v>
      </c>
      <c r="D554" s="59">
        <v>43503</v>
      </c>
      <c r="E554" s="60">
        <v>3067194</v>
      </c>
      <c r="F554" t="s">
        <v>204</v>
      </c>
      <c r="G554"/>
      <c r="H554" t="s">
        <v>660</v>
      </c>
      <c r="I554" t="s">
        <v>661</v>
      </c>
      <c r="J554" s="64">
        <v>2905100201</v>
      </c>
      <c r="K554" t="s">
        <v>626</v>
      </c>
      <c r="L554" s="64">
        <v>1500000000</v>
      </c>
      <c r="M554" s="60">
        <v>348</v>
      </c>
    </row>
    <row r="555" spans="1:13" hidden="1" x14ac:dyDescent="0.25">
      <c r="A555" t="s">
        <v>623</v>
      </c>
      <c r="B555" s="64">
        <v>2000121744</v>
      </c>
      <c r="C555" t="s">
        <v>401</v>
      </c>
      <c r="D555" s="59">
        <v>43503</v>
      </c>
      <c r="E555" s="60">
        <v>6082253</v>
      </c>
      <c r="F555" t="s">
        <v>204</v>
      </c>
      <c r="G555"/>
      <c r="H555" t="s">
        <v>662</v>
      </c>
      <c r="I555" t="s">
        <v>663</v>
      </c>
      <c r="J555" s="64">
        <v>2905100201</v>
      </c>
      <c r="K555" t="s">
        <v>626</v>
      </c>
      <c r="L555" s="64">
        <v>1500000000</v>
      </c>
      <c r="M555" s="60">
        <v>348</v>
      </c>
    </row>
    <row r="556" spans="1:13" hidden="1" x14ac:dyDescent="0.25">
      <c r="A556" t="s">
        <v>623</v>
      </c>
      <c r="B556" s="64">
        <v>2000153881</v>
      </c>
      <c r="C556" t="s">
        <v>401</v>
      </c>
      <c r="D556" s="59">
        <v>43531</v>
      </c>
      <c r="E556" s="60">
        <v>3133408</v>
      </c>
      <c r="F556" t="s">
        <v>204</v>
      </c>
      <c r="G556"/>
      <c r="H556" t="s">
        <v>664</v>
      </c>
      <c r="I556" t="s">
        <v>665</v>
      </c>
      <c r="J556" s="64">
        <v>2905100201</v>
      </c>
      <c r="K556" t="s">
        <v>626</v>
      </c>
      <c r="L556" s="64">
        <v>1500000000</v>
      </c>
      <c r="M556" s="60">
        <v>320</v>
      </c>
    </row>
    <row r="557" spans="1:13" hidden="1" x14ac:dyDescent="0.25">
      <c r="A557" t="s">
        <v>623</v>
      </c>
      <c r="B557" s="64">
        <v>2000154746</v>
      </c>
      <c r="C557" t="s">
        <v>666</v>
      </c>
      <c r="D557" s="59">
        <v>43648</v>
      </c>
      <c r="E557" s="60">
        <v>21406081</v>
      </c>
      <c r="F557" t="s">
        <v>204</v>
      </c>
      <c r="G557"/>
      <c r="H557" t="s">
        <v>667</v>
      </c>
      <c r="I557" t="s">
        <v>668</v>
      </c>
      <c r="J557" s="64">
        <v>2905100202</v>
      </c>
      <c r="K557" t="s">
        <v>23</v>
      </c>
      <c r="L557" s="64">
        <v>1500000000</v>
      </c>
      <c r="M557" s="60">
        <v>203</v>
      </c>
    </row>
    <row r="558" spans="1:13" hidden="1" x14ac:dyDescent="0.25">
      <c r="A558" t="s">
        <v>623</v>
      </c>
      <c r="B558" s="64">
        <v>2000169158</v>
      </c>
      <c r="C558" t="s">
        <v>401</v>
      </c>
      <c r="D558" s="59">
        <v>43593</v>
      </c>
      <c r="E558" s="60">
        <v>8781625</v>
      </c>
      <c r="F558" t="s">
        <v>204</v>
      </c>
      <c r="G558"/>
      <c r="H558" t="s">
        <v>669</v>
      </c>
      <c r="I558" t="s">
        <v>670</v>
      </c>
      <c r="J558" s="64">
        <v>2905100201</v>
      </c>
      <c r="K558" t="s">
        <v>626</v>
      </c>
      <c r="L558" s="64">
        <v>1500000000</v>
      </c>
      <c r="M558" s="60">
        <v>258</v>
      </c>
    </row>
    <row r="559" spans="1:13" hidden="1" x14ac:dyDescent="0.25">
      <c r="A559" t="s">
        <v>623</v>
      </c>
      <c r="B559" s="64">
        <v>2000169161</v>
      </c>
      <c r="C559" t="s">
        <v>401</v>
      </c>
      <c r="D559" s="59">
        <v>43593</v>
      </c>
      <c r="E559" s="60">
        <v>1190580</v>
      </c>
      <c r="F559" t="s">
        <v>204</v>
      </c>
      <c r="G559"/>
      <c r="H559" t="s">
        <v>669</v>
      </c>
      <c r="I559" t="s">
        <v>671</v>
      </c>
      <c r="J559" s="64">
        <v>2905100201</v>
      </c>
      <c r="K559" t="s">
        <v>626</v>
      </c>
      <c r="L559" s="64">
        <v>1500000000</v>
      </c>
      <c r="M559" s="60">
        <v>258</v>
      </c>
    </row>
    <row r="560" spans="1:13" hidden="1" x14ac:dyDescent="0.25">
      <c r="A560" t="s">
        <v>623</v>
      </c>
      <c r="B560" s="64">
        <v>2000184788</v>
      </c>
      <c r="C560" t="s">
        <v>401</v>
      </c>
      <c r="D560" s="59">
        <v>43623</v>
      </c>
      <c r="E560" s="60">
        <v>6252929</v>
      </c>
      <c r="F560" t="s">
        <v>204</v>
      </c>
      <c r="G560"/>
      <c r="H560" t="s">
        <v>672</v>
      </c>
      <c r="I560" t="s">
        <v>673</v>
      </c>
      <c r="J560" s="64">
        <v>2905100201</v>
      </c>
      <c r="K560" t="s">
        <v>626</v>
      </c>
      <c r="L560" s="64">
        <v>1500000000</v>
      </c>
      <c r="M560" s="60">
        <v>228</v>
      </c>
    </row>
    <row r="561" spans="1:13" hidden="1" x14ac:dyDescent="0.25">
      <c r="A561" t="s">
        <v>623</v>
      </c>
      <c r="B561" s="64">
        <v>2000187114</v>
      </c>
      <c r="C561" t="s">
        <v>666</v>
      </c>
      <c r="D561" s="59">
        <v>43714</v>
      </c>
      <c r="E561" s="60">
        <v>8297212</v>
      </c>
      <c r="F561" t="s">
        <v>204</v>
      </c>
      <c r="G561"/>
      <c r="H561" t="s">
        <v>674</v>
      </c>
      <c r="I561" t="s">
        <v>675</v>
      </c>
      <c r="J561" s="64">
        <v>2905100201</v>
      </c>
      <c r="K561" t="s">
        <v>23</v>
      </c>
      <c r="L561" s="64">
        <v>1500000000</v>
      </c>
      <c r="M561" s="60">
        <v>137</v>
      </c>
    </row>
    <row r="562" spans="1:13" hidden="1" x14ac:dyDescent="0.25">
      <c r="A562" t="s">
        <v>623</v>
      </c>
      <c r="B562" s="64">
        <v>2000187115</v>
      </c>
      <c r="C562" t="s">
        <v>666</v>
      </c>
      <c r="D562" s="59">
        <v>43714</v>
      </c>
      <c r="E562" s="60">
        <v>34159246</v>
      </c>
      <c r="F562" t="s">
        <v>204</v>
      </c>
      <c r="G562"/>
      <c r="H562" t="s">
        <v>674</v>
      </c>
      <c r="I562" t="s">
        <v>676</v>
      </c>
      <c r="J562" s="64">
        <v>2905100201</v>
      </c>
      <c r="K562" t="s">
        <v>23</v>
      </c>
      <c r="L562" s="64">
        <v>1500000000</v>
      </c>
      <c r="M562" s="60">
        <v>137</v>
      </c>
    </row>
    <row r="563" spans="1:13" hidden="1" x14ac:dyDescent="0.25">
      <c r="A563" t="s">
        <v>623</v>
      </c>
      <c r="B563" s="64">
        <v>2000198453</v>
      </c>
      <c r="C563" t="s">
        <v>401</v>
      </c>
      <c r="D563" s="59">
        <v>43654</v>
      </c>
      <c r="E563" s="60">
        <v>8302416</v>
      </c>
      <c r="F563" t="s">
        <v>204</v>
      </c>
      <c r="G563"/>
      <c r="H563" t="s">
        <v>677</v>
      </c>
      <c r="I563" t="s">
        <v>678</v>
      </c>
      <c r="J563" s="64">
        <v>2905100201</v>
      </c>
      <c r="K563" t="s">
        <v>626</v>
      </c>
      <c r="L563" s="64">
        <v>1500000000</v>
      </c>
      <c r="M563" s="60">
        <v>197</v>
      </c>
    </row>
    <row r="564" spans="1:13" hidden="1" x14ac:dyDescent="0.25">
      <c r="A564" t="s">
        <v>623</v>
      </c>
      <c r="B564" s="64">
        <v>2000205381</v>
      </c>
      <c r="C564" t="s">
        <v>666</v>
      </c>
      <c r="D564" s="59">
        <v>43745</v>
      </c>
      <c r="E564" s="60">
        <v>7823916</v>
      </c>
      <c r="F564" t="s">
        <v>204</v>
      </c>
      <c r="G564"/>
      <c r="H564" t="s">
        <v>679</v>
      </c>
      <c r="I564" t="s">
        <v>680</v>
      </c>
      <c r="J564" s="64">
        <v>2905100201</v>
      </c>
      <c r="K564" t="s">
        <v>23</v>
      </c>
      <c r="L564" s="64">
        <v>1500000000</v>
      </c>
      <c r="M564" s="60">
        <v>106</v>
      </c>
    </row>
    <row r="565" spans="1:13" hidden="1" x14ac:dyDescent="0.25">
      <c r="A565" t="s">
        <v>623</v>
      </c>
      <c r="B565" s="64">
        <v>2000205382</v>
      </c>
      <c r="C565" t="s">
        <v>666</v>
      </c>
      <c r="D565" s="59">
        <v>43745</v>
      </c>
      <c r="E565" s="60">
        <v>33810475</v>
      </c>
      <c r="F565" t="s">
        <v>204</v>
      </c>
      <c r="G565"/>
      <c r="H565" t="s">
        <v>679</v>
      </c>
      <c r="I565" t="s">
        <v>681</v>
      </c>
      <c r="J565" s="64">
        <v>2905100201</v>
      </c>
      <c r="K565" t="s">
        <v>23</v>
      </c>
      <c r="L565" s="64">
        <v>1500000000</v>
      </c>
      <c r="M565" s="60">
        <v>106</v>
      </c>
    </row>
    <row r="566" spans="1:13" hidden="1" x14ac:dyDescent="0.25">
      <c r="A566" t="s">
        <v>623</v>
      </c>
      <c r="B566" s="64">
        <v>2000224797</v>
      </c>
      <c r="C566" t="s">
        <v>666</v>
      </c>
      <c r="D566" s="59">
        <v>43776</v>
      </c>
      <c r="E566" s="60">
        <v>9375283</v>
      </c>
      <c r="F566" t="s">
        <v>204</v>
      </c>
      <c r="G566"/>
      <c r="H566" t="s">
        <v>682</v>
      </c>
      <c r="I566" t="s">
        <v>683</v>
      </c>
      <c r="J566" s="64">
        <v>2905100201</v>
      </c>
      <c r="K566" t="s">
        <v>623</v>
      </c>
      <c r="L566" s="64">
        <v>1500000000</v>
      </c>
      <c r="M566" s="60">
        <v>75</v>
      </c>
    </row>
    <row r="567" spans="1:13" hidden="1" x14ac:dyDescent="0.25">
      <c r="A567" t="s">
        <v>623</v>
      </c>
      <c r="B567" s="64">
        <v>2000224798</v>
      </c>
      <c r="C567" t="s">
        <v>666</v>
      </c>
      <c r="D567" s="59">
        <v>43776</v>
      </c>
      <c r="E567" s="60">
        <v>34712139</v>
      </c>
      <c r="F567" t="s">
        <v>204</v>
      </c>
      <c r="G567"/>
      <c r="H567" t="s">
        <v>684</v>
      </c>
      <c r="I567" t="s">
        <v>685</v>
      </c>
      <c r="J567" s="64">
        <v>2905100201</v>
      </c>
      <c r="K567" t="s">
        <v>623</v>
      </c>
      <c r="L567" s="64">
        <v>1500000000</v>
      </c>
      <c r="M567" s="60">
        <v>75</v>
      </c>
    </row>
    <row r="568" spans="1:13" hidden="1" x14ac:dyDescent="0.25">
      <c r="A568" t="s">
        <v>623</v>
      </c>
      <c r="B568" s="64">
        <v>2000241285</v>
      </c>
      <c r="C568" t="s">
        <v>666</v>
      </c>
      <c r="D568" s="59">
        <v>43805</v>
      </c>
      <c r="E568" s="60">
        <v>14518019</v>
      </c>
      <c r="F568" t="s">
        <v>204</v>
      </c>
      <c r="G568"/>
      <c r="H568" t="s">
        <v>686</v>
      </c>
      <c r="I568" t="s">
        <v>687</v>
      </c>
      <c r="J568" s="64">
        <v>2905100201</v>
      </c>
      <c r="K568" t="s">
        <v>623</v>
      </c>
      <c r="L568" s="64">
        <v>1500000000</v>
      </c>
      <c r="M568" s="60">
        <v>46</v>
      </c>
    </row>
    <row r="569" spans="1:13" hidden="1" x14ac:dyDescent="0.25">
      <c r="A569" t="s">
        <v>623</v>
      </c>
      <c r="B569" s="64">
        <v>2000241286</v>
      </c>
      <c r="C569" t="s">
        <v>666</v>
      </c>
      <c r="D569" s="59">
        <v>43805</v>
      </c>
      <c r="E569" s="60">
        <v>33120222</v>
      </c>
      <c r="F569" t="s">
        <v>204</v>
      </c>
      <c r="G569"/>
      <c r="H569" t="s">
        <v>688</v>
      </c>
      <c r="I569" t="s">
        <v>689</v>
      </c>
      <c r="J569" s="64">
        <v>2905100201</v>
      </c>
      <c r="K569" t="s">
        <v>623</v>
      </c>
      <c r="L569" s="64">
        <v>1500000000</v>
      </c>
      <c r="M569" s="60">
        <v>46</v>
      </c>
    </row>
    <row r="570" spans="1:13" hidden="1" x14ac:dyDescent="0.25">
      <c r="A570" t="s">
        <v>118</v>
      </c>
      <c r="B570" s="64">
        <v>103665035</v>
      </c>
      <c r="C570" t="s">
        <v>390</v>
      </c>
      <c r="D570" s="59">
        <v>43381</v>
      </c>
      <c r="E570" s="60">
        <v>-54025</v>
      </c>
      <c r="F570" t="s">
        <v>204</v>
      </c>
      <c r="G570"/>
      <c r="H570" t="s">
        <v>690</v>
      </c>
      <c r="I570" s="64">
        <v>6455</v>
      </c>
      <c r="J570" s="64">
        <v>2905100201</v>
      </c>
      <c r="K570" t="s">
        <v>691</v>
      </c>
      <c r="L570" t="s">
        <v>692</v>
      </c>
      <c r="M570" s="60">
        <v>351</v>
      </c>
    </row>
    <row r="571" spans="1:13" hidden="1" x14ac:dyDescent="0.25">
      <c r="A571" t="s">
        <v>121</v>
      </c>
      <c r="B571" s="64">
        <v>103665041</v>
      </c>
      <c r="C571" t="s">
        <v>390</v>
      </c>
      <c r="D571" s="59">
        <v>43381</v>
      </c>
      <c r="E571" s="60">
        <v>-319268</v>
      </c>
      <c r="F571" t="s">
        <v>204</v>
      </c>
      <c r="G571"/>
      <c r="H571" t="s">
        <v>693</v>
      </c>
      <c r="I571" s="64">
        <v>6602</v>
      </c>
      <c r="J571" s="64">
        <v>2905100201</v>
      </c>
      <c r="K571" t="s">
        <v>691</v>
      </c>
      <c r="L571" t="s">
        <v>692</v>
      </c>
      <c r="M571" s="60">
        <v>351</v>
      </c>
    </row>
    <row r="572" spans="1:13" hidden="1" x14ac:dyDescent="0.25">
      <c r="A572" t="s">
        <v>123</v>
      </c>
      <c r="B572" s="64">
        <v>103665027</v>
      </c>
      <c r="C572" t="s">
        <v>390</v>
      </c>
      <c r="D572" s="59">
        <v>43381</v>
      </c>
      <c r="E572" s="60">
        <v>-3967570</v>
      </c>
      <c r="F572" t="s">
        <v>204</v>
      </c>
      <c r="G572"/>
      <c r="H572" t="s">
        <v>694</v>
      </c>
      <c r="I572" s="64">
        <v>6625</v>
      </c>
      <c r="J572" s="64">
        <v>2905100201</v>
      </c>
      <c r="K572" t="s">
        <v>691</v>
      </c>
      <c r="L572" t="s">
        <v>692</v>
      </c>
      <c r="M572" s="60">
        <v>351</v>
      </c>
    </row>
    <row r="573" spans="1:13" hidden="1" x14ac:dyDescent="0.25">
      <c r="A573" t="s">
        <v>126</v>
      </c>
      <c r="B573" s="64">
        <v>104424342</v>
      </c>
      <c r="C573" t="s">
        <v>390</v>
      </c>
      <c r="D573" s="59">
        <v>43593</v>
      </c>
      <c r="E573" s="60">
        <v>-85830</v>
      </c>
      <c r="F573" t="s">
        <v>204</v>
      </c>
      <c r="G573"/>
      <c r="H573" t="s">
        <v>695</v>
      </c>
      <c r="I573" s="64">
        <v>6646</v>
      </c>
      <c r="J573" s="64">
        <v>2905100201</v>
      </c>
      <c r="K573" t="s">
        <v>691</v>
      </c>
      <c r="L573" t="s">
        <v>692</v>
      </c>
      <c r="M573" s="60">
        <v>130</v>
      </c>
    </row>
    <row r="574" spans="1:13" hidden="1" x14ac:dyDescent="0.25">
      <c r="A574" t="s">
        <v>132</v>
      </c>
      <c r="B574" s="64">
        <v>104424341</v>
      </c>
      <c r="C574" t="s">
        <v>390</v>
      </c>
      <c r="D574" s="59">
        <v>43593</v>
      </c>
      <c r="E574" s="60">
        <v>-1990066</v>
      </c>
      <c r="F574" t="s">
        <v>204</v>
      </c>
      <c r="G574"/>
      <c r="H574" t="s">
        <v>696</v>
      </c>
      <c r="I574" s="64">
        <v>6890</v>
      </c>
      <c r="J574" s="64">
        <v>2905100201</v>
      </c>
      <c r="K574" t="s">
        <v>691</v>
      </c>
      <c r="L574" t="s">
        <v>692</v>
      </c>
      <c r="M574" s="60">
        <v>130</v>
      </c>
    </row>
    <row r="575" spans="1:13" hidden="1" x14ac:dyDescent="0.25">
      <c r="A575" t="s">
        <v>135</v>
      </c>
      <c r="B575" s="64">
        <v>103665038</v>
      </c>
      <c r="C575" t="s">
        <v>390</v>
      </c>
      <c r="D575" s="59">
        <v>43381</v>
      </c>
      <c r="E575" s="60">
        <v>-1009400</v>
      </c>
      <c r="F575" t="s">
        <v>204</v>
      </c>
      <c r="G575"/>
      <c r="H575" t="s">
        <v>697</v>
      </c>
      <c r="I575" s="64">
        <v>6249</v>
      </c>
      <c r="J575" s="64">
        <v>2905100201</v>
      </c>
      <c r="K575" t="s">
        <v>691</v>
      </c>
      <c r="L575" s="64">
        <v>1564617011</v>
      </c>
      <c r="M575" s="60">
        <v>351</v>
      </c>
    </row>
    <row r="576" spans="1:13" hidden="1" x14ac:dyDescent="0.25">
      <c r="A576" t="s">
        <v>138</v>
      </c>
      <c r="B576" s="64">
        <v>105073240</v>
      </c>
      <c r="C576" t="s">
        <v>390</v>
      </c>
      <c r="D576" s="59">
        <v>43658</v>
      </c>
      <c r="E576" s="60">
        <v>-1199614</v>
      </c>
      <c r="F576" t="s">
        <v>204</v>
      </c>
      <c r="G576"/>
      <c r="H576" t="s">
        <v>698</v>
      </c>
      <c r="I576" s="64">
        <v>6865</v>
      </c>
      <c r="J576" s="64">
        <v>2905100201</v>
      </c>
      <c r="K576" t="s">
        <v>691</v>
      </c>
      <c r="L576" t="s">
        <v>692</v>
      </c>
      <c r="M576" s="60">
        <v>-21</v>
      </c>
    </row>
    <row r="577" spans="1:13" hidden="1" x14ac:dyDescent="0.25">
      <c r="A577" t="s">
        <v>144</v>
      </c>
      <c r="B577" s="64">
        <v>103665431</v>
      </c>
      <c r="C577" t="s">
        <v>390</v>
      </c>
      <c r="D577" s="59">
        <v>43389</v>
      </c>
      <c r="E577" s="60">
        <v>-4611431</v>
      </c>
      <c r="F577" t="s">
        <v>204</v>
      </c>
      <c r="G577"/>
      <c r="H577" t="s">
        <v>699</v>
      </c>
      <c r="I577" s="64">
        <v>6221</v>
      </c>
      <c r="J577" s="64">
        <v>2905100201</v>
      </c>
      <c r="K577" t="s">
        <v>691</v>
      </c>
      <c r="L577" s="64">
        <v>1564617011</v>
      </c>
      <c r="M577" s="60">
        <v>347</v>
      </c>
    </row>
    <row r="578" spans="1:13" hidden="1" x14ac:dyDescent="0.25">
      <c r="A578" t="s">
        <v>147</v>
      </c>
      <c r="B578" s="64">
        <v>103665432</v>
      </c>
      <c r="C578" t="s">
        <v>390</v>
      </c>
      <c r="D578" s="59">
        <v>43389</v>
      </c>
      <c r="E578" s="60">
        <v>-4766201</v>
      </c>
      <c r="F578" t="s">
        <v>204</v>
      </c>
      <c r="G578"/>
      <c r="H578" t="s">
        <v>700</v>
      </c>
      <c r="I578" s="64">
        <v>6248</v>
      </c>
      <c r="J578" s="64">
        <v>2905100201</v>
      </c>
      <c r="K578" t="s">
        <v>691</v>
      </c>
      <c r="L578" s="64">
        <v>1564617011</v>
      </c>
      <c r="M578" s="60">
        <v>347</v>
      </c>
    </row>
    <row r="579" spans="1:13" hidden="1" x14ac:dyDescent="0.25">
      <c r="A579" t="s">
        <v>150</v>
      </c>
      <c r="B579" s="64">
        <v>103665435</v>
      </c>
      <c r="C579" t="s">
        <v>390</v>
      </c>
      <c r="D579" s="59">
        <v>43389</v>
      </c>
      <c r="E579" s="60">
        <v>-4276791</v>
      </c>
      <c r="F579" t="s">
        <v>204</v>
      </c>
      <c r="G579"/>
      <c r="H579" t="s">
        <v>701</v>
      </c>
      <c r="I579" s="64">
        <v>6276</v>
      </c>
      <c r="J579" s="64">
        <v>2905100201</v>
      </c>
      <c r="K579" t="s">
        <v>691</v>
      </c>
      <c r="L579" s="64">
        <v>1564617011</v>
      </c>
      <c r="M579" s="60">
        <v>347</v>
      </c>
    </row>
    <row r="580" spans="1:13" hidden="1" x14ac:dyDescent="0.25">
      <c r="A580" t="s">
        <v>153</v>
      </c>
      <c r="B580" s="64">
        <v>103665429</v>
      </c>
      <c r="C580" t="s">
        <v>390</v>
      </c>
      <c r="D580" s="59">
        <v>43389</v>
      </c>
      <c r="E580" s="60">
        <v>-4532807</v>
      </c>
      <c r="F580" t="s">
        <v>204</v>
      </c>
      <c r="G580"/>
      <c r="H580" t="s">
        <v>702</v>
      </c>
      <c r="I580" s="64">
        <v>6395</v>
      </c>
      <c r="J580" s="64">
        <v>2905100201</v>
      </c>
      <c r="K580" t="s">
        <v>691</v>
      </c>
      <c r="L580" t="s">
        <v>692</v>
      </c>
      <c r="M580" s="60">
        <v>347</v>
      </c>
    </row>
    <row r="581" spans="1:13" hidden="1" x14ac:dyDescent="0.25">
      <c r="A581" t="s">
        <v>156</v>
      </c>
      <c r="B581" s="64">
        <v>103665434</v>
      </c>
      <c r="C581" t="s">
        <v>390</v>
      </c>
      <c r="D581" s="59">
        <v>43389</v>
      </c>
      <c r="E581" s="60">
        <v>-4045033</v>
      </c>
      <c r="F581" t="s">
        <v>204</v>
      </c>
      <c r="G581"/>
      <c r="H581" t="s">
        <v>703</v>
      </c>
      <c r="I581" s="64">
        <v>6342</v>
      </c>
      <c r="J581" s="64">
        <v>2905100201</v>
      </c>
      <c r="K581" t="s">
        <v>691</v>
      </c>
      <c r="L581" t="s">
        <v>692</v>
      </c>
      <c r="M581" s="60">
        <v>347</v>
      </c>
    </row>
    <row r="582" spans="1:13" hidden="1" x14ac:dyDescent="0.25">
      <c r="A582" t="s">
        <v>159</v>
      </c>
      <c r="B582" s="64">
        <v>105073230</v>
      </c>
      <c r="C582" t="s">
        <v>390</v>
      </c>
      <c r="D582" s="59">
        <v>43658</v>
      </c>
      <c r="E582" s="60">
        <v>-5801807</v>
      </c>
      <c r="F582" t="s">
        <v>204</v>
      </c>
      <c r="G582"/>
      <c r="H582" t="s">
        <v>704</v>
      </c>
      <c r="I582" s="64">
        <v>6540</v>
      </c>
      <c r="J582" s="64">
        <v>2905100201</v>
      </c>
      <c r="K582" t="s">
        <v>691</v>
      </c>
      <c r="L582" t="s">
        <v>692</v>
      </c>
      <c r="M582" s="60">
        <v>-21</v>
      </c>
    </row>
    <row r="583" spans="1:13" hidden="1" x14ac:dyDescent="0.25">
      <c r="A583" t="s">
        <v>162</v>
      </c>
      <c r="B583" s="64">
        <v>105073231</v>
      </c>
      <c r="C583" t="s">
        <v>390</v>
      </c>
      <c r="D583" s="59">
        <v>43658</v>
      </c>
      <c r="E583" s="60">
        <v>-5022046</v>
      </c>
      <c r="F583" t="s">
        <v>204</v>
      </c>
      <c r="G583"/>
      <c r="H583" t="s">
        <v>705</v>
      </c>
      <c r="I583" s="64">
        <v>6601</v>
      </c>
      <c r="J583" s="64">
        <v>2905100201</v>
      </c>
      <c r="K583" t="s">
        <v>691</v>
      </c>
      <c r="L583" t="s">
        <v>692</v>
      </c>
      <c r="M583" s="60">
        <v>-21</v>
      </c>
    </row>
    <row r="584" spans="1:13" hidden="1" x14ac:dyDescent="0.25">
      <c r="A584" t="s">
        <v>165</v>
      </c>
      <c r="B584" s="64">
        <v>105073232</v>
      </c>
      <c r="C584" t="s">
        <v>390</v>
      </c>
      <c r="D584" s="59">
        <v>43658</v>
      </c>
      <c r="E584" s="60">
        <v>-5864334</v>
      </c>
      <c r="F584" t="s">
        <v>204</v>
      </c>
      <c r="G584"/>
      <c r="H584" t="s">
        <v>706</v>
      </c>
      <c r="I584" s="64">
        <v>6624</v>
      </c>
      <c r="J584" s="64">
        <v>2905100201</v>
      </c>
      <c r="K584" t="s">
        <v>691</v>
      </c>
      <c r="L584" t="s">
        <v>692</v>
      </c>
      <c r="M584" s="60">
        <v>-21</v>
      </c>
    </row>
    <row r="585" spans="1:13" hidden="1" x14ac:dyDescent="0.25">
      <c r="A585" t="s">
        <v>168</v>
      </c>
      <c r="B585" s="64">
        <v>105073233</v>
      </c>
      <c r="C585" t="s">
        <v>390</v>
      </c>
      <c r="D585" s="59">
        <v>43658</v>
      </c>
      <c r="E585" s="60">
        <v>-4853433</v>
      </c>
      <c r="F585" t="s">
        <v>204</v>
      </c>
      <c r="G585"/>
      <c r="H585" t="s">
        <v>707</v>
      </c>
      <c r="I585" s="64">
        <v>6645</v>
      </c>
      <c r="J585" s="64">
        <v>2905100201</v>
      </c>
      <c r="K585" t="s">
        <v>691</v>
      </c>
      <c r="L585" t="s">
        <v>692</v>
      </c>
      <c r="M585" s="60">
        <v>-21</v>
      </c>
    </row>
    <row r="586" spans="1:13" hidden="1" x14ac:dyDescent="0.25">
      <c r="A586" t="s">
        <v>171</v>
      </c>
      <c r="B586" s="64">
        <v>105073234</v>
      </c>
      <c r="C586" t="s">
        <v>390</v>
      </c>
      <c r="D586" s="59">
        <v>43658</v>
      </c>
      <c r="E586" s="60">
        <v>-7351805</v>
      </c>
      <c r="F586" t="s">
        <v>204</v>
      </c>
      <c r="G586"/>
      <c r="H586" t="s">
        <v>708</v>
      </c>
      <c r="I586" s="64">
        <v>6694</v>
      </c>
      <c r="J586" s="64">
        <v>2905100201</v>
      </c>
      <c r="K586" t="s">
        <v>691</v>
      </c>
      <c r="L586" t="s">
        <v>692</v>
      </c>
      <c r="M586" s="60">
        <v>-21</v>
      </c>
    </row>
    <row r="587" spans="1:13" hidden="1" x14ac:dyDescent="0.25">
      <c r="A587" t="s">
        <v>174</v>
      </c>
      <c r="B587" s="64">
        <v>105073235</v>
      </c>
      <c r="C587" t="s">
        <v>390</v>
      </c>
      <c r="D587" s="59">
        <v>43658</v>
      </c>
      <c r="E587" s="60">
        <v>-4967992</v>
      </c>
      <c r="F587" t="s">
        <v>204</v>
      </c>
      <c r="G587"/>
      <c r="H587" t="s">
        <v>709</v>
      </c>
      <c r="I587" s="64">
        <v>6730</v>
      </c>
      <c r="J587" s="64">
        <v>2905100201</v>
      </c>
      <c r="K587" t="s">
        <v>691</v>
      </c>
      <c r="L587" t="s">
        <v>692</v>
      </c>
      <c r="M587" s="60">
        <v>-21</v>
      </c>
    </row>
    <row r="588" spans="1:13" hidden="1" x14ac:dyDescent="0.25">
      <c r="A588" t="s">
        <v>177</v>
      </c>
      <c r="B588" s="64">
        <v>105073236</v>
      </c>
      <c r="C588" t="s">
        <v>390</v>
      </c>
      <c r="D588" s="59">
        <v>43658</v>
      </c>
      <c r="E588" s="60">
        <v>-5668072</v>
      </c>
      <c r="F588" t="s">
        <v>204</v>
      </c>
      <c r="G588"/>
      <c r="H588" t="s">
        <v>710</v>
      </c>
      <c r="I588" s="64">
        <v>6796</v>
      </c>
      <c r="J588" s="64">
        <v>2905100201</v>
      </c>
      <c r="K588" t="s">
        <v>691</v>
      </c>
      <c r="L588" t="s">
        <v>692</v>
      </c>
      <c r="M588" s="60">
        <v>-21</v>
      </c>
    </row>
    <row r="589" spans="1:13" hidden="1" x14ac:dyDescent="0.25">
      <c r="A589" t="s">
        <v>180</v>
      </c>
      <c r="B589" s="64">
        <v>105073237</v>
      </c>
      <c r="C589" t="s">
        <v>390</v>
      </c>
      <c r="D589" s="59">
        <v>43658</v>
      </c>
      <c r="E589" s="60">
        <v>-4896640</v>
      </c>
      <c r="F589" t="s">
        <v>204</v>
      </c>
      <c r="G589"/>
      <c r="H589" t="s">
        <v>711</v>
      </c>
      <c r="I589" s="64">
        <v>6864</v>
      </c>
      <c r="J589" s="64">
        <v>2905100201</v>
      </c>
      <c r="K589" t="s">
        <v>691</v>
      </c>
      <c r="L589" t="s">
        <v>692</v>
      </c>
      <c r="M589" s="60">
        <v>-21</v>
      </c>
    </row>
    <row r="590" spans="1:13" hidden="1" x14ac:dyDescent="0.25">
      <c r="A590" t="s">
        <v>183</v>
      </c>
      <c r="B590" s="64">
        <v>105073238</v>
      </c>
      <c r="C590" t="s">
        <v>390</v>
      </c>
      <c r="D590" s="59">
        <v>43658</v>
      </c>
      <c r="E590" s="60">
        <v>-3041461</v>
      </c>
      <c r="F590" t="s">
        <v>204</v>
      </c>
      <c r="G590"/>
      <c r="H590" t="s">
        <v>712</v>
      </c>
      <c r="I590" s="64">
        <v>6889</v>
      </c>
      <c r="J590" s="64">
        <v>2905100201</v>
      </c>
      <c r="K590" t="s">
        <v>691</v>
      </c>
      <c r="L590" t="s">
        <v>692</v>
      </c>
      <c r="M590" s="60">
        <v>-21</v>
      </c>
    </row>
    <row r="591" spans="1:13" hidden="1" x14ac:dyDescent="0.25">
      <c r="A591" t="s">
        <v>186</v>
      </c>
      <c r="B591" s="64">
        <v>105073239</v>
      </c>
      <c r="C591" t="s">
        <v>390</v>
      </c>
      <c r="D591" s="59">
        <v>43658</v>
      </c>
      <c r="E591" s="60">
        <v>-3884889</v>
      </c>
      <c r="F591" t="s">
        <v>204</v>
      </c>
      <c r="G591"/>
      <c r="H591" t="s">
        <v>713</v>
      </c>
      <c r="I591" s="64">
        <v>7044</v>
      </c>
      <c r="J591" s="64">
        <v>2905100201</v>
      </c>
      <c r="K591" t="s">
        <v>691</v>
      </c>
      <c r="L591" t="s">
        <v>692</v>
      </c>
      <c r="M591" s="60">
        <v>-21</v>
      </c>
    </row>
    <row r="592" spans="1:13" x14ac:dyDescent="0.25">
      <c r="A592" t="s">
        <v>116</v>
      </c>
      <c r="B592" s="64">
        <v>1902757827</v>
      </c>
      <c r="C592" t="s">
        <v>203</v>
      </c>
      <c r="D592" s="59">
        <v>43564</v>
      </c>
      <c r="E592" s="60">
        <v>-4044610</v>
      </c>
      <c r="F592" t="s">
        <v>204</v>
      </c>
      <c r="G592"/>
      <c r="H592" t="s">
        <v>714</v>
      </c>
      <c r="I592" s="64">
        <v>7082</v>
      </c>
      <c r="J592" s="64">
        <v>2205200202</v>
      </c>
      <c r="K592" t="s">
        <v>715</v>
      </c>
      <c r="L592" s="64">
        <v>1564600000</v>
      </c>
      <c r="M592" s="60">
        <v>176</v>
      </c>
    </row>
    <row r="593" spans="1:13" hidden="1" x14ac:dyDescent="0.25">
      <c r="A593" t="s">
        <v>103</v>
      </c>
      <c r="B593" s="64">
        <v>1902974048</v>
      </c>
      <c r="C593" t="s">
        <v>203</v>
      </c>
      <c r="D593" s="59">
        <v>43622</v>
      </c>
      <c r="E593" s="60">
        <v>-8259743</v>
      </c>
      <c r="F593" t="s">
        <v>204</v>
      </c>
      <c r="G593"/>
      <c r="H593" t="s">
        <v>716</v>
      </c>
      <c r="I593" s="64">
        <v>7180</v>
      </c>
      <c r="J593" s="64">
        <v>2205200202</v>
      </c>
      <c r="K593" t="s">
        <v>717</v>
      </c>
      <c r="L593" s="64">
        <v>1564600000</v>
      </c>
      <c r="M593" s="60">
        <v>148</v>
      </c>
    </row>
    <row r="594" spans="1:13" hidden="1" x14ac:dyDescent="0.25">
      <c r="A594" t="s">
        <v>108</v>
      </c>
      <c r="B594" s="64">
        <v>1903127361</v>
      </c>
      <c r="C594" t="s">
        <v>203</v>
      </c>
      <c r="D594" s="59">
        <v>43654</v>
      </c>
      <c r="E594" s="60">
        <v>-6676255</v>
      </c>
      <c r="F594" t="s">
        <v>204</v>
      </c>
      <c r="G594"/>
      <c r="H594" t="s">
        <v>718</v>
      </c>
      <c r="I594" s="64">
        <v>7225</v>
      </c>
      <c r="J594" s="64">
        <v>2205200202</v>
      </c>
      <c r="K594" t="s">
        <v>719</v>
      </c>
      <c r="L594" s="64">
        <v>1564600000</v>
      </c>
      <c r="M594" s="60">
        <v>116</v>
      </c>
    </row>
    <row r="595" spans="1:13" hidden="1" x14ac:dyDescent="0.25">
      <c r="A595" t="s">
        <v>99</v>
      </c>
      <c r="B595" s="64">
        <v>1903257384</v>
      </c>
      <c r="C595" t="s">
        <v>203</v>
      </c>
      <c r="D595" s="59">
        <v>43685</v>
      </c>
      <c r="E595" s="60">
        <v>-8368681</v>
      </c>
      <c r="F595" t="s">
        <v>204</v>
      </c>
      <c r="G595"/>
      <c r="H595" t="s">
        <v>720</v>
      </c>
      <c r="I595" s="64">
        <v>7308</v>
      </c>
      <c r="J595" s="64">
        <v>2205200202</v>
      </c>
      <c r="K595" t="s">
        <v>721</v>
      </c>
      <c r="L595" s="64">
        <v>1564600000</v>
      </c>
      <c r="M595" s="60">
        <v>86</v>
      </c>
    </row>
    <row r="596" spans="1:13" hidden="1" x14ac:dyDescent="0.25">
      <c r="A596" t="s">
        <v>111</v>
      </c>
      <c r="B596" s="64">
        <v>1903481894</v>
      </c>
      <c r="C596" t="s">
        <v>203</v>
      </c>
      <c r="D596" s="59">
        <v>43713</v>
      </c>
      <c r="E596" s="60">
        <v>-5840541</v>
      </c>
      <c r="F596" t="s">
        <v>204</v>
      </c>
      <c r="G596"/>
      <c r="H596" t="s">
        <v>722</v>
      </c>
      <c r="I596" s="64">
        <v>7362</v>
      </c>
      <c r="J596" s="64">
        <v>2205200202</v>
      </c>
      <c r="K596" t="s">
        <v>723</v>
      </c>
      <c r="L596" s="64">
        <v>1564600000</v>
      </c>
      <c r="M596" s="60">
        <v>50</v>
      </c>
    </row>
    <row r="597" spans="1:13" hidden="1" x14ac:dyDescent="0.25">
      <c r="A597" t="s">
        <v>724</v>
      </c>
      <c r="B597" s="64">
        <v>104424330</v>
      </c>
      <c r="C597" t="s">
        <v>390</v>
      </c>
      <c r="D597" s="59">
        <v>43593</v>
      </c>
      <c r="E597" s="60">
        <v>-288180</v>
      </c>
      <c r="F597" t="s">
        <v>204</v>
      </c>
      <c r="G597"/>
      <c r="H597" t="s">
        <v>725</v>
      </c>
      <c r="I597" s="64">
        <v>1291693</v>
      </c>
      <c r="J597" s="64">
        <v>2905100202</v>
      </c>
      <c r="K597" t="s">
        <v>691</v>
      </c>
      <c r="L597" t="s">
        <v>692</v>
      </c>
      <c r="M597" s="60">
        <v>130</v>
      </c>
    </row>
    <row r="598" spans="1:13" hidden="1" x14ac:dyDescent="0.25">
      <c r="A598" t="s">
        <v>726</v>
      </c>
      <c r="B598" s="64">
        <v>104424334</v>
      </c>
      <c r="C598" t="s">
        <v>390</v>
      </c>
      <c r="D598" s="59">
        <v>43593</v>
      </c>
      <c r="E598" s="60">
        <v>-50670</v>
      </c>
      <c r="F598" t="s">
        <v>204</v>
      </c>
      <c r="G598"/>
      <c r="H598" t="s">
        <v>727</v>
      </c>
      <c r="I598" s="64">
        <v>1291569</v>
      </c>
      <c r="J598" s="64">
        <v>2905100202</v>
      </c>
      <c r="K598" t="s">
        <v>691</v>
      </c>
      <c r="L598" s="64">
        <v>1548017011</v>
      </c>
      <c r="M598" s="60">
        <v>130</v>
      </c>
    </row>
    <row r="599" spans="1:13" hidden="1" x14ac:dyDescent="0.25">
      <c r="A599" t="s">
        <v>728</v>
      </c>
      <c r="B599" s="64">
        <v>104424333</v>
      </c>
      <c r="C599" t="s">
        <v>390</v>
      </c>
      <c r="D599" s="59">
        <v>43593</v>
      </c>
      <c r="E599" s="60">
        <v>-53100</v>
      </c>
      <c r="F599" t="s">
        <v>204</v>
      </c>
      <c r="G599"/>
      <c r="H599" t="s">
        <v>729</v>
      </c>
      <c r="I599" s="64">
        <v>1285529</v>
      </c>
      <c r="J599" s="64">
        <v>2905100202</v>
      </c>
      <c r="K599" t="s">
        <v>691</v>
      </c>
      <c r="L599" s="64">
        <v>1548017011</v>
      </c>
      <c r="M599" s="60">
        <v>130</v>
      </c>
    </row>
    <row r="600" spans="1:13" hidden="1" x14ac:dyDescent="0.25">
      <c r="A600" t="s">
        <v>730</v>
      </c>
      <c r="B600" s="64">
        <v>104424335</v>
      </c>
      <c r="C600" t="s">
        <v>390</v>
      </c>
      <c r="D600" s="59">
        <v>43593</v>
      </c>
      <c r="E600" s="60">
        <v>-50670</v>
      </c>
      <c r="F600" t="s">
        <v>204</v>
      </c>
      <c r="G600"/>
      <c r="H600" t="s">
        <v>731</v>
      </c>
      <c r="I600" s="64">
        <v>1285493</v>
      </c>
      <c r="J600" s="64">
        <v>2905100202</v>
      </c>
      <c r="K600" t="s">
        <v>691</v>
      </c>
      <c r="L600" s="64">
        <v>1558017011</v>
      </c>
      <c r="M600" s="60">
        <v>130</v>
      </c>
    </row>
    <row r="601" spans="1:13" hidden="1" x14ac:dyDescent="0.25">
      <c r="A601" t="s">
        <v>732</v>
      </c>
      <c r="B601" s="64">
        <v>104424339</v>
      </c>
      <c r="C601" t="s">
        <v>390</v>
      </c>
      <c r="D601" s="59">
        <v>43593</v>
      </c>
      <c r="E601" s="60">
        <v>-12420</v>
      </c>
      <c r="F601" t="s">
        <v>204</v>
      </c>
      <c r="G601"/>
      <c r="H601" t="s">
        <v>733</v>
      </c>
      <c r="I601" s="64">
        <v>1289194</v>
      </c>
      <c r="J601" s="64">
        <v>2905100203</v>
      </c>
      <c r="K601" t="s">
        <v>691</v>
      </c>
      <c r="L601" s="64">
        <v>2023817011</v>
      </c>
      <c r="M601" s="60">
        <v>130</v>
      </c>
    </row>
    <row r="602" spans="1:13" hidden="1" x14ac:dyDescent="0.25">
      <c r="A602" t="s">
        <v>734</v>
      </c>
      <c r="B602" s="64">
        <v>104424331</v>
      </c>
      <c r="C602" t="s">
        <v>390</v>
      </c>
      <c r="D602" s="59">
        <v>43593</v>
      </c>
      <c r="E602" s="60">
        <v>-114200</v>
      </c>
      <c r="F602" t="s">
        <v>204</v>
      </c>
      <c r="G602"/>
      <c r="H602" t="s">
        <v>735</v>
      </c>
      <c r="I602" s="64">
        <v>1291587</v>
      </c>
      <c r="J602" s="64">
        <v>2905100202</v>
      </c>
      <c r="K602" t="s">
        <v>691</v>
      </c>
      <c r="L602" s="64">
        <v>1564617011</v>
      </c>
      <c r="M602" s="60">
        <v>130</v>
      </c>
    </row>
    <row r="603" spans="1:13" hidden="1" x14ac:dyDescent="0.25">
      <c r="A603" t="s">
        <v>736</v>
      </c>
      <c r="B603" s="64">
        <v>105041215</v>
      </c>
      <c r="C603" t="s">
        <v>390</v>
      </c>
      <c r="D603" s="59">
        <v>43641</v>
      </c>
      <c r="E603" s="60">
        <v>-12420</v>
      </c>
      <c r="F603" t="s">
        <v>204</v>
      </c>
      <c r="G603"/>
      <c r="H603" t="s">
        <v>737</v>
      </c>
      <c r="I603" s="64">
        <v>1298317</v>
      </c>
      <c r="J603" s="64">
        <v>2905100202</v>
      </c>
      <c r="K603" t="s">
        <v>691</v>
      </c>
      <c r="L603" s="64">
        <v>1548017011</v>
      </c>
      <c r="M603" s="60">
        <v>32</v>
      </c>
    </row>
    <row r="604" spans="1:13" hidden="1" x14ac:dyDescent="0.25">
      <c r="A604" t="s">
        <v>738</v>
      </c>
      <c r="B604" s="64">
        <v>105041216</v>
      </c>
      <c r="C604" t="s">
        <v>390</v>
      </c>
      <c r="D604" s="59">
        <v>43641</v>
      </c>
      <c r="E604" s="60">
        <v>-12420</v>
      </c>
      <c r="F604" t="s">
        <v>204</v>
      </c>
      <c r="G604"/>
      <c r="H604" t="s">
        <v>739</v>
      </c>
      <c r="I604" s="64">
        <v>1293591</v>
      </c>
      <c r="J604" s="64">
        <v>2905100202</v>
      </c>
      <c r="K604" t="s">
        <v>691</v>
      </c>
      <c r="L604" s="64">
        <v>1564617011</v>
      </c>
      <c r="M604" s="60">
        <v>32</v>
      </c>
    </row>
    <row r="605" spans="1:13" hidden="1" x14ac:dyDescent="0.25">
      <c r="A605" t="s">
        <v>740</v>
      </c>
      <c r="B605" s="64">
        <v>105041217</v>
      </c>
      <c r="C605" t="s">
        <v>390</v>
      </c>
      <c r="D605" s="59">
        <v>43641</v>
      </c>
      <c r="E605" s="60">
        <v>-360180</v>
      </c>
      <c r="F605" t="s">
        <v>204</v>
      </c>
      <c r="G605"/>
      <c r="H605" t="s">
        <v>741</v>
      </c>
      <c r="I605" s="64">
        <v>1294681</v>
      </c>
      <c r="J605" s="64">
        <v>2905100202</v>
      </c>
      <c r="K605" t="s">
        <v>691</v>
      </c>
      <c r="L605" s="64">
        <v>1564617011</v>
      </c>
      <c r="M605" s="60">
        <v>32</v>
      </c>
    </row>
    <row r="606" spans="1:13" hidden="1" x14ac:dyDescent="0.25">
      <c r="A606" t="s">
        <v>742</v>
      </c>
      <c r="B606" s="64">
        <v>105041218</v>
      </c>
      <c r="C606" t="s">
        <v>390</v>
      </c>
      <c r="D606" s="59">
        <v>43641</v>
      </c>
      <c r="E606" s="60">
        <v>-17640</v>
      </c>
      <c r="F606" t="s">
        <v>204</v>
      </c>
      <c r="G606"/>
      <c r="H606" t="s">
        <v>743</v>
      </c>
      <c r="I606" s="64">
        <v>1300633</v>
      </c>
      <c r="J606" s="64">
        <v>2905100203</v>
      </c>
      <c r="K606" t="s">
        <v>691</v>
      </c>
      <c r="L606" s="64">
        <v>2023817011</v>
      </c>
      <c r="M606" s="60">
        <v>32</v>
      </c>
    </row>
    <row r="607" spans="1:13" hidden="1" x14ac:dyDescent="0.25">
      <c r="A607" t="s">
        <v>744</v>
      </c>
      <c r="B607" s="64">
        <v>105041219</v>
      </c>
      <c r="C607" t="s">
        <v>390</v>
      </c>
      <c r="D607" s="59">
        <v>43641</v>
      </c>
      <c r="E607" s="60">
        <v>-50670</v>
      </c>
      <c r="F607" t="s">
        <v>204</v>
      </c>
      <c r="G607"/>
      <c r="H607" t="s">
        <v>745</v>
      </c>
      <c r="I607" s="64">
        <v>1305754</v>
      </c>
      <c r="J607" s="64">
        <v>2905100202</v>
      </c>
      <c r="K607" t="s">
        <v>691</v>
      </c>
      <c r="L607" s="64">
        <v>1548017011</v>
      </c>
      <c r="M607" s="60">
        <v>32</v>
      </c>
    </row>
    <row r="608" spans="1:13" hidden="1" x14ac:dyDescent="0.25">
      <c r="A608" t="s">
        <v>746</v>
      </c>
      <c r="B608" s="64">
        <v>105041220</v>
      </c>
      <c r="C608" t="s">
        <v>390</v>
      </c>
      <c r="D608" s="59">
        <v>43641</v>
      </c>
      <c r="E608" s="60">
        <v>-165900</v>
      </c>
      <c r="F608" t="s">
        <v>204</v>
      </c>
      <c r="G608"/>
      <c r="H608" t="s">
        <v>747</v>
      </c>
      <c r="I608" s="64">
        <v>1301231</v>
      </c>
      <c r="J608" s="64">
        <v>2905100202</v>
      </c>
      <c r="K608" t="s">
        <v>691</v>
      </c>
      <c r="L608" s="64">
        <v>1564617011</v>
      </c>
      <c r="M608" s="60">
        <v>32</v>
      </c>
    </row>
    <row r="609" spans="1:13" hidden="1" x14ac:dyDescent="0.25">
      <c r="A609" t="s">
        <v>748</v>
      </c>
      <c r="B609" s="64">
        <v>104424336</v>
      </c>
      <c r="C609" t="s">
        <v>390</v>
      </c>
      <c r="D609" s="59">
        <v>43593</v>
      </c>
      <c r="E609" s="60">
        <v>-7200</v>
      </c>
      <c r="F609" t="s">
        <v>204</v>
      </c>
      <c r="G609"/>
      <c r="H609" t="s">
        <v>749</v>
      </c>
      <c r="I609" s="64">
        <v>1291637</v>
      </c>
      <c r="J609" s="64">
        <v>2905100202</v>
      </c>
      <c r="K609" t="s">
        <v>691</v>
      </c>
      <c r="L609" t="s">
        <v>692</v>
      </c>
      <c r="M609" s="60">
        <v>130</v>
      </c>
    </row>
    <row r="610" spans="1:13" hidden="1" x14ac:dyDescent="0.25">
      <c r="A610" t="s">
        <v>750</v>
      </c>
      <c r="B610" s="64">
        <v>104835327</v>
      </c>
      <c r="C610" t="s">
        <v>751</v>
      </c>
      <c r="D610" s="59">
        <v>43660</v>
      </c>
      <c r="E610" s="60">
        <v>-8862838</v>
      </c>
      <c r="F610" t="s">
        <v>204</v>
      </c>
      <c r="G610"/>
      <c r="H610"/>
      <c r="I610" s="64">
        <v>2000154746</v>
      </c>
      <c r="J610" s="64">
        <v>2905100202</v>
      </c>
      <c r="K610"/>
      <c r="L610" s="64">
        <v>9900000000</v>
      </c>
      <c r="M610" s="60">
        <v>118</v>
      </c>
    </row>
    <row r="611" spans="1:13" hidden="1" x14ac:dyDescent="0.25">
      <c r="A611" t="s">
        <v>750</v>
      </c>
      <c r="B611" s="64">
        <v>1700004655</v>
      </c>
      <c r="C611" t="s">
        <v>752</v>
      </c>
      <c r="D611" s="59">
        <v>43422</v>
      </c>
      <c r="E611" s="60">
        <v>-83789659</v>
      </c>
      <c r="F611" t="s">
        <v>204</v>
      </c>
      <c r="G611"/>
      <c r="H611" t="s">
        <v>753</v>
      </c>
      <c r="I611" s="64">
        <v>89180033520</v>
      </c>
      <c r="J611" s="64">
        <v>1330050201</v>
      </c>
      <c r="K611" t="s">
        <v>753</v>
      </c>
      <c r="L611" s="64">
        <v>9900000000</v>
      </c>
      <c r="M611" s="60">
        <v>429</v>
      </c>
    </row>
    <row r="612" spans="1:13" hidden="1" x14ac:dyDescent="0.25">
      <c r="A612" t="s">
        <v>750</v>
      </c>
      <c r="B612" s="64">
        <v>1700011704</v>
      </c>
      <c r="C612" t="s">
        <v>752</v>
      </c>
      <c r="D612" s="59">
        <v>43790</v>
      </c>
      <c r="E612" s="60">
        <v>-3133408</v>
      </c>
      <c r="F612" t="s">
        <v>204</v>
      </c>
      <c r="G612"/>
      <c r="H612"/>
      <c r="I612" s="64">
        <v>2000153881</v>
      </c>
      <c r="J612" s="64">
        <v>2905100201</v>
      </c>
      <c r="K612"/>
      <c r="L612" s="64">
        <v>1500000000</v>
      </c>
      <c r="M612" s="60">
        <v>1</v>
      </c>
    </row>
    <row r="613" spans="1:13" hidden="1" x14ac:dyDescent="0.25">
      <c r="A613" t="s">
        <v>750</v>
      </c>
      <c r="B613" s="64">
        <v>1700011705</v>
      </c>
      <c r="C613" t="s">
        <v>752</v>
      </c>
      <c r="D613" s="59">
        <v>43790</v>
      </c>
      <c r="E613" s="60">
        <v>-8781625</v>
      </c>
      <c r="F613" t="s">
        <v>204</v>
      </c>
      <c r="G613"/>
      <c r="H613" s="64">
        <v>0</v>
      </c>
      <c r="I613" s="64">
        <v>2000169158</v>
      </c>
      <c r="J613" s="64">
        <v>2905100201</v>
      </c>
      <c r="K613"/>
      <c r="L613" s="64">
        <v>1500000000</v>
      </c>
      <c r="M613" s="60">
        <v>1</v>
      </c>
    </row>
    <row r="614" spans="1:13" hidden="1" x14ac:dyDescent="0.25">
      <c r="A614" t="s">
        <v>750</v>
      </c>
      <c r="B614" s="64">
        <v>1700011706</v>
      </c>
      <c r="C614" t="s">
        <v>752</v>
      </c>
      <c r="D614" s="59">
        <v>43790</v>
      </c>
      <c r="E614" s="60">
        <v>-1190580</v>
      </c>
      <c r="F614" t="s">
        <v>204</v>
      </c>
      <c r="G614"/>
      <c r="H614" s="64">
        <v>0</v>
      </c>
      <c r="I614" s="64">
        <v>2000169161</v>
      </c>
      <c r="J614" s="64">
        <v>2905100201</v>
      </c>
      <c r="K614"/>
      <c r="L614" s="64">
        <v>1500000000</v>
      </c>
      <c r="M614" s="60">
        <v>1</v>
      </c>
    </row>
    <row r="615" spans="1:13" hidden="1" x14ac:dyDescent="0.25">
      <c r="A615" t="s">
        <v>750</v>
      </c>
      <c r="B615" s="64">
        <v>1700011707</v>
      </c>
      <c r="C615" t="s">
        <v>752</v>
      </c>
      <c r="D615" s="59">
        <v>43790</v>
      </c>
      <c r="E615" s="60">
        <v>-6252929</v>
      </c>
      <c r="F615" t="s">
        <v>204</v>
      </c>
      <c r="G615"/>
      <c r="H615" s="64">
        <v>0</v>
      </c>
      <c r="I615" s="64">
        <v>2000184788</v>
      </c>
      <c r="J615" s="64">
        <v>2905100201</v>
      </c>
      <c r="K615"/>
      <c r="L615" s="64">
        <v>1500000000</v>
      </c>
      <c r="M615" s="60">
        <v>1</v>
      </c>
    </row>
    <row r="616" spans="1:13" hidden="1" x14ac:dyDescent="0.25">
      <c r="A616" t="s">
        <v>750</v>
      </c>
      <c r="B616" s="64">
        <v>1700011708</v>
      </c>
      <c r="C616" t="s">
        <v>752</v>
      </c>
      <c r="D616" s="59">
        <v>43790</v>
      </c>
      <c r="E616" s="60">
        <v>-8297212</v>
      </c>
      <c r="F616" t="s">
        <v>204</v>
      </c>
      <c r="G616"/>
      <c r="H616" s="64">
        <v>0</v>
      </c>
      <c r="I616" s="64">
        <v>2000187114</v>
      </c>
      <c r="J616" s="64">
        <v>2905100201</v>
      </c>
      <c r="K616"/>
      <c r="L616" s="64">
        <v>1500000000</v>
      </c>
      <c r="M616" s="60">
        <v>1</v>
      </c>
    </row>
    <row r="617" spans="1:13" hidden="1" x14ac:dyDescent="0.25">
      <c r="A617" t="s">
        <v>750</v>
      </c>
      <c r="B617" s="64">
        <v>1700011709</v>
      </c>
      <c r="C617" t="s">
        <v>752</v>
      </c>
      <c r="D617" s="59">
        <v>43790</v>
      </c>
      <c r="E617" s="60">
        <v>-34159246</v>
      </c>
      <c r="F617" t="s">
        <v>204</v>
      </c>
      <c r="G617"/>
      <c r="H617" s="64">
        <v>0</v>
      </c>
      <c r="I617" s="64">
        <v>2000187115</v>
      </c>
      <c r="J617" s="64">
        <v>2905100201</v>
      </c>
      <c r="K617"/>
      <c r="L617" s="64">
        <v>1500000000</v>
      </c>
      <c r="M617" s="60">
        <v>1</v>
      </c>
    </row>
    <row r="618" spans="1:13" hidden="1" x14ac:dyDescent="0.25">
      <c r="A618" t="s">
        <v>750</v>
      </c>
      <c r="B618" s="64">
        <v>1700011710</v>
      </c>
      <c r="C618" t="s">
        <v>752</v>
      </c>
      <c r="D618" s="59">
        <v>43790</v>
      </c>
      <c r="E618" s="60">
        <v>-8302416</v>
      </c>
      <c r="F618" t="s">
        <v>204</v>
      </c>
      <c r="G618"/>
      <c r="H618" s="64">
        <v>0</v>
      </c>
      <c r="I618" s="64">
        <v>2000198453</v>
      </c>
      <c r="J618" s="64">
        <v>2905100201</v>
      </c>
      <c r="K618"/>
      <c r="L618" s="64">
        <v>1500000000</v>
      </c>
      <c r="M618" s="60">
        <v>1</v>
      </c>
    </row>
    <row r="619" spans="1:13" hidden="1" x14ac:dyDescent="0.25">
      <c r="A619" t="s">
        <v>750</v>
      </c>
      <c r="B619" s="64">
        <v>1700011711</v>
      </c>
      <c r="C619" t="s">
        <v>752</v>
      </c>
      <c r="D619" s="59">
        <v>43790</v>
      </c>
      <c r="E619" s="60">
        <v>-7823916</v>
      </c>
      <c r="F619" t="s">
        <v>204</v>
      </c>
      <c r="G619"/>
      <c r="H619" s="64">
        <v>0</v>
      </c>
      <c r="I619" s="64">
        <v>2000205381</v>
      </c>
      <c r="J619" s="64">
        <v>2905100201</v>
      </c>
      <c r="K619"/>
      <c r="L619" s="64">
        <v>1500000000</v>
      </c>
      <c r="M619" s="60">
        <v>1</v>
      </c>
    </row>
    <row r="620" spans="1:13" hidden="1" x14ac:dyDescent="0.25">
      <c r="A620" t="s">
        <v>750</v>
      </c>
      <c r="B620" s="64">
        <v>1700011712</v>
      </c>
      <c r="C620" t="s">
        <v>752</v>
      </c>
      <c r="D620" s="59">
        <v>43790</v>
      </c>
      <c r="E620" s="60">
        <v>-33810475</v>
      </c>
      <c r="F620" t="s">
        <v>204</v>
      </c>
      <c r="G620"/>
      <c r="H620" s="64">
        <v>0</v>
      </c>
      <c r="I620" s="64">
        <v>2000205382</v>
      </c>
      <c r="J620" s="64">
        <v>2905100201</v>
      </c>
      <c r="K620"/>
      <c r="L620" s="64">
        <v>1500000000</v>
      </c>
      <c r="M620" s="60">
        <v>1</v>
      </c>
    </row>
    <row r="621" spans="1:13" hidden="1" x14ac:dyDescent="0.25">
      <c r="A621" t="s">
        <v>750</v>
      </c>
      <c r="B621" s="64">
        <v>1700011713</v>
      </c>
      <c r="C621" t="s">
        <v>752</v>
      </c>
      <c r="D621" s="59">
        <v>43790</v>
      </c>
      <c r="E621" s="60">
        <v>-9375283</v>
      </c>
      <c r="F621" t="s">
        <v>204</v>
      </c>
      <c r="G621"/>
      <c r="H621" s="64">
        <v>0</v>
      </c>
      <c r="I621" s="64">
        <v>2000224797</v>
      </c>
      <c r="J621" s="64">
        <v>2905100201</v>
      </c>
      <c r="K621"/>
      <c r="L621" s="64">
        <v>1500000000</v>
      </c>
      <c r="M621" s="60">
        <v>1</v>
      </c>
    </row>
    <row r="622" spans="1:13" hidden="1" x14ac:dyDescent="0.25">
      <c r="A622" t="s">
        <v>750</v>
      </c>
      <c r="B622" s="64">
        <v>1700011714</v>
      </c>
      <c r="C622" t="s">
        <v>752</v>
      </c>
      <c r="D622" s="59">
        <v>43790</v>
      </c>
      <c r="E622" s="60">
        <v>-34712139</v>
      </c>
      <c r="F622" t="s">
        <v>204</v>
      </c>
      <c r="G622"/>
      <c r="H622" s="64">
        <v>0</v>
      </c>
      <c r="I622" s="64">
        <v>2000224798</v>
      </c>
      <c r="J622" s="64">
        <v>2905100201</v>
      </c>
      <c r="K622"/>
      <c r="L622" s="64">
        <v>1500000000</v>
      </c>
      <c r="M622" s="60">
        <v>1</v>
      </c>
    </row>
    <row r="623" spans="1:13" hidden="1" x14ac:dyDescent="0.25">
      <c r="A623" t="s">
        <v>750</v>
      </c>
      <c r="B623" s="64">
        <v>1700011715</v>
      </c>
      <c r="C623" t="s">
        <v>752</v>
      </c>
      <c r="D623" s="59">
        <v>43790</v>
      </c>
      <c r="E623" s="60">
        <v>-3067194</v>
      </c>
      <c r="F623" t="s">
        <v>204</v>
      </c>
      <c r="G623"/>
      <c r="H623" s="64">
        <v>0</v>
      </c>
      <c r="I623" s="64">
        <v>2000121743</v>
      </c>
      <c r="J623" s="64">
        <v>2905100201</v>
      </c>
      <c r="K623"/>
      <c r="L623" s="64">
        <v>1500000000</v>
      </c>
      <c r="M623" s="60">
        <v>1</v>
      </c>
    </row>
    <row r="624" spans="1:13" hidden="1" x14ac:dyDescent="0.25">
      <c r="A624" t="s">
        <v>754</v>
      </c>
      <c r="B624" s="64">
        <v>1902786307</v>
      </c>
      <c r="C624" t="s">
        <v>203</v>
      </c>
      <c r="D624" s="59">
        <v>43526</v>
      </c>
      <c r="E624" s="60">
        <v>-382136</v>
      </c>
      <c r="F624" t="s">
        <v>204</v>
      </c>
      <c r="G624"/>
      <c r="H624" t="s">
        <v>754</v>
      </c>
      <c r="I624" s="64">
        <v>1300633</v>
      </c>
      <c r="J624" s="64">
        <v>2905100203</v>
      </c>
      <c r="K624" t="s">
        <v>206</v>
      </c>
      <c r="L624" s="64">
        <v>2023817011</v>
      </c>
      <c r="M624" s="60">
        <v>197</v>
      </c>
    </row>
    <row r="625" spans="1:13" hidden="1" x14ac:dyDescent="0.25">
      <c r="A625" s="61"/>
      <c r="B625" s="61"/>
      <c r="C625" s="61"/>
      <c r="D625" s="62"/>
      <c r="E625" s="63">
        <v>-57821589</v>
      </c>
      <c r="F625" s="61" t="s">
        <v>204</v>
      </c>
      <c r="G625" s="61"/>
      <c r="H625" s="61"/>
      <c r="I625" s="61"/>
      <c r="J625" s="61"/>
      <c r="K625" s="61"/>
      <c r="L625" s="61"/>
      <c r="M625" s="63"/>
    </row>
    <row r="626" spans="1:13" hidden="1" x14ac:dyDescent="0.25">
      <c r="A626" t="s">
        <v>750</v>
      </c>
      <c r="B626" s="64">
        <v>100517564</v>
      </c>
      <c r="C626" t="s">
        <v>751</v>
      </c>
      <c r="D626" s="59">
        <v>43088</v>
      </c>
      <c r="E626" s="60">
        <v>-2001717</v>
      </c>
      <c r="F626" t="s">
        <v>204</v>
      </c>
      <c r="G626" s="64">
        <v>100517617</v>
      </c>
      <c r="H626" t="s">
        <v>755</v>
      </c>
      <c r="I626" t="s">
        <v>756</v>
      </c>
      <c r="J626" s="64">
        <v>1330050201</v>
      </c>
      <c r="K626"/>
      <c r="L626" s="64">
        <v>9900000000</v>
      </c>
      <c r="M626" s="60">
        <v>0</v>
      </c>
    </row>
    <row r="627" spans="1:13" hidden="1" x14ac:dyDescent="0.25">
      <c r="A627" t="s">
        <v>750</v>
      </c>
      <c r="B627" s="64">
        <v>100517617</v>
      </c>
      <c r="C627" t="s">
        <v>757</v>
      </c>
      <c r="D627" s="59">
        <v>43088</v>
      </c>
      <c r="E627" s="60">
        <v>2001717</v>
      </c>
      <c r="F627" t="s">
        <v>204</v>
      </c>
      <c r="G627" s="64">
        <v>100517617</v>
      </c>
      <c r="H627" t="s">
        <v>755</v>
      </c>
      <c r="I627" t="s">
        <v>756</v>
      </c>
      <c r="J627" s="64">
        <v>1330050201</v>
      </c>
      <c r="K627"/>
      <c r="L627" s="64">
        <v>9900000000</v>
      </c>
      <c r="M627" s="60">
        <v>0</v>
      </c>
    </row>
    <row r="628" spans="1:13" hidden="1" x14ac:dyDescent="0.25">
      <c r="A628" s="64">
        <v>12131121084</v>
      </c>
      <c r="B628" s="64">
        <v>1900085991</v>
      </c>
      <c r="C628" t="s">
        <v>203</v>
      </c>
      <c r="D628" s="59">
        <v>43048</v>
      </c>
      <c r="E628" s="60">
        <v>-11070</v>
      </c>
      <c r="F628" t="s">
        <v>204</v>
      </c>
      <c r="G628" s="64">
        <v>101424978</v>
      </c>
      <c r="H628" t="s">
        <v>758</v>
      </c>
      <c r="I628" s="64">
        <v>1176063</v>
      </c>
      <c r="J628" s="64">
        <v>2905100202</v>
      </c>
      <c r="K628" t="s">
        <v>759</v>
      </c>
      <c r="L628" s="64">
        <v>1564617011</v>
      </c>
      <c r="M628" s="60">
        <v>79</v>
      </c>
    </row>
    <row r="629" spans="1:13" hidden="1" x14ac:dyDescent="0.25">
      <c r="A629" s="64">
        <v>20180401</v>
      </c>
      <c r="B629" s="64">
        <v>101424978</v>
      </c>
      <c r="C629" t="s">
        <v>390</v>
      </c>
      <c r="D629" s="59">
        <v>43191</v>
      </c>
      <c r="E629" s="60">
        <v>11070</v>
      </c>
      <c r="F629" t="s">
        <v>204</v>
      </c>
      <c r="G629" s="64">
        <v>101424978</v>
      </c>
      <c r="H629" t="s">
        <v>760</v>
      </c>
      <c r="I629" s="64">
        <v>1176063</v>
      </c>
      <c r="J629" s="64">
        <v>2905100202</v>
      </c>
      <c r="K629" t="s">
        <v>761</v>
      </c>
      <c r="L629" s="64">
        <v>1564617011</v>
      </c>
      <c r="M629" s="60">
        <v>0</v>
      </c>
    </row>
    <row r="630" spans="1:13" hidden="1" x14ac:dyDescent="0.25">
      <c r="A630" s="64">
        <v>20180528</v>
      </c>
      <c r="B630" s="64">
        <v>101926911</v>
      </c>
      <c r="C630" t="s">
        <v>390</v>
      </c>
      <c r="D630" s="59">
        <v>43138</v>
      </c>
      <c r="E630" s="60">
        <v>53190</v>
      </c>
      <c r="F630" t="s">
        <v>204</v>
      </c>
      <c r="G630" s="64">
        <v>101926911</v>
      </c>
      <c r="H630" t="s">
        <v>762</v>
      </c>
      <c r="I630" s="64">
        <v>1209380</v>
      </c>
      <c r="J630" s="64">
        <v>2905100202</v>
      </c>
      <c r="K630" t="s">
        <v>763</v>
      </c>
      <c r="L630" s="64">
        <v>1564617011</v>
      </c>
      <c r="M630" s="60">
        <v>110</v>
      </c>
    </row>
    <row r="631" spans="1:13" hidden="1" x14ac:dyDescent="0.25">
      <c r="A631" s="64">
        <v>4171024389</v>
      </c>
      <c r="B631" s="64">
        <v>1900641909</v>
      </c>
      <c r="C631" t="s">
        <v>203</v>
      </c>
      <c r="D631" s="59">
        <v>43160</v>
      </c>
      <c r="E631" s="60">
        <v>-53190</v>
      </c>
      <c r="F631" t="s">
        <v>204</v>
      </c>
      <c r="G631" s="64">
        <v>101926911</v>
      </c>
      <c r="H631" t="s">
        <v>764</v>
      </c>
      <c r="I631" s="64">
        <v>1209380</v>
      </c>
      <c r="J631" s="64">
        <v>2905100202</v>
      </c>
      <c r="K631" t="s">
        <v>206</v>
      </c>
      <c r="L631" s="64">
        <v>1564617011</v>
      </c>
      <c r="M631" s="60">
        <v>11</v>
      </c>
    </row>
    <row r="632" spans="1:13" hidden="1" x14ac:dyDescent="0.25">
      <c r="A632" s="64">
        <v>20180528</v>
      </c>
      <c r="B632" s="64">
        <v>101926915</v>
      </c>
      <c r="C632" t="s">
        <v>390</v>
      </c>
      <c r="D632" s="59">
        <v>43195</v>
      </c>
      <c r="E632" s="60">
        <v>459540</v>
      </c>
      <c r="F632" t="s">
        <v>204</v>
      </c>
      <c r="G632" s="64">
        <v>101926915</v>
      </c>
      <c r="H632" t="s">
        <v>765</v>
      </c>
      <c r="I632" s="64">
        <v>1205054</v>
      </c>
      <c r="J632" s="64">
        <v>2905100202</v>
      </c>
      <c r="K632" t="s">
        <v>766</v>
      </c>
      <c r="L632" s="64">
        <v>1564617011</v>
      </c>
      <c r="M632" s="60">
        <v>53</v>
      </c>
    </row>
    <row r="633" spans="1:13" hidden="1" x14ac:dyDescent="0.25">
      <c r="A633" s="64">
        <v>41710243890</v>
      </c>
      <c r="B633" s="64">
        <v>1900642368</v>
      </c>
      <c r="C633" t="s">
        <v>203</v>
      </c>
      <c r="D633" s="59">
        <v>43175</v>
      </c>
      <c r="E633" s="60">
        <v>-459540</v>
      </c>
      <c r="F633" t="s">
        <v>204</v>
      </c>
      <c r="G633" s="64">
        <v>101926915</v>
      </c>
      <c r="H633" t="s">
        <v>551</v>
      </c>
      <c r="I633" s="64">
        <v>1205054</v>
      </c>
      <c r="J633" s="64">
        <v>2905100202</v>
      </c>
      <c r="K633" t="s">
        <v>206</v>
      </c>
      <c r="L633" s="64">
        <v>1564617011</v>
      </c>
      <c r="M633" s="60">
        <v>11</v>
      </c>
    </row>
    <row r="634" spans="1:13" hidden="1" x14ac:dyDescent="0.25">
      <c r="A634" s="64">
        <v>20180611</v>
      </c>
      <c r="B634" s="64">
        <v>101930397</v>
      </c>
      <c r="C634" t="s">
        <v>390</v>
      </c>
      <c r="D634" s="59">
        <v>43207</v>
      </c>
      <c r="E634" s="60">
        <v>35100</v>
      </c>
      <c r="F634" t="s">
        <v>204</v>
      </c>
      <c r="G634" s="64">
        <v>101930397</v>
      </c>
      <c r="H634" t="s">
        <v>767</v>
      </c>
      <c r="I634" s="64">
        <v>1191853</v>
      </c>
      <c r="J634" s="64">
        <v>2205200201</v>
      </c>
      <c r="K634" t="s">
        <v>691</v>
      </c>
      <c r="L634" s="64">
        <v>1564617011</v>
      </c>
      <c r="M634" s="60">
        <v>55</v>
      </c>
    </row>
    <row r="635" spans="1:13" hidden="1" x14ac:dyDescent="0.25">
      <c r="A635" t="s">
        <v>768</v>
      </c>
      <c r="B635" s="64">
        <v>1900339291</v>
      </c>
      <c r="C635" t="s">
        <v>203</v>
      </c>
      <c r="D635" s="59">
        <v>43130</v>
      </c>
      <c r="E635" s="60">
        <v>-35100</v>
      </c>
      <c r="F635" t="s">
        <v>204</v>
      </c>
      <c r="G635" s="64">
        <v>101930397</v>
      </c>
      <c r="H635" t="s">
        <v>769</v>
      </c>
      <c r="I635" s="64">
        <v>1191853</v>
      </c>
      <c r="J635" s="64">
        <v>2205200201</v>
      </c>
      <c r="K635" t="s">
        <v>206</v>
      </c>
      <c r="L635" s="64">
        <v>1564617011</v>
      </c>
      <c r="M635" s="60">
        <v>65</v>
      </c>
    </row>
    <row r="636" spans="1:13" hidden="1" x14ac:dyDescent="0.25">
      <c r="A636" s="64">
        <v>20180611</v>
      </c>
      <c r="B636" s="64">
        <v>101930398</v>
      </c>
      <c r="C636" t="s">
        <v>390</v>
      </c>
      <c r="D636" s="59">
        <v>43207</v>
      </c>
      <c r="E636" s="60">
        <v>53010</v>
      </c>
      <c r="F636" t="s">
        <v>204</v>
      </c>
      <c r="G636" s="64">
        <v>101930398</v>
      </c>
      <c r="H636" t="s">
        <v>770</v>
      </c>
      <c r="I636" s="64">
        <v>1192150</v>
      </c>
      <c r="J636" s="64">
        <v>2205200201</v>
      </c>
      <c r="K636" t="s">
        <v>691</v>
      </c>
      <c r="L636" s="64">
        <v>6849817011</v>
      </c>
      <c r="M636" s="60">
        <v>55</v>
      </c>
    </row>
    <row r="637" spans="1:13" hidden="1" x14ac:dyDescent="0.25">
      <c r="A637" t="s">
        <v>771</v>
      </c>
      <c r="B637" s="64">
        <v>1900339199</v>
      </c>
      <c r="C637" t="s">
        <v>203</v>
      </c>
      <c r="D637" s="59">
        <v>43130</v>
      </c>
      <c r="E637" s="60">
        <v>-53010</v>
      </c>
      <c r="F637" t="s">
        <v>204</v>
      </c>
      <c r="G637" s="64">
        <v>101930398</v>
      </c>
      <c r="H637" t="s">
        <v>772</v>
      </c>
      <c r="I637" s="64">
        <v>1192150</v>
      </c>
      <c r="J637" s="64">
        <v>2205200201</v>
      </c>
      <c r="K637" t="s">
        <v>206</v>
      </c>
      <c r="L637" s="64">
        <v>6849817011</v>
      </c>
      <c r="M637" s="60">
        <v>65</v>
      </c>
    </row>
    <row r="638" spans="1:13" hidden="1" x14ac:dyDescent="0.25">
      <c r="A638" s="64">
        <v>20180611</v>
      </c>
      <c r="B638" s="64">
        <v>101930399</v>
      </c>
      <c r="C638" t="s">
        <v>390</v>
      </c>
      <c r="D638" s="59">
        <v>43207</v>
      </c>
      <c r="E638" s="60">
        <v>17415</v>
      </c>
      <c r="F638" t="s">
        <v>204</v>
      </c>
      <c r="G638" s="64">
        <v>101930399</v>
      </c>
      <c r="H638" t="s">
        <v>770</v>
      </c>
      <c r="I638" s="64">
        <v>1186091</v>
      </c>
      <c r="J638" s="64">
        <v>2205200201</v>
      </c>
      <c r="K638" t="s">
        <v>691</v>
      </c>
      <c r="L638" s="64">
        <v>1564617011</v>
      </c>
      <c r="M638" s="60">
        <v>55</v>
      </c>
    </row>
    <row r="639" spans="1:13" hidden="1" x14ac:dyDescent="0.25">
      <c r="A639" t="s">
        <v>773</v>
      </c>
      <c r="B639" s="64">
        <v>1900339340</v>
      </c>
      <c r="C639" t="s">
        <v>203</v>
      </c>
      <c r="D639" s="59">
        <v>43109</v>
      </c>
      <c r="E639" s="60">
        <v>-17415</v>
      </c>
      <c r="F639" t="s">
        <v>204</v>
      </c>
      <c r="G639" s="64">
        <v>101930399</v>
      </c>
      <c r="H639" t="s">
        <v>774</v>
      </c>
      <c r="I639" s="64">
        <v>1186091</v>
      </c>
      <c r="J639" s="64">
        <v>2205200201</v>
      </c>
      <c r="K639" t="s">
        <v>206</v>
      </c>
      <c r="L639" s="64">
        <v>1564617011</v>
      </c>
      <c r="M639" s="60">
        <v>65</v>
      </c>
    </row>
    <row r="640" spans="1:13" hidden="1" x14ac:dyDescent="0.25">
      <c r="A640" s="64">
        <v>20180611</v>
      </c>
      <c r="B640" s="64">
        <v>101930400</v>
      </c>
      <c r="C640" t="s">
        <v>390</v>
      </c>
      <c r="D640" s="59">
        <v>43207</v>
      </c>
      <c r="E640" s="60">
        <v>47249</v>
      </c>
      <c r="F640" t="s">
        <v>204</v>
      </c>
      <c r="G640" s="64">
        <v>101930400</v>
      </c>
      <c r="H640" t="s">
        <v>770</v>
      </c>
      <c r="I640" s="64">
        <v>1184810</v>
      </c>
      <c r="J640" s="64">
        <v>2205200201</v>
      </c>
      <c r="K640" t="s">
        <v>691</v>
      </c>
      <c r="L640" s="64">
        <v>1564617011</v>
      </c>
      <c r="M640" s="60">
        <v>55</v>
      </c>
    </row>
    <row r="641" spans="1:13" hidden="1" x14ac:dyDescent="0.25">
      <c r="A641" t="s">
        <v>775</v>
      </c>
      <c r="B641" s="64">
        <v>1900339344</v>
      </c>
      <c r="C641" t="s">
        <v>203</v>
      </c>
      <c r="D641" s="59">
        <v>43103</v>
      </c>
      <c r="E641" s="60">
        <v>-47249</v>
      </c>
      <c r="F641" t="s">
        <v>204</v>
      </c>
      <c r="G641" s="64">
        <v>101930400</v>
      </c>
      <c r="H641" t="s">
        <v>776</v>
      </c>
      <c r="I641" s="64">
        <v>1184810</v>
      </c>
      <c r="J641" s="64">
        <v>2205200201</v>
      </c>
      <c r="K641" t="s">
        <v>206</v>
      </c>
      <c r="L641" s="64">
        <v>1564617011</v>
      </c>
      <c r="M641" s="60">
        <v>65</v>
      </c>
    </row>
    <row r="642" spans="1:13" hidden="1" x14ac:dyDescent="0.25">
      <c r="A642" s="64">
        <v>20180611</v>
      </c>
      <c r="B642" s="64">
        <v>101930401</v>
      </c>
      <c r="C642" t="s">
        <v>390</v>
      </c>
      <c r="D642" s="59">
        <v>43207</v>
      </c>
      <c r="E642" s="60">
        <v>19890</v>
      </c>
      <c r="F642" t="s">
        <v>204</v>
      </c>
      <c r="G642" s="64">
        <v>101930401</v>
      </c>
      <c r="H642" t="s">
        <v>767</v>
      </c>
      <c r="I642" s="64">
        <v>1183038</v>
      </c>
      <c r="J642" s="64">
        <v>2205200201</v>
      </c>
      <c r="K642" t="s">
        <v>691</v>
      </c>
      <c r="L642" s="64">
        <v>1564617011</v>
      </c>
      <c r="M642" s="60">
        <v>55</v>
      </c>
    </row>
    <row r="643" spans="1:13" hidden="1" x14ac:dyDescent="0.25">
      <c r="A643" t="s">
        <v>777</v>
      </c>
      <c r="B643" s="64">
        <v>1900122953</v>
      </c>
      <c r="C643" t="s">
        <v>203</v>
      </c>
      <c r="D643" s="59">
        <v>43095</v>
      </c>
      <c r="E643" s="60">
        <v>-19890</v>
      </c>
      <c r="F643" t="s">
        <v>204</v>
      </c>
      <c r="G643" s="64">
        <v>101930401</v>
      </c>
      <c r="H643" t="s">
        <v>778</v>
      </c>
      <c r="I643" s="64">
        <v>1183038</v>
      </c>
      <c r="J643" s="64">
        <v>2205200201</v>
      </c>
      <c r="K643" t="s">
        <v>206</v>
      </c>
      <c r="L643" s="64">
        <v>1564617011</v>
      </c>
      <c r="M643" s="60">
        <v>99</v>
      </c>
    </row>
    <row r="644" spans="1:13" hidden="1" x14ac:dyDescent="0.25">
      <c r="A644" s="64">
        <v>20180620</v>
      </c>
      <c r="B644" s="64">
        <v>102183162</v>
      </c>
      <c r="C644" t="s">
        <v>390</v>
      </c>
      <c r="D644" s="59">
        <v>43165</v>
      </c>
      <c r="E644" s="60">
        <v>47249</v>
      </c>
      <c r="F644" t="s">
        <v>204</v>
      </c>
      <c r="G644" s="64">
        <v>102183162</v>
      </c>
      <c r="H644" t="s">
        <v>779</v>
      </c>
      <c r="I644" s="64">
        <v>1184810</v>
      </c>
      <c r="J644" s="64">
        <v>2905100202</v>
      </c>
      <c r="K644" t="s">
        <v>780</v>
      </c>
      <c r="L644" s="64">
        <v>1564617011</v>
      </c>
      <c r="M644" s="60">
        <v>106</v>
      </c>
    </row>
    <row r="645" spans="1:13" hidden="1" x14ac:dyDescent="0.25">
      <c r="A645" t="s">
        <v>775</v>
      </c>
      <c r="B645" s="64">
        <v>101930400</v>
      </c>
      <c r="C645" t="s">
        <v>390</v>
      </c>
      <c r="D645" s="59">
        <v>43207</v>
      </c>
      <c r="E645" s="60">
        <v>-47249</v>
      </c>
      <c r="F645" t="s">
        <v>204</v>
      </c>
      <c r="G645" s="64">
        <v>102183162</v>
      </c>
      <c r="H645" t="s">
        <v>781</v>
      </c>
      <c r="I645" s="64">
        <v>1184810</v>
      </c>
      <c r="J645" s="64">
        <v>2905100202</v>
      </c>
      <c r="K645" t="s">
        <v>691</v>
      </c>
      <c r="L645" s="64">
        <v>1564617011</v>
      </c>
      <c r="M645" s="60">
        <v>-51</v>
      </c>
    </row>
    <row r="646" spans="1:13" hidden="1" x14ac:dyDescent="0.25">
      <c r="A646" t="s">
        <v>750</v>
      </c>
      <c r="B646" s="64">
        <v>100517257</v>
      </c>
      <c r="C646" t="s">
        <v>390</v>
      </c>
      <c r="D646" s="59">
        <v>43089</v>
      </c>
      <c r="E646" s="60">
        <v>-1956071</v>
      </c>
      <c r="F646" t="s">
        <v>204</v>
      </c>
      <c r="G646" s="64">
        <v>102465462</v>
      </c>
      <c r="H646" t="s">
        <v>782</v>
      </c>
      <c r="I646" s="64">
        <v>2000002707</v>
      </c>
      <c r="J646" s="64">
        <v>1330050204</v>
      </c>
      <c r="K646" t="s">
        <v>782</v>
      </c>
      <c r="L646" s="64">
        <v>9900000000</v>
      </c>
      <c r="M646" s="60">
        <v>178</v>
      </c>
    </row>
    <row r="647" spans="1:13" hidden="1" x14ac:dyDescent="0.25">
      <c r="A647" t="s">
        <v>750</v>
      </c>
      <c r="B647" s="64">
        <v>102465462</v>
      </c>
      <c r="C647" t="s">
        <v>390</v>
      </c>
      <c r="D647" s="59">
        <v>43089</v>
      </c>
      <c r="E647" s="60">
        <v>1956071</v>
      </c>
      <c r="F647" t="s">
        <v>204</v>
      </c>
      <c r="G647" s="64">
        <v>102465462</v>
      </c>
      <c r="H647" t="s">
        <v>782</v>
      </c>
      <c r="I647" s="64">
        <v>2000002707</v>
      </c>
      <c r="J647" s="64">
        <v>1330050204</v>
      </c>
      <c r="K647" t="s">
        <v>782</v>
      </c>
      <c r="L647" s="64">
        <v>9900000000</v>
      </c>
      <c r="M647" s="60">
        <v>0</v>
      </c>
    </row>
    <row r="648" spans="1:13" hidden="1" x14ac:dyDescent="0.25">
      <c r="A648" s="64">
        <v>20180730</v>
      </c>
      <c r="B648" s="64">
        <v>102467912</v>
      </c>
      <c r="C648" t="s">
        <v>390</v>
      </c>
      <c r="D648" s="59">
        <v>43165</v>
      </c>
      <c r="E648" s="60">
        <v>27309565</v>
      </c>
      <c r="F648" t="s">
        <v>204</v>
      </c>
      <c r="G648" s="64">
        <v>102467912</v>
      </c>
      <c r="H648" t="s">
        <v>783</v>
      </c>
      <c r="I648" s="64">
        <v>6396</v>
      </c>
      <c r="J648" s="64">
        <v>2905100201</v>
      </c>
      <c r="K648" t="s">
        <v>415</v>
      </c>
      <c r="L648" s="64">
        <v>1564600000</v>
      </c>
      <c r="M648" s="60">
        <v>146</v>
      </c>
    </row>
    <row r="649" spans="1:13" hidden="1" x14ac:dyDescent="0.25">
      <c r="A649" s="64">
        <v>4180818072</v>
      </c>
      <c r="B649" s="64">
        <v>1900872077</v>
      </c>
      <c r="C649" t="s">
        <v>203</v>
      </c>
      <c r="D649" s="59">
        <v>43207</v>
      </c>
      <c r="E649" s="60">
        <v>-27309565</v>
      </c>
      <c r="F649" t="s">
        <v>204</v>
      </c>
      <c r="G649" s="64">
        <v>102467912</v>
      </c>
      <c r="H649" t="s">
        <v>784</v>
      </c>
      <c r="I649" s="64">
        <v>6396</v>
      </c>
      <c r="J649" s="64">
        <v>2905100201</v>
      </c>
      <c r="K649" t="s">
        <v>785</v>
      </c>
      <c r="L649" s="64">
        <v>1564600000</v>
      </c>
      <c r="M649" s="60">
        <v>43</v>
      </c>
    </row>
    <row r="650" spans="1:13" hidden="1" x14ac:dyDescent="0.25">
      <c r="A650" s="64">
        <v>20180730</v>
      </c>
      <c r="B650" s="64">
        <v>102467914</v>
      </c>
      <c r="C650" t="s">
        <v>390</v>
      </c>
      <c r="D650" s="59">
        <v>43195</v>
      </c>
      <c r="E650" s="60">
        <v>11979847</v>
      </c>
      <c r="F650" t="s">
        <v>204</v>
      </c>
      <c r="G650" s="64">
        <v>102467914</v>
      </c>
      <c r="H650" t="s">
        <v>786</v>
      </c>
      <c r="I650" s="64">
        <v>6454</v>
      </c>
      <c r="J650" s="64">
        <v>2905100201</v>
      </c>
      <c r="K650" t="s">
        <v>457</v>
      </c>
      <c r="L650" s="64">
        <v>1564600000</v>
      </c>
      <c r="M650" s="60">
        <v>116</v>
      </c>
    </row>
    <row r="651" spans="1:13" hidden="1" x14ac:dyDescent="0.25">
      <c r="A651" s="64">
        <v>6150840146</v>
      </c>
      <c r="B651" s="64">
        <v>1900950769</v>
      </c>
      <c r="C651" t="s">
        <v>203</v>
      </c>
      <c r="D651" s="59">
        <v>43245</v>
      </c>
      <c r="E651" s="60">
        <v>-11979847</v>
      </c>
      <c r="F651" t="s">
        <v>204</v>
      </c>
      <c r="G651" s="64">
        <v>102467914</v>
      </c>
      <c r="H651" t="s">
        <v>787</v>
      </c>
      <c r="I651" s="64">
        <v>6454</v>
      </c>
      <c r="J651" s="64">
        <v>2905100201</v>
      </c>
      <c r="K651" t="s">
        <v>788</v>
      </c>
      <c r="L651" s="64">
        <v>1564600000</v>
      </c>
      <c r="M651" s="60">
        <v>-15</v>
      </c>
    </row>
    <row r="652" spans="1:13" hidden="1" x14ac:dyDescent="0.25">
      <c r="A652" s="64">
        <v>20180730</v>
      </c>
      <c r="B652" s="64">
        <v>102467916</v>
      </c>
      <c r="C652" t="s">
        <v>390</v>
      </c>
      <c r="D652" s="59">
        <v>43227</v>
      </c>
      <c r="E652" s="60">
        <v>27598896</v>
      </c>
      <c r="F652" t="s">
        <v>204</v>
      </c>
      <c r="G652" s="64">
        <v>102467916</v>
      </c>
      <c r="H652" t="s">
        <v>789</v>
      </c>
      <c r="I652" s="64">
        <v>6539</v>
      </c>
      <c r="J652" s="64">
        <v>2905100201</v>
      </c>
      <c r="K652" t="s">
        <v>455</v>
      </c>
      <c r="L652" s="64">
        <v>1564600000</v>
      </c>
      <c r="M652" s="60">
        <v>84</v>
      </c>
    </row>
    <row r="653" spans="1:13" hidden="1" x14ac:dyDescent="0.25">
      <c r="A653" s="64">
        <v>6150837737</v>
      </c>
      <c r="B653" s="64">
        <v>1900950828</v>
      </c>
      <c r="C653" t="s">
        <v>203</v>
      </c>
      <c r="D653" s="59">
        <v>43265</v>
      </c>
      <c r="E653" s="60">
        <v>-27598896</v>
      </c>
      <c r="F653" t="s">
        <v>204</v>
      </c>
      <c r="G653" s="64">
        <v>102467916</v>
      </c>
      <c r="H653" t="s">
        <v>790</v>
      </c>
      <c r="I653" s="64">
        <v>6539</v>
      </c>
      <c r="J653" s="64">
        <v>2905100201</v>
      </c>
      <c r="K653" t="s">
        <v>791</v>
      </c>
      <c r="L653" s="64">
        <v>1564600000</v>
      </c>
      <c r="M653" s="60">
        <v>-15</v>
      </c>
    </row>
    <row r="654" spans="1:13" hidden="1" x14ac:dyDescent="0.25">
      <c r="A654" s="64">
        <v>20180905</v>
      </c>
      <c r="B654" s="64">
        <v>103164815</v>
      </c>
      <c r="C654" t="s">
        <v>390</v>
      </c>
      <c r="D654" s="59">
        <v>43306</v>
      </c>
      <c r="E654" s="60">
        <v>35100</v>
      </c>
      <c r="F654" t="s">
        <v>204</v>
      </c>
      <c r="G654" s="64">
        <v>103164815</v>
      </c>
      <c r="H654" t="s">
        <v>770</v>
      </c>
      <c r="I654" s="64">
        <v>1201664</v>
      </c>
      <c r="J654" s="64">
        <v>2205200201</v>
      </c>
      <c r="K654" t="s">
        <v>691</v>
      </c>
      <c r="L654" s="64">
        <v>1564617011</v>
      </c>
      <c r="M654" s="60">
        <v>42</v>
      </c>
    </row>
    <row r="655" spans="1:13" hidden="1" x14ac:dyDescent="0.25">
      <c r="A655" t="s">
        <v>792</v>
      </c>
      <c r="B655" s="64">
        <v>1900642263</v>
      </c>
      <c r="C655" t="s">
        <v>203</v>
      </c>
      <c r="D655" s="59">
        <v>43167</v>
      </c>
      <c r="E655" s="60">
        <v>-35100</v>
      </c>
      <c r="F655" t="s">
        <v>204</v>
      </c>
      <c r="G655" s="64">
        <v>103164815</v>
      </c>
      <c r="H655" t="s">
        <v>793</v>
      </c>
      <c r="I655" s="64">
        <v>1201664</v>
      </c>
      <c r="J655" s="64">
        <v>2205200201</v>
      </c>
      <c r="K655" t="s">
        <v>206</v>
      </c>
      <c r="L655" s="64">
        <v>1564617011</v>
      </c>
      <c r="M655" s="60">
        <v>98</v>
      </c>
    </row>
    <row r="656" spans="1:13" hidden="1" x14ac:dyDescent="0.25">
      <c r="A656" s="64">
        <v>20180905</v>
      </c>
      <c r="B656" s="64">
        <v>103164821</v>
      </c>
      <c r="C656" t="s">
        <v>390</v>
      </c>
      <c r="D656" s="59">
        <v>43306</v>
      </c>
      <c r="E656" s="60">
        <v>50085</v>
      </c>
      <c r="F656" t="s">
        <v>204</v>
      </c>
      <c r="G656" s="64">
        <v>103164821</v>
      </c>
      <c r="H656" t="s">
        <v>770</v>
      </c>
      <c r="I656" s="64">
        <v>1205371</v>
      </c>
      <c r="J656" s="64">
        <v>2205200201</v>
      </c>
      <c r="K656" t="s">
        <v>691</v>
      </c>
      <c r="L656" s="64">
        <v>1564617011</v>
      </c>
      <c r="M656" s="60">
        <v>42</v>
      </c>
    </row>
    <row r="657" spans="1:13" hidden="1" x14ac:dyDescent="0.25">
      <c r="A657" t="s">
        <v>794</v>
      </c>
      <c r="B657" s="64">
        <v>1900642072</v>
      </c>
      <c r="C657" t="s">
        <v>203</v>
      </c>
      <c r="D657" s="59">
        <v>43185</v>
      </c>
      <c r="E657" s="60">
        <v>-50085</v>
      </c>
      <c r="F657" t="s">
        <v>204</v>
      </c>
      <c r="G657" s="64">
        <v>103164821</v>
      </c>
      <c r="H657" t="s">
        <v>795</v>
      </c>
      <c r="I657" s="64">
        <v>1205371</v>
      </c>
      <c r="J657" s="64">
        <v>2205200201</v>
      </c>
      <c r="K657" t="s">
        <v>206</v>
      </c>
      <c r="L657" s="64">
        <v>1564617011</v>
      </c>
      <c r="M657" s="60">
        <v>98</v>
      </c>
    </row>
    <row r="658" spans="1:13" hidden="1" x14ac:dyDescent="0.25">
      <c r="A658" s="64">
        <v>20180905</v>
      </c>
      <c r="B658" s="64">
        <v>103164824</v>
      </c>
      <c r="C658" t="s">
        <v>390</v>
      </c>
      <c r="D658" s="59">
        <v>43306</v>
      </c>
      <c r="E658" s="60">
        <v>50085</v>
      </c>
      <c r="F658" t="s">
        <v>204</v>
      </c>
      <c r="G658" s="64">
        <v>103164824</v>
      </c>
      <c r="H658" t="s">
        <v>770</v>
      </c>
      <c r="I658" s="64">
        <v>1204586</v>
      </c>
      <c r="J658" s="64">
        <v>2205200201</v>
      </c>
      <c r="K658" t="s">
        <v>691</v>
      </c>
      <c r="L658" s="64">
        <v>1564617011</v>
      </c>
      <c r="M658" s="60">
        <v>42</v>
      </c>
    </row>
    <row r="659" spans="1:13" hidden="1" x14ac:dyDescent="0.25">
      <c r="A659" t="s">
        <v>796</v>
      </c>
      <c r="B659" s="64">
        <v>1900642108</v>
      </c>
      <c r="C659" t="s">
        <v>203</v>
      </c>
      <c r="D659" s="59">
        <v>43181</v>
      </c>
      <c r="E659" s="60">
        <v>-50085</v>
      </c>
      <c r="F659" t="s">
        <v>204</v>
      </c>
      <c r="G659" s="64">
        <v>103164824</v>
      </c>
      <c r="H659" t="s">
        <v>797</v>
      </c>
      <c r="I659" s="64">
        <v>1204586</v>
      </c>
      <c r="J659" s="64">
        <v>2205200201</v>
      </c>
      <c r="K659" t="s">
        <v>206</v>
      </c>
      <c r="L659" s="64">
        <v>1564617011</v>
      </c>
      <c r="M659" s="60">
        <v>98</v>
      </c>
    </row>
    <row r="660" spans="1:13" hidden="1" x14ac:dyDescent="0.25">
      <c r="A660" s="64">
        <v>20180905</v>
      </c>
      <c r="B660" s="64">
        <v>103164825</v>
      </c>
      <c r="C660" t="s">
        <v>390</v>
      </c>
      <c r="D660" s="59">
        <v>43306</v>
      </c>
      <c r="E660" s="60">
        <v>17415</v>
      </c>
      <c r="F660" t="s">
        <v>204</v>
      </c>
      <c r="G660" s="64">
        <v>103164825</v>
      </c>
      <c r="H660" t="s">
        <v>770</v>
      </c>
      <c r="I660" s="64">
        <v>1204000</v>
      </c>
      <c r="J660" s="64">
        <v>2205200201</v>
      </c>
      <c r="K660" t="s">
        <v>691</v>
      </c>
      <c r="L660" s="64">
        <v>1564617011</v>
      </c>
      <c r="M660" s="60">
        <v>42</v>
      </c>
    </row>
    <row r="661" spans="1:13" hidden="1" x14ac:dyDescent="0.25">
      <c r="A661" t="s">
        <v>798</v>
      </c>
      <c r="B661" s="64">
        <v>1900642170</v>
      </c>
      <c r="C661" t="s">
        <v>203</v>
      </c>
      <c r="D661" s="59">
        <v>43180</v>
      </c>
      <c r="E661" s="60">
        <v>-17415</v>
      </c>
      <c r="F661" t="s">
        <v>204</v>
      </c>
      <c r="G661" s="64">
        <v>103164825</v>
      </c>
      <c r="H661" t="s">
        <v>799</v>
      </c>
      <c r="I661" s="64">
        <v>1204000</v>
      </c>
      <c r="J661" s="64">
        <v>2205200201</v>
      </c>
      <c r="K661" t="s">
        <v>206</v>
      </c>
      <c r="L661" s="64">
        <v>1564617011</v>
      </c>
      <c r="M661" s="60">
        <v>98</v>
      </c>
    </row>
    <row r="662" spans="1:13" hidden="1" x14ac:dyDescent="0.25">
      <c r="A662" s="64">
        <v>20180905</v>
      </c>
      <c r="B662" s="64">
        <v>103164827</v>
      </c>
      <c r="C662" t="s">
        <v>390</v>
      </c>
      <c r="D662" s="59">
        <v>43306</v>
      </c>
      <c r="E662" s="60">
        <v>35100</v>
      </c>
      <c r="F662" t="s">
        <v>204</v>
      </c>
      <c r="G662" s="64">
        <v>103164827</v>
      </c>
      <c r="H662" t="s">
        <v>770</v>
      </c>
      <c r="I662" s="64">
        <v>1203480</v>
      </c>
      <c r="J662" s="64">
        <v>2205200201</v>
      </c>
      <c r="K662" t="s">
        <v>691</v>
      </c>
      <c r="L662" s="64">
        <v>1564617011</v>
      </c>
      <c r="M662" s="60">
        <v>42</v>
      </c>
    </row>
    <row r="663" spans="1:13" hidden="1" x14ac:dyDescent="0.25">
      <c r="A663" t="s">
        <v>800</v>
      </c>
      <c r="B663" s="64">
        <v>1900642182</v>
      </c>
      <c r="C663" t="s">
        <v>203</v>
      </c>
      <c r="D663" s="59">
        <v>43177</v>
      </c>
      <c r="E663" s="60">
        <v>-35100</v>
      </c>
      <c r="F663" t="s">
        <v>204</v>
      </c>
      <c r="G663" s="64">
        <v>103164827</v>
      </c>
      <c r="H663" t="s">
        <v>801</v>
      </c>
      <c r="I663" s="64">
        <v>1203480</v>
      </c>
      <c r="J663" s="64">
        <v>2205200201</v>
      </c>
      <c r="K663" t="s">
        <v>206</v>
      </c>
      <c r="L663" s="64">
        <v>1564617011</v>
      </c>
      <c r="M663" s="60">
        <v>98</v>
      </c>
    </row>
    <row r="664" spans="1:13" hidden="1" x14ac:dyDescent="0.25">
      <c r="A664" s="64">
        <v>20180905</v>
      </c>
      <c r="B664" s="64">
        <v>103164829</v>
      </c>
      <c r="C664" t="s">
        <v>390</v>
      </c>
      <c r="D664" s="59">
        <v>43306</v>
      </c>
      <c r="E664" s="60">
        <v>11700</v>
      </c>
      <c r="F664" t="s">
        <v>204</v>
      </c>
      <c r="G664" s="64">
        <v>103164829</v>
      </c>
      <c r="H664" t="s">
        <v>770</v>
      </c>
      <c r="I664" s="64">
        <v>1207893</v>
      </c>
      <c r="J664" s="64">
        <v>2205200201</v>
      </c>
      <c r="K664" t="s">
        <v>691</v>
      </c>
      <c r="L664" s="64">
        <v>1564617011</v>
      </c>
      <c r="M664" s="60">
        <v>42</v>
      </c>
    </row>
    <row r="665" spans="1:13" hidden="1" x14ac:dyDescent="0.25">
      <c r="A665" t="s">
        <v>802</v>
      </c>
      <c r="B665" s="64">
        <v>1900641982</v>
      </c>
      <c r="C665" t="s">
        <v>203</v>
      </c>
      <c r="D665" s="59">
        <v>43172</v>
      </c>
      <c r="E665" s="60">
        <v>-11700</v>
      </c>
      <c r="F665" t="s">
        <v>204</v>
      </c>
      <c r="G665" s="64">
        <v>103164829</v>
      </c>
      <c r="H665" t="s">
        <v>803</v>
      </c>
      <c r="I665" s="64">
        <v>1207893</v>
      </c>
      <c r="J665" s="64">
        <v>2205200201</v>
      </c>
      <c r="K665" t="s">
        <v>206</v>
      </c>
      <c r="L665" s="64">
        <v>1564617011</v>
      </c>
      <c r="M665" s="60">
        <v>98</v>
      </c>
    </row>
    <row r="666" spans="1:13" hidden="1" x14ac:dyDescent="0.25">
      <c r="A666" s="64">
        <v>20180905</v>
      </c>
      <c r="B666" s="64">
        <v>103164832</v>
      </c>
      <c r="C666" t="s">
        <v>390</v>
      </c>
      <c r="D666" s="59">
        <v>43306</v>
      </c>
      <c r="E666" s="60">
        <v>35100</v>
      </c>
      <c r="F666" t="s">
        <v>204</v>
      </c>
      <c r="G666" s="64">
        <v>103164832</v>
      </c>
      <c r="H666" t="s">
        <v>770</v>
      </c>
      <c r="I666" s="64">
        <v>1203448</v>
      </c>
      <c r="J666" s="64">
        <v>2205200201</v>
      </c>
      <c r="K666" t="s">
        <v>691</v>
      </c>
      <c r="L666" s="64">
        <v>1564617011</v>
      </c>
      <c r="M666" s="60">
        <v>42</v>
      </c>
    </row>
    <row r="667" spans="1:13" hidden="1" x14ac:dyDescent="0.25">
      <c r="A667" t="s">
        <v>804</v>
      </c>
      <c r="B667" s="64">
        <v>1900642191</v>
      </c>
      <c r="C667" t="s">
        <v>203</v>
      </c>
      <c r="D667" s="59">
        <v>43176</v>
      </c>
      <c r="E667" s="60">
        <v>-35100</v>
      </c>
      <c r="F667" t="s">
        <v>204</v>
      </c>
      <c r="G667" s="64">
        <v>103164832</v>
      </c>
      <c r="H667" t="s">
        <v>805</v>
      </c>
      <c r="I667" s="64">
        <v>1203448</v>
      </c>
      <c r="J667" s="64">
        <v>2205200201</v>
      </c>
      <c r="K667" t="s">
        <v>206</v>
      </c>
      <c r="L667" s="64">
        <v>1564617011</v>
      </c>
      <c r="M667" s="60">
        <v>98</v>
      </c>
    </row>
    <row r="668" spans="1:13" hidden="1" x14ac:dyDescent="0.25">
      <c r="A668" s="64">
        <v>20180905</v>
      </c>
      <c r="B668" s="64">
        <v>103164833</v>
      </c>
      <c r="C668" t="s">
        <v>390</v>
      </c>
      <c r="D668" s="59">
        <v>43306</v>
      </c>
      <c r="E668" s="60">
        <v>35100</v>
      </c>
      <c r="F668" t="s">
        <v>204</v>
      </c>
      <c r="G668" s="64">
        <v>103164833</v>
      </c>
      <c r="H668" t="s">
        <v>770</v>
      </c>
      <c r="I668" s="64">
        <v>1194821</v>
      </c>
      <c r="J668" s="64">
        <v>2205200201</v>
      </c>
      <c r="K668" t="s">
        <v>691</v>
      </c>
      <c r="L668" s="64">
        <v>1564617011</v>
      </c>
      <c r="M668" s="60">
        <v>42</v>
      </c>
    </row>
    <row r="669" spans="1:13" hidden="1" x14ac:dyDescent="0.25">
      <c r="A669" t="s">
        <v>806</v>
      </c>
      <c r="B669" s="64">
        <v>1900623891</v>
      </c>
      <c r="C669" t="s">
        <v>203</v>
      </c>
      <c r="D669" s="59">
        <v>43142</v>
      </c>
      <c r="E669" s="60">
        <v>-35100</v>
      </c>
      <c r="F669" t="s">
        <v>204</v>
      </c>
      <c r="G669" s="64">
        <v>103164833</v>
      </c>
      <c r="H669" t="s">
        <v>807</v>
      </c>
      <c r="I669" s="64">
        <v>1194821</v>
      </c>
      <c r="J669" s="64">
        <v>2205200201</v>
      </c>
      <c r="K669" t="s">
        <v>206</v>
      </c>
      <c r="L669" s="64">
        <v>1564617011</v>
      </c>
      <c r="M669" s="60">
        <v>95</v>
      </c>
    </row>
    <row r="670" spans="1:13" hidden="1" x14ac:dyDescent="0.25">
      <c r="A670" s="64">
        <v>20180905</v>
      </c>
      <c r="B670" s="64">
        <v>103164835</v>
      </c>
      <c r="C670" t="s">
        <v>390</v>
      </c>
      <c r="D670" s="59">
        <v>43306</v>
      </c>
      <c r="E670" s="60">
        <v>50085</v>
      </c>
      <c r="F670" t="s">
        <v>204</v>
      </c>
      <c r="G670" s="64">
        <v>103164835</v>
      </c>
      <c r="H670" t="s">
        <v>770</v>
      </c>
      <c r="I670" s="64">
        <v>1203176</v>
      </c>
      <c r="J670" s="64">
        <v>2205200201</v>
      </c>
      <c r="K670" t="s">
        <v>691</v>
      </c>
      <c r="L670" s="64">
        <v>1564617011</v>
      </c>
      <c r="M670" s="60">
        <v>42</v>
      </c>
    </row>
    <row r="671" spans="1:13" hidden="1" x14ac:dyDescent="0.25">
      <c r="A671" t="s">
        <v>808</v>
      </c>
      <c r="B671" s="64">
        <v>1900642211</v>
      </c>
      <c r="C671" t="s">
        <v>203</v>
      </c>
      <c r="D671" s="59">
        <v>43174</v>
      </c>
      <c r="E671" s="60">
        <v>-50085</v>
      </c>
      <c r="F671" t="s">
        <v>204</v>
      </c>
      <c r="G671" s="64">
        <v>103164835</v>
      </c>
      <c r="H671" t="s">
        <v>809</v>
      </c>
      <c r="I671" s="64">
        <v>1203176</v>
      </c>
      <c r="J671" s="64">
        <v>2205200201</v>
      </c>
      <c r="K671" t="s">
        <v>206</v>
      </c>
      <c r="L671" s="64">
        <v>1564617011</v>
      </c>
      <c r="M671" s="60">
        <v>98</v>
      </c>
    </row>
    <row r="672" spans="1:13" hidden="1" x14ac:dyDescent="0.25">
      <c r="A672" s="64">
        <v>20180905</v>
      </c>
      <c r="B672" s="64">
        <v>103164837</v>
      </c>
      <c r="C672" t="s">
        <v>390</v>
      </c>
      <c r="D672" s="59">
        <v>43306</v>
      </c>
      <c r="E672" s="60">
        <v>35100</v>
      </c>
      <c r="F672" t="s">
        <v>204</v>
      </c>
      <c r="G672" s="64">
        <v>103164837</v>
      </c>
      <c r="H672" t="s">
        <v>770</v>
      </c>
      <c r="I672" s="64">
        <v>1199218</v>
      </c>
      <c r="J672" s="64">
        <v>2205200201</v>
      </c>
      <c r="K672" t="s">
        <v>691</v>
      </c>
      <c r="L672" s="64">
        <v>1564617011</v>
      </c>
      <c r="M672" s="60">
        <v>42</v>
      </c>
    </row>
    <row r="673" spans="1:13" hidden="1" x14ac:dyDescent="0.25">
      <c r="A673" t="s">
        <v>810</v>
      </c>
      <c r="B673" s="64">
        <v>1900623843</v>
      </c>
      <c r="C673" t="s">
        <v>203</v>
      </c>
      <c r="D673" s="59">
        <v>43158</v>
      </c>
      <c r="E673" s="60">
        <v>-35100</v>
      </c>
      <c r="F673" t="s">
        <v>204</v>
      </c>
      <c r="G673" s="64">
        <v>103164837</v>
      </c>
      <c r="H673" t="s">
        <v>811</v>
      </c>
      <c r="I673" s="64">
        <v>1199218</v>
      </c>
      <c r="J673" s="64">
        <v>2205200201</v>
      </c>
      <c r="K673" t="s">
        <v>206</v>
      </c>
      <c r="L673" s="64">
        <v>1564617011</v>
      </c>
      <c r="M673" s="60">
        <v>95</v>
      </c>
    </row>
    <row r="674" spans="1:13" hidden="1" x14ac:dyDescent="0.25">
      <c r="A674" s="64">
        <v>20180905</v>
      </c>
      <c r="B674" s="64">
        <v>103164839</v>
      </c>
      <c r="C674" t="s">
        <v>390</v>
      </c>
      <c r="D674" s="59">
        <v>43306</v>
      </c>
      <c r="E674" s="60">
        <v>35100</v>
      </c>
      <c r="F674" t="s">
        <v>204</v>
      </c>
      <c r="G674" s="64">
        <v>103164839</v>
      </c>
      <c r="H674" t="s">
        <v>770</v>
      </c>
      <c r="I674" s="64">
        <v>1198854</v>
      </c>
      <c r="J674" s="64">
        <v>2205200201</v>
      </c>
      <c r="K674" t="s">
        <v>691</v>
      </c>
      <c r="L674" s="64">
        <v>1564617011</v>
      </c>
      <c r="M674" s="60">
        <v>42</v>
      </c>
    </row>
    <row r="675" spans="1:13" hidden="1" x14ac:dyDescent="0.25">
      <c r="A675" t="s">
        <v>812</v>
      </c>
      <c r="B675" s="64">
        <v>1900623847</v>
      </c>
      <c r="C675" t="s">
        <v>203</v>
      </c>
      <c r="D675" s="59">
        <v>43158</v>
      </c>
      <c r="E675" s="60">
        <v>-35100</v>
      </c>
      <c r="F675" t="s">
        <v>204</v>
      </c>
      <c r="G675" s="64">
        <v>103164839</v>
      </c>
      <c r="H675" t="s">
        <v>813</v>
      </c>
      <c r="I675" s="64">
        <v>1198854</v>
      </c>
      <c r="J675" s="64">
        <v>2205200201</v>
      </c>
      <c r="K675" t="s">
        <v>206</v>
      </c>
      <c r="L675" s="64">
        <v>1564617011</v>
      </c>
      <c r="M675" s="60">
        <v>95</v>
      </c>
    </row>
    <row r="676" spans="1:13" hidden="1" x14ac:dyDescent="0.25">
      <c r="A676" s="64">
        <v>20180905</v>
      </c>
      <c r="B676" s="64">
        <v>103164841</v>
      </c>
      <c r="C676" t="s">
        <v>390</v>
      </c>
      <c r="D676" s="59">
        <v>43306</v>
      </c>
      <c r="E676" s="60">
        <v>50085</v>
      </c>
      <c r="F676" t="s">
        <v>204</v>
      </c>
      <c r="G676" s="64">
        <v>103164841</v>
      </c>
      <c r="H676" t="s">
        <v>770</v>
      </c>
      <c r="I676" s="64">
        <v>1200698</v>
      </c>
      <c r="J676" s="64">
        <v>2205200201</v>
      </c>
      <c r="K676" t="s">
        <v>691</v>
      </c>
      <c r="L676" s="64">
        <v>1564617011</v>
      </c>
      <c r="M676" s="60">
        <v>42</v>
      </c>
    </row>
    <row r="677" spans="1:13" hidden="1" x14ac:dyDescent="0.25">
      <c r="A677" t="s">
        <v>814</v>
      </c>
      <c r="B677" s="64">
        <v>1900642273</v>
      </c>
      <c r="C677" t="s">
        <v>203</v>
      </c>
      <c r="D677" s="59">
        <v>43165</v>
      </c>
      <c r="E677" s="60">
        <v>-50085</v>
      </c>
      <c r="F677" t="s">
        <v>204</v>
      </c>
      <c r="G677" s="64">
        <v>103164841</v>
      </c>
      <c r="H677" t="s">
        <v>815</v>
      </c>
      <c r="I677" s="64">
        <v>1200698</v>
      </c>
      <c r="J677" s="64">
        <v>2205200201</v>
      </c>
      <c r="K677" t="s">
        <v>206</v>
      </c>
      <c r="L677" s="64">
        <v>1564617011</v>
      </c>
      <c r="M677" s="60">
        <v>98</v>
      </c>
    </row>
    <row r="678" spans="1:13" hidden="1" x14ac:dyDescent="0.25">
      <c r="A678" s="64">
        <v>20180905</v>
      </c>
      <c r="B678" s="64">
        <v>103164844</v>
      </c>
      <c r="C678" t="s">
        <v>390</v>
      </c>
      <c r="D678" s="59">
        <v>43306</v>
      </c>
      <c r="E678" s="60">
        <v>66780</v>
      </c>
      <c r="F678" t="s">
        <v>204</v>
      </c>
      <c r="G678" s="64">
        <v>103164844</v>
      </c>
      <c r="H678" t="s">
        <v>770</v>
      </c>
      <c r="I678" s="64">
        <v>1205595</v>
      </c>
      <c r="J678" s="64">
        <v>2205200201</v>
      </c>
      <c r="K678" t="s">
        <v>691</v>
      </c>
      <c r="L678" s="64">
        <v>1564617011</v>
      </c>
      <c r="M678" s="60">
        <v>42</v>
      </c>
    </row>
    <row r="679" spans="1:13" hidden="1" x14ac:dyDescent="0.25">
      <c r="A679" t="s">
        <v>816</v>
      </c>
      <c r="B679" s="64">
        <v>1900642023</v>
      </c>
      <c r="C679" t="s">
        <v>203</v>
      </c>
      <c r="D679" s="59">
        <v>43186</v>
      </c>
      <c r="E679" s="60">
        <v>-66780</v>
      </c>
      <c r="F679" t="s">
        <v>204</v>
      </c>
      <c r="G679" s="64">
        <v>103164844</v>
      </c>
      <c r="H679" t="s">
        <v>817</v>
      </c>
      <c r="I679" s="64">
        <v>1205595</v>
      </c>
      <c r="J679" s="64">
        <v>2205200201</v>
      </c>
      <c r="K679" t="s">
        <v>206</v>
      </c>
      <c r="L679" s="64">
        <v>1564617011</v>
      </c>
      <c r="M679" s="60">
        <v>98</v>
      </c>
    </row>
    <row r="680" spans="1:13" hidden="1" x14ac:dyDescent="0.25">
      <c r="A680" s="64">
        <v>20180905</v>
      </c>
      <c r="B680" s="64">
        <v>103164846</v>
      </c>
      <c r="C680" t="s">
        <v>390</v>
      </c>
      <c r="D680" s="59">
        <v>43306</v>
      </c>
      <c r="E680" s="60">
        <v>35100</v>
      </c>
      <c r="F680" t="s">
        <v>204</v>
      </c>
      <c r="G680" s="64">
        <v>103164846</v>
      </c>
      <c r="H680" t="s">
        <v>770</v>
      </c>
      <c r="I680" s="64">
        <v>1208444</v>
      </c>
      <c r="J680" s="64">
        <v>2205200201</v>
      </c>
      <c r="K680" t="s">
        <v>691</v>
      </c>
      <c r="L680" s="64">
        <v>6849817011</v>
      </c>
      <c r="M680" s="60">
        <v>42</v>
      </c>
    </row>
    <row r="681" spans="1:13" hidden="1" x14ac:dyDescent="0.25">
      <c r="A681" t="s">
        <v>818</v>
      </c>
      <c r="B681" s="64">
        <v>1900642358</v>
      </c>
      <c r="C681" t="s">
        <v>203</v>
      </c>
      <c r="D681" s="59">
        <v>43186</v>
      </c>
      <c r="E681" s="60">
        <v>-35100</v>
      </c>
      <c r="F681" t="s">
        <v>204</v>
      </c>
      <c r="G681" s="64">
        <v>103164846</v>
      </c>
      <c r="H681" t="s">
        <v>819</v>
      </c>
      <c r="I681" s="64">
        <v>1208444</v>
      </c>
      <c r="J681" s="64">
        <v>2205200201</v>
      </c>
      <c r="K681" t="s">
        <v>206</v>
      </c>
      <c r="L681" s="64">
        <v>6849817011</v>
      </c>
      <c r="M681" s="60">
        <v>96</v>
      </c>
    </row>
    <row r="682" spans="1:13" hidden="1" x14ac:dyDescent="0.25">
      <c r="A682" s="64">
        <v>20180905</v>
      </c>
      <c r="B682" s="64">
        <v>103164852</v>
      </c>
      <c r="C682" t="s">
        <v>390</v>
      </c>
      <c r="D682" s="59">
        <v>43306</v>
      </c>
      <c r="E682" s="60">
        <v>35100</v>
      </c>
      <c r="F682" t="s">
        <v>204</v>
      </c>
      <c r="G682" s="64">
        <v>103164852</v>
      </c>
      <c r="H682" t="s">
        <v>770</v>
      </c>
      <c r="I682" s="64">
        <v>1206240</v>
      </c>
      <c r="J682" s="64">
        <v>2205200201</v>
      </c>
      <c r="K682" t="s">
        <v>691</v>
      </c>
      <c r="L682" s="64">
        <v>1564617011</v>
      </c>
      <c r="M682" s="60">
        <v>42</v>
      </c>
    </row>
    <row r="683" spans="1:13" hidden="1" x14ac:dyDescent="0.25">
      <c r="A683" t="s">
        <v>820</v>
      </c>
      <c r="B683" s="64">
        <v>1900642002</v>
      </c>
      <c r="C683" t="s">
        <v>203</v>
      </c>
      <c r="D683" s="59">
        <v>43190</v>
      </c>
      <c r="E683" s="60">
        <v>-35100</v>
      </c>
      <c r="F683" t="s">
        <v>204</v>
      </c>
      <c r="G683" s="64">
        <v>103164852</v>
      </c>
      <c r="H683" t="s">
        <v>821</v>
      </c>
      <c r="I683" s="64">
        <v>1206240</v>
      </c>
      <c r="J683" s="64">
        <v>2205200201</v>
      </c>
      <c r="K683" t="s">
        <v>206</v>
      </c>
      <c r="L683" s="64">
        <v>1564617011</v>
      </c>
      <c r="M683" s="60">
        <v>98</v>
      </c>
    </row>
    <row r="684" spans="1:13" hidden="1" x14ac:dyDescent="0.25">
      <c r="A684" s="64">
        <v>20180905</v>
      </c>
      <c r="B684" s="64">
        <v>103164855</v>
      </c>
      <c r="C684" t="s">
        <v>390</v>
      </c>
      <c r="D684" s="59">
        <v>43306</v>
      </c>
      <c r="E684" s="60">
        <v>35100</v>
      </c>
      <c r="F684" t="s">
        <v>204</v>
      </c>
      <c r="G684" s="64">
        <v>103164855</v>
      </c>
      <c r="H684" t="s">
        <v>767</v>
      </c>
      <c r="I684" s="64">
        <v>1206181</v>
      </c>
      <c r="J684" s="64">
        <v>2205200201</v>
      </c>
      <c r="K684" t="s">
        <v>691</v>
      </c>
      <c r="L684" s="64">
        <v>1564617011</v>
      </c>
      <c r="M684" s="60">
        <v>42</v>
      </c>
    </row>
    <row r="685" spans="1:13" hidden="1" x14ac:dyDescent="0.25">
      <c r="A685" t="s">
        <v>822</v>
      </c>
      <c r="B685" s="64">
        <v>1900642007</v>
      </c>
      <c r="C685" t="s">
        <v>203</v>
      </c>
      <c r="D685" s="59">
        <v>43189</v>
      </c>
      <c r="E685" s="60">
        <v>-35100</v>
      </c>
      <c r="F685" t="s">
        <v>204</v>
      </c>
      <c r="G685" s="64">
        <v>103164855</v>
      </c>
      <c r="H685" t="s">
        <v>823</v>
      </c>
      <c r="I685" s="64">
        <v>1206181</v>
      </c>
      <c r="J685" s="64">
        <v>2205200201</v>
      </c>
      <c r="K685" t="s">
        <v>206</v>
      </c>
      <c r="L685" s="64">
        <v>1564617011</v>
      </c>
      <c r="M685" s="60">
        <v>98</v>
      </c>
    </row>
    <row r="686" spans="1:13" hidden="1" x14ac:dyDescent="0.25">
      <c r="A686" s="64">
        <v>20180905</v>
      </c>
      <c r="B686" s="64">
        <v>103164856</v>
      </c>
      <c r="C686" t="s">
        <v>390</v>
      </c>
      <c r="D686" s="59">
        <v>43306</v>
      </c>
      <c r="E686" s="60">
        <v>50085</v>
      </c>
      <c r="F686" t="s">
        <v>204</v>
      </c>
      <c r="G686" s="64">
        <v>103164856</v>
      </c>
      <c r="H686" t="s">
        <v>770</v>
      </c>
      <c r="I686" s="64">
        <v>1204022</v>
      </c>
      <c r="J686" s="64">
        <v>2205200201</v>
      </c>
      <c r="K686" t="s">
        <v>691</v>
      </c>
      <c r="L686" s="64">
        <v>1564617011</v>
      </c>
      <c r="M686" s="60">
        <v>42</v>
      </c>
    </row>
    <row r="687" spans="1:13" hidden="1" x14ac:dyDescent="0.25">
      <c r="A687" t="s">
        <v>824</v>
      </c>
      <c r="B687" s="64">
        <v>1900642165</v>
      </c>
      <c r="C687" t="s">
        <v>203</v>
      </c>
      <c r="D687" s="59">
        <v>43180</v>
      </c>
      <c r="E687" s="60">
        <v>-50085</v>
      </c>
      <c r="F687" t="s">
        <v>204</v>
      </c>
      <c r="G687" s="64">
        <v>103164856</v>
      </c>
      <c r="H687" t="s">
        <v>825</v>
      </c>
      <c r="I687" s="64">
        <v>1204022</v>
      </c>
      <c r="J687" s="64">
        <v>2205200201</v>
      </c>
      <c r="K687" t="s">
        <v>206</v>
      </c>
      <c r="L687" s="64">
        <v>1564617011</v>
      </c>
      <c r="M687" s="60">
        <v>98</v>
      </c>
    </row>
    <row r="688" spans="1:13" hidden="1" x14ac:dyDescent="0.25">
      <c r="A688" s="64">
        <v>20180905</v>
      </c>
      <c r="B688" s="64">
        <v>103164857</v>
      </c>
      <c r="C688" t="s">
        <v>390</v>
      </c>
      <c r="D688" s="59">
        <v>43306</v>
      </c>
      <c r="E688" s="60">
        <v>17415</v>
      </c>
      <c r="F688" t="s">
        <v>204</v>
      </c>
      <c r="G688" s="64">
        <v>103164857</v>
      </c>
      <c r="H688" t="s">
        <v>770</v>
      </c>
      <c r="I688" s="64">
        <v>1204626</v>
      </c>
      <c r="J688" s="64">
        <v>2205200201</v>
      </c>
      <c r="K688" t="s">
        <v>691</v>
      </c>
      <c r="L688" s="64">
        <v>1564617011</v>
      </c>
      <c r="M688" s="60">
        <v>42</v>
      </c>
    </row>
    <row r="689" spans="1:13" hidden="1" x14ac:dyDescent="0.25">
      <c r="A689" t="s">
        <v>826</v>
      </c>
      <c r="B689" s="64">
        <v>1900642103</v>
      </c>
      <c r="C689" t="s">
        <v>203</v>
      </c>
      <c r="D689" s="59">
        <v>43181</v>
      </c>
      <c r="E689" s="60">
        <v>-17415</v>
      </c>
      <c r="F689" t="s">
        <v>204</v>
      </c>
      <c r="G689" s="64">
        <v>103164857</v>
      </c>
      <c r="H689" t="s">
        <v>827</v>
      </c>
      <c r="I689" s="64">
        <v>1204626</v>
      </c>
      <c r="J689" s="64">
        <v>2205200201</v>
      </c>
      <c r="K689" t="s">
        <v>206</v>
      </c>
      <c r="L689" s="64">
        <v>1564617011</v>
      </c>
      <c r="M689" s="60">
        <v>98</v>
      </c>
    </row>
    <row r="690" spans="1:13" hidden="1" x14ac:dyDescent="0.25">
      <c r="A690" s="64">
        <v>20180905</v>
      </c>
      <c r="B690" s="64">
        <v>103164858</v>
      </c>
      <c r="C690" t="s">
        <v>390</v>
      </c>
      <c r="D690" s="59">
        <v>43306</v>
      </c>
      <c r="E690" s="60">
        <v>47249</v>
      </c>
      <c r="F690" t="s">
        <v>204</v>
      </c>
      <c r="G690" s="64">
        <v>103164858</v>
      </c>
      <c r="H690" t="s">
        <v>770</v>
      </c>
      <c r="I690" s="64">
        <v>1184809</v>
      </c>
      <c r="J690" s="64">
        <v>2205200201</v>
      </c>
      <c r="K690" t="s">
        <v>691</v>
      </c>
      <c r="L690" s="64">
        <v>1564617011</v>
      </c>
      <c r="M690" s="60">
        <v>42</v>
      </c>
    </row>
    <row r="691" spans="1:13" hidden="1" x14ac:dyDescent="0.25">
      <c r="A691" s="64">
        <v>3121657294</v>
      </c>
      <c r="B691" s="64">
        <v>1900546901</v>
      </c>
      <c r="C691" t="s">
        <v>203</v>
      </c>
      <c r="D691" s="59">
        <v>43103</v>
      </c>
      <c r="E691" s="60">
        <v>-47249</v>
      </c>
      <c r="F691" t="s">
        <v>204</v>
      </c>
      <c r="G691" s="64">
        <v>103164858</v>
      </c>
      <c r="H691" t="s">
        <v>828</v>
      </c>
      <c r="I691" s="64">
        <v>1184809</v>
      </c>
      <c r="J691" s="64">
        <v>2205200201</v>
      </c>
      <c r="K691" t="s">
        <v>206</v>
      </c>
      <c r="L691" s="64">
        <v>1564617011</v>
      </c>
      <c r="M691" s="60">
        <v>126</v>
      </c>
    </row>
    <row r="692" spans="1:13" hidden="1" x14ac:dyDescent="0.25">
      <c r="A692" s="64">
        <v>20180905</v>
      </c>
      <c r="B692" s="64">
        <v>103164862</v>
      </c>
      <c r="C692" t="s">
        <v>390</v>
      </c>
      <c r="D692" s="59">
        <v>43306</v>
      </c>
      <c r="E692" s="60">
        <v>35100</v>
      </c>
      <c r="F692" t="s">
        <v>204</v>
      </c>
      <c r="G692" s="64">
        <v>103164862</v>
      </c>
      <c r="H692" t="s">
        <v>770</v>
      </c>
      <c r="I692" s="64">
        <v>1192537</v>
      </c>
      <c r="J692" s="64">
        <v>2205200201</v>
      </c>
      <c r="K692" t="s">
        <v>691</v>
      </c>
      <c r="L692" s="64">
        <v>1564617011</v>
      </c>
      <c r="M692" s="60">
        <v>42</v>
      </c>
    </row>
    <row r="693" spans="1:13" hidden="1" x14ac:dyDescent="0.25">
      <c r="A693" t="s">
        <v>829</v>
      </c>
      <c r="B693" s="64">
        <v>1900623898</v>
      </c>
      <c r="C693" t="s">
        <v>203</v>
      </c>
      <c r="D693" s="59">
        <v>43132</v>
      </c>
      <c r="E693" s="60">
        <v>-35100</v>
      </c>
      <c r="F693" t="s">
        <v>204</v>
      </c>
      <c r="G693" s="64">
        <v>103164862</v>
      </c>
      <c r="H693" t="s">
        <v>830</v>
      </c>
      <c r="I693" s="64">
        <v>1192537</v>
      </c>
      <c r="J693" s="64">
        <v>2205200201</v>
      </c>
      <c r="K693" t="s">
        <v>206</v>
      </c>
      <c r="L693" s="64">
        <v>1564617011</v>
      </c>
      <c r="M693" s="60">
        <v>95</v>
      </c>
    </row>
    <row r="694" spans="1:13" hidden="1" x14ac:dyDescent="0.25">
      <c r="A694" s="64">
        <v>10101234130</v>
      </c>
      <c r="B694" s="64">
        <v>1901626702</v>
      </c>
      <c r="C694" t="s">
        <v>203</v>
      </c>
      <c r="D694" s="59">
        <v>43382</v>
      </c>
      <c r="E694" s="60">
        <v>-36251790</v>
      </c>
      <c r="F694" t="s">
        <v>204</v>
      </c>
      <c r="G694" s="64">
        <v>103663419</v>
      </c>
      <c r="H694" t="s">
        <v>831</v>
      </c>
      <c r="I694" s="64">
        <v>6695</v>
      </c>
      <c r="J694" s="64">
        <v>2905100201</v>
      </c>
      <c r="K694" t="s">
        <v>832</v>
      </c>
      <c r="L694" s="64">
        <v>1564600000</v>
      </c>
      <c r="M694" s="60">
        <v>-16</v>
      </c>
    </row>
    <row r="695" spans="1:13" hidden="1" x14ac:dyDescent="0.25">
      <c r="A695" s="64">
        <v>20181123</v>
      </c>
      <c r="B695" s="64">
        <v>103663419</v>
      </c>
      <c r="C695" t="s">
        <v>390</v>
      </c>
      <c r="D695" s="59">
        <v>43350</v>
      </c>
      <c r="E695" s="60">
        <v>36251790</v>
      </c>
      <c r="F695" t="s">
        <v>204</v>
      </c>
      <c r="G695" s="64">
        <v>103663419</v>
      </c>
      <c r="H695" t="s">
        <v>833</v>
      </c>
      <c r="I695" s="64">
        <v>6695</v>
      </c>
      <c r="J695" s="64">
        <v>2905100201</v>
      </c>
      <c r="K695" t="s">
        <v>392</v>
      </c>
      <c r="L695" s="64">
        <v>1564600000</v>
      </c>
      <c r="M695" s="60">
        <v>77</v>
      </c>
    </row>
    <row r="696" spans="1:13" hidden="1" x14ac:dyDescent="0.25">
      <c r="A696" s="64">
        <v>20181206</v>
      </c>
      <c r="B696" s="64">
        <v>103665027</v>
      </c>
      <c r="C696" t="s">
        <v>390</v>
      </c>
      <c r="D696" s="59">
        <v>43381</v>
      </c>
      <c r="E696" s="60">
        <v>7503107</v>
      </c>
      <c r="F696" t="s">
        <v>204</v>
      </c>
      <c r="G696" s="64">
        <v>103665027</v>
      </c>
      <c r="H696" t="s">
        <v>770</v>
      </c>
      <c r="I696" s="64">
        <v>6625</v>
      </c>
      <c r="J696" s="64">
        <v>2205200202</v>
      </c>
      <c r="K696" t="s">
        <v>691</v>
      </c>
      <c r="L696" s="64">
        <v>1564600000</v>
      </c>
      <c r="M696" s="60">
        <v>59</v>
      </c>
    </row>
    <row r="697" spans="1:13" hidden="1" x14ac:dyDescent="0.25">
      <c r="A697" t="s">
        <v>123</v>
      </c>
      <c r="B697" s="64">
        <v>1901286439</v>
      </c>
      <c r="C697" t="s">
        <v>203</v>
      </c>
      <c r="D697" s="59">
        <v>43327</v>
      </c>
      <c r="E697" s="60">
        <v>-7503107</v>
      </c>
      <c r="F697" t="s">
        <v>204</v>
      </c>
      <c r="G697" s="64">
        <v>103665027</v>
      </c>
      <c r="H697" t="s">
        <v>834</v>
      </c>
      <c r="I697" s="64">
        <v>6625</v>
      </c>
      <c r="J697" s="64">
        <v>2205200202</v>
      </c>
      <c r="K697" t="s">
        <v>835</v>
      </c>
      <c r="L697" s="64">
        <v>1564600000</v>
      </c>
      <c r="M697" s="60">
        <v>34</v>
      </c>
    </row>
    <row r="698" spans="1:13" hidden="1" x14ac:dyDescent="0.25">
      <c r="A698" s="64">
        <v>20181206</v>
      </c>
      <c r="B698" s="64">
        <v>103665035</v>
      </c>
      <c r="C698" t="s">
        <v>390</v>
      </c>
      <c r="D698" s="59">
        <v>43381</v>
      </c>
      <c r="E698" s="60">
        <v>5128167</v>
      </c>
      <c r="F698" t="s">
        <v>204</v>
      </c>
      <c r="G698" s="64">
        <v>103665035</v>
      </c>
      <c r="H698" t="s">
        <v>770</v>
      </c>
      <c r="I698" s="64">
        <v>6455</v>
      </c>
      <c r="J698" s="64">
        <v>2205200202</v>
      </c>
      <c r="K698" t="s">
        <v>691</v>
      </c>
      <c r="L698" s="64">
        <v>1564600000</v>
      </c>
      <c r="M698" s="60">
        <v>59</v>
      </c>
    </row>
    <row r="699" spans="1:13" hidden="1" x14ac:dyDescent="0.25">
      <c r="A699" t="s">
        <v>118</v>
      </c>
      <c r="B699" s="64">
        <v>1900950653</v>
      </c>
      <c r="C699" t="s">
        <v>203</v>
      </c>
      <c r="D699" s="59">
        <v>43245</v>
      </c>
      <c r="E699" s="60">
        <v>-5128167</v>
      </c>
      <c r="F699" t="s">
        <v>204</v>
      </c>
      <c r="G699" s="64">
        <v>103665035</v>
      </c>
      <c r="H699" t="s">
        <v>836</v>
      </c>
      <c r="I699" s="64">
        <v>6455</v>
      </c>
      <c r="J699" s="64">
        <v>2205200202</v>
      </c>
      <c r="K699" t="s">
        <v>837</v>
      </c>
      <c r="L699" s="64">
        <v>1564600000</v>
      </c>
      <c r="M699" s="60">
        <v>93</v>
      </c>
    </row>
    <row r="700" spans="1:13" hidden="1" x14ac:dyDescent="0.25">
      <c r="A700" s="64">
        <v>20181206</v>
      </c>
      <c r="B700" s="64">
        <v>103665038</v>
      </c>
      <c r="C700" t="s">
        <v>390</v>
      </c>
      <c r="D700" s="59">
        <v>43381</v>
      </c>
      <c r="E700" s="60">
        <v>2125200</v>
      </c>
      <c r="F700" t="s">
        <v>204</v>
      </c>
      <c r="G700" s="64">
        <v>103665038</v>
      </c>
      <c r="H700" t="s">
        <v>770</v>
      </c>
      <c r="I700" s="64">
        <v>6249</v>
      </c>
      <c r="J700" s="64">
        <v>2205200202</v>
      </c>
      <c r="K700" t="s">
        <v>691</v>
      </c>
      <c r="L700" s="64">
        <v>1564617011</v>
      </c>
      <c r="M700" s="60">
        <v>59</v>
      </c>
    </row>
    <row r="701" spans="1:13" hidden="1" x14ac:dyDescent="0.25">
      <c r="A701" t="s">
        <v>135</v>
      </c>
      <c r="B701" s="64">
        <v>1900474478</v>
      </c>
      <c r="C701" t="s">
        <v>203</v>
      </c>
      <c r="D701" s="59">
        <v>43116</v>
      </c>
      <c r="E701" s="60">
        <v>-2125200</v>
      </c>
      <c r="F701" t="s">
        <v>204</v>
      </c>
      <c r="G701" s="64">
        <v>103665038</v>
      </c>
      <c r="H701" t="s">
        <v>838</v>
      </c>
      <c r="I701" s="64">
        <v>6249</v>
      </c>
      <c r="J701" s="64">
        <v>2205200202</v>
      </c>
      <c r="K701" t="s">
        <v>839</v>
      </c>
      <c r="L701" s="64">
        <v>1564617011</v>
      </c>
      <c r="M701" s="60">
        <v>247</v>
      </c>
    </row>
    <row r="702" spans="1:13" hidden="1" x14ac:dyDescent="0.25">
      <c r="A702" s="64">
        <v>20181206</v>
      </c>
      <c r="B702" s="64">
        <v>103665041</v>
      </c>
      <c r="C702" t="s">
        <v>390</v>
      </c>
      <c r="D702" s="59">
        <v>43381</v>
      </c>
      <c r="E702" s="60">
        <v>1433268</v>
      </c>
      <c r="F702" t="s">
        <v>204</v>
      </c>
      <c r="G702" s="64">
        <v>103665041</v>
      </c>
      <c r="H702" t="s">
        <v>770</v>
      </c>
      <c r="I702" s="64">
        <v>6602</v>
      </c>
      <c r="J702" s="64">
        <v>2205200202</v>
      </c>
      <c r="K702" t="s">
        <v>691</v>
      </c>
      <c r="L702" s="64">
        <v>1564600000</v>
      </c>
      <c r="M702" s="60">
        <v>59</v>
      </c>
    </row>
    <row r="703" spans="1:13" hidden="1" x14ac:dyDescent="0.25">
      <c r="A703" t="s">
        <v>121</v>
      </c>
      <c r="B703" s="64">
        <v>1901162212</v>
      </c>
      <c r="C703" t="s">
        <v>203</v>
      </c>
      <c r="D703" s="59">
        <v>43298</v>
      </c>
      <c r="E703" s="60">
        <v>-1433268</v>
      </c>
      <c r="F703" t="s">
        <v>204</v>
      </c>
      <c r="G703" s="64">
        <v>103665041</v>
      </c>
      <c r="H703" t="s">
        <v>840</v>
      </c>
      <c r="I703" s="64">
        <v>6602</v>
      </c>
      <c r="J703" s="64">
        <v>2205200202</v>
      </c>
      <c r="K703" t="s">
        <v>841</v>
      </c>
      <c r="L703" s="64">
        <v>1564600000</v>
      </c>
      <c r="M703" s="60">
        <v>65</v>
      </c>
    </row>
    <row r="704" spans="1:13" hidden="1" x14ac:dyDescent="0.25">
      <c r="A704" s="64">
        <v>20181210</v>
      </c>
      <c r="B704" s="64">
        <v>103665429</v>
      </c>
      <c r="C704" t="s">
        <v>390</v>
      </c>
      <c r="D704" s="59">
        <v>43389</v>
      </c>
      <c r="E704" s="60">
        <v>6933107</v>
      </c>
      <c r="F704" t="s">
        <v>204</v>
      </c>
      <c r="G704" s="64">
        <v>103665429</v>
      </c>
      <c r="H704" t="s">
        <v>770</v>
      </c>
      <c r="I704" s="64">
        <v>6395</v>
      </c>
      <c r="J704" s="64">
        <v>2205200202</v>
      </c>
      <c r="K704" t="s">
        <v>691</v>
      </c>
      <c r="L704" s="64">
        <v>1564600000</v>
      </c>
      <c r="M704" s="60">
        <v>55</v>
      </c>
    </row>
    <row r="705" spans="1:13" hidden="1" x14ac:dyDescent="0.25">
      <c r="A705" t="s">
        <v>153</v>
      </c>
      <c r="B705" s="64">
        <v>1900869843</v>
      </c>
      <c r="C705" t="s">
        <v>203</v>
      </c>
      <c r="D705" s="59">
        <v>43207</v>
      </c>
      <c r="E705" s="60">
        <v>-6933107</v>
      </c>
      <c r="F705" t="s">
        <v>204</v>
      </c>
      <c r="G705" s="64">
        <v>103665429</v>
      </c>
      <c r="H705" t="s">
        <v>842</v>
      </c>
      <c r="I705" s="64">
        <v>6395</v>
      </c>
      <c r="J705" s="64">
        <v>2205200202</v>
      </c>
      <c r="K705" t="s">
        <v>843</v>
      </c>
      <c r="L705" s="64">
        <v>1564600000</v>
      </c>
      <c r="M705" s="60">
        <v>167</v>
      </c>
    </row>
    <row r="706" spans="1:13" hidden="1" x14ac:dyDescent="0.25">
      <c r="A706" s="64">
        <v>20181210</v>
      </c>
      <c r="B706" s="64">
        <v>103665431</v>
      </c>
      <c r="C706" t="s">
        <v>390</v>
      </c>
      <c r="D706" s="59">
        <v>43389</v>
      </c>
      <c r="E706" s="60">
        <v>7062331</v>
      </c>
      <c r="F706" t="s">
        <v>204</v>
      </c>
      <c r="G706" s="64">
        <v>103665431</v>
      </c>
      <c r="H706" t="s">
        <v>770</v>
      </c>
      <c r="I706" s="64">
        <v>6221</v>
      </c>
      <c r="J706" s="64">
        <v>2205200202</v>
      </c>
      <c r="K706" t="s">
        <v>691</v>
      </c>
      <c r="L706" s="64">
        <v>1564617011</v>
      </c>
      <c r="M706" s="60">
        <v>55</v>
      </c>
    </row>
    <row r="707" spans="1:13" hidden="1" x14ac:dyDescent="0.25">
      <c r="A707" t="s">
        <v>144</v>
      </c>
      <c r="B707" s="64">
        <v>1900092042</v>
      </c>
      <c r="C707" t="s">
        <v>203</v>
      </c>
      <c r="D707" s="59">
        <v>43080</v>
      </c>
      <c r="E707" s="60">
        <v>-7062331</v>
      </c>
      <c r="F707" t="s">
        <v>204</v>
      </c>
      <c r="G707" s="64">
        <v>103665431</v>
      </c>
      <c r="H707" t="s">
        <v>844</v>
      </c>
      <c r="I707" s="64">
        <v>6221</v>
      </c>
      <c r="J707" s="64">
        <v>2205200202</v>
      </c>
      <c r="K707" t="s">
        <v>845</v>
      </c>
      <c r="L707" s="64">
        <v>1564617011</v>
      </c>
      <c r="M707" s="60">
        <v>295</v>
      </c>
    </row>
    <row r="708" spans="1:13" hidden="1" x14ac:dyDescent="0.25">
      <c r="A708" s="64">
        <v>20181210</v>
      </c>
      <c r="B708" s="64">
        <v>103665432</v>
      </c>
      <c r="C708" t="s">
        <v>390</v>
      </c>
      <c r="D708" s="59">
        <v>43389</v>
      </c>
      <c r="E708" s="60">
        <v>7516401</v>
      </c>
      <c r="F708" t="s">
        <v>204</v>
      </c>
      <c r="G708" s="64">
        <v>103665432</v>
      </c>
      <c r="H708" t="s">
        <v>770</v>
      </c>
      <c r="I708" s="64">
        <v>6248</v>
      </c>
      <c r="J708" s="64">
        <v>2205200202</v>
      </c>
      <c r="K708" t="s">
        <v>691</v>
      </c>
      <c r="L708" s="64">
        <v>1564617011</v>
      </c>
      <c r="M708" s="60">
        <v>55</v>
      </c>
    </row>
    <row r="709" spans="1:13" hidden="1" x14ac:dyDescent="0.25">
      <c r="A709" t="s">
        <v>147</v>
      </c>
      <c r="B709" s="64">
        <v>1900474443</v>
      </c>
      <c r="C709" t="s">
        <v>203</v>
      </c>
      <c r="D709" s="59">
        <v>43116</v>
      </c>
      <c r="E709" s="60">
        <v>-7516401</v>
      </c>
      <c r="F709" t="s">
        <v>204</v>
      </c>
      <c r="G709" s="64">
        <v>103665432</v>
      </c>
      <c r="H709" t="s">
        <v>846</v>
      </c>
      <c r="I709" s="64">
        <v>6248</v>
      </c>
      <c r="J709" s="64">
        <v>2205200202</v>
      </c>
      <c r="K709" t="s">
        <v>847</v>
      </c>
      <c r="L709" s="64">
        <v>1564617011</v>
      </c>
      <c r="M709" s="60">
        <v>252</v>
      </c>
    </row>
    <row r="710" spans="1:13" hidden="1" x14ac:dyDescent="0.25">
      <c r="A710" s="64">
        <v>20181210</v>
      </c>
      <c r="B710" s="64">
        <v>103665434</v>
      </c>
      <c r="C710" t="s">
        <v>390</v>
      </c>
      <c r="D710" s="59">
        <v>43389</v>
      </c>
      <c r="E710" s="60">
        <v>6345593</v>
      </c>
      <c r="F710" t="s">
        <v>204</v>
      </c>
      <c r="G710" s="64">
        <v>103665434</v>
      </c>
      <c r="H710" t="s">
        <v>770</v>
      </c>
      <c r="I710" s="64">
        <v>6342</v>
      </c>
      <c r="J710" s="64">
        <v>2205200202</v>
      </c>
      <c r="K710" t="s">
        <v>691</v>
      </c>
      <c r="L710" s="64">
        <v>1564600000</v>
      </c>
      <c r="M710" s="60">
        <v>55</v>
      </c>
    </row>
    <row r="711" spans="1:13" hidden="1" x14ac:dyDescent="0.25">
      <c r="A711" t="s">
        <v>156</v>
      </c>
      <c r="B711" s="64">
        <v>1900869317</v>
      </c>
      <c r="C711" t="s">
        <v>203</v>
      </c>
      <c r="D711" s="59">
        <v>43175</v>
      </c>
      <c r="E711" s="60">
        <v>-6345593</v>
      </c>
      <c r="F711" t="s">
        <v>204</v>
      </c>
      <c r="G711" s="64">
        <v>103665434</v>
      </c>
      <c r="H711" t="s">
        <v>848</v>
      </c>
      <c r="I711" s="64">
        <v>6342</v>
      </c>
      <c r="J711" s="64">
        <v>2205200202</v>
      </c>
      <c r="K711" t="s">
        <v>849</v>
      </c>
      <c r="L711" s="64">
        <v>1564600000</v>
      </c>
      <c r="M711" s="60">
        <v>167</v>
      </c>
    </row>
    <row r="712" spans="1:13" hidden="1" x14ac:dyDescent="0.25">
      <c r="A712" s="64">
        <v>20181210</v>
      </c>
      <c r="B712" s="64">
        <v>103665435</v>
      </c>
      <c r="C712" t="s">
        <v>390</v>
      </c>
      <c r="D712" s="59">
        <v>43389</v>
      </c>
      <c r="E712" s="60">
        <v>7377031</v>
      </c>
      <c r="F712" t="s">
        <v>204</v>
      </c>
      <c r="G712" s="64">
        <v>103665435</v>
      </c>
      <c r="H712" t="s">
        <v>770</v>
      </c>
      <c r="I712" s="64">
        <v>6276</v>
      </c>
      <c r="J712" s="64">
        <v>2205200202</v>
      </c>
      <c r="K712" t="s">
        <v>691</v>
      </c>
      <c r="L712" s="64">
        <v>1564617011</v>
      </c>
      <c r="M712" s="60">
        <v>55</v>
      </c>
    </row>
    <row r="713" spans="1:13" hidden="1" x14ac:dyDescent="0.25">
      <c r="A713" t="s">
        <v>150</v>
      </c>
      <c r="B713" s="64">
        <v>1900474662</v>
      </c>
      <c r="C713" t="s">
        <v>203</v>
      </c>
      <c r="D713" s="59">
        <v>43150</v>
      </c>
      <c r="E713" s="60">
        <v>-7377031</v>
      </c>
      <c r="F713" t="s">
        <v>204</v>
      </c>
      <c r="G713" s="64">
        <v>103665435</v>
      </c>
      <c r="H713" t="s">
        <v>850</v>
      </c>
      <c r="I713" s="64">
        <v>6276</v>
      </c>
      <c r="J713" s="64">
        <v>2205200202</v>
      </c>
      <c r="K713" t="s">
        <v>851</v>
      </c>
      <c r="L713" s="64">
        <v>1564617011</v>
      </c>
      <c r="M713" s="60">
        <v>224</v>
      </c>
    </row>
    <row r="714" spans="1:13" hidden="1" x14ac:dyDescent="0.25">
      <c r="A714" s="64">
        <v>20181231</v>
      </c>
      <c r="B714" s="64">
        <v>103937296</v>
      </c>
      <c r="C714" t="s">
        <v>390</v>
      </c>
      <c r="D714" s="59">
        <v>43290</v>
      </c>
      <c r="E714" s="60">
        <v>24100</v>
      </c>
      <c r="F714" t="s">
        <v>204</v>
      </c>
      <c r="G714" s="64">
        <v>103937296</v>
      </c>
      <c r="H714" t="s">
        <v>852</v>
      </c>
      <c r="I714" s="64">
        <v>1192537</v>
      </c>
      <c r="J714" s="64">
        <v>2905100202</v>
      </c>
      <c r="K714" t="s">
        <v>853</v>
      </c>
      <c r="L714" s="64">
        <v>1564617011</v>
      </c>
      <c r="M714" s="60">
        <v>175</v>
      </c>
    </row>
    <row r="715" spans="1:13" hidden="1" x14ac:dyDescent="0.25">
      <c r="A715" t="s">
        <v>829</v>
      </c>
      <c r="B715" s="64">
        <v>103164862</v>
      </c>
      <c r="C715" t="s">
        <v>390</v>
      </c>
      <c r="D715" s="59">
        <v>43306</v>
      </c>
      <c r="E715" s="60">
        <v>-24100</v>
      </c>
      <c r="F715" t="s">
        <v>204</v>
      </c>
      <c r="G715" s="64">
        <v>103937296</v>
      </c>
      <c r="H715" t="s">
        <v>854</v>
      </c>
      <c r="I715" s="64">
        <v>1192537</v>
      </c>
      <c r="J715" s="64">
        <v>2905100202</v>
      </c>
      <c r="K715" t="s">
        <v>691</v>
      </c>
      <c r="L715" s="64">
        <v>1564617011</v>
      </c>
      <c r="M715" s="60">
        <v>57</v>
      </c>
    </row>
    <row r="716" spans="1:13" hidden="1" x14ac:dyDescent="0.25">
      <c r="A716" s="64">
        <v>12030947124</v>
      </c>
      <c r="B716" s="64">
        <v>1901913167</v>
      </c>
      <c r="C716" t="s">
        <v>203</v>
      </c>
      <c r="D716" s="59">
        <v>43251</v>
      </c>
      <c r="E716" s="60">
        <v>-810</v>
      </c>
      <c r="F716" t="s">
        <v>204</v>
      </c>
      <c r="G716" s="64">
        <v>103937307</v>
      </c>
      <c r="H716" t="s">
        <v>406</v>
      </c>
      <c r="I716" s="64">
        <v>1221525</v>
      </c>
      <c r="J716" s="64">
        <v>2905100202</v>
      </c>
      <c r="K716" t="s">
        <v>206</v>
      </c>
      <c r="L716" s="64">
        <v>1564617011</v>
      </c>
      <c r="M716" s="60">
        <v>-2</v>
      </c>
    </row>
    <row r="717" spans="1:13" hidden="1" x14ac:dyDescent="0.25">
      <c r="A717" s="64">
        <v>20181231</v>
      </c>
      <c r="B717" s="64">
        <v>103937307</v>
      </c>
      <c r="C717" t="s">
        <v>390</v>
      </c>
      <c r="D717" s="59">
        <v>43321</v>
      </c>
      <c r="E717" s="60">
        <v>810</v>
      </c>
      <c r="F717" t="s">
        <v>204</v>
      </c>
      <c r="G717" s="64">
        <v>103937307</v>
      </c>
      <c r="H717" t="s">
        <v>855</v>
      </c>
      <c r="I717" s="64">
        <v>1221525</v>
      </c>
      <c r="J717" s="64">
        <v>2905100202</v>
      </c>
      <c r="K717" t="s">
        <v>856</v>
      </c>
      <c r="L717" s="64">
        <v>1564617011</v>
      </c>
      <c r="M717" s="60">
        <v>144</v>
      </c>
    </row>
    <row r="718" spans="1:13" hidden="1" x14ac:dyDescent="0.25">
      <c r="A718" s="64">
        <v>120309308820</v>
      </c>
      <c r="B718" s="64">
        <v>1901888814</v>
      </c>
      <c r="C718" t="s">
        <v>203</v>
      </c>
      <c r="D718" s="59">
        <v>43321</v>
      </c>
      <c r="E718" s="60">
        <v>-61750</v>
      </c>
      <c r="F718" t="s">
        <v>204</v>
      </c>
      <c r="G718" s="64">
        <v>103937316</v>
      </c>
      <c r="H718" t="s">
        <v>857</v>
      </c>
      <c r="I718" s="64">
        <v>1246914</v>
      </c>
      <c r="J718" s="64">
        <v>2905100202</v>
      </c>
      <c r="K718" t="s">
        <v>206</v>
      </c>
      <c r="L718" s="64">
        <v>1564617011</v>
      </c>
      <c r="M718" s="60">
        <v>-2</v>
      </c>
    </row>
    <row r="719" spans="1:13" hidden="1" x14ac:dyDescent="0.25">
      <c r="A719" s="64">
        <v>20181231</v>
      </c>
      <c r="B719" s="64">
        <v>103937316</v>
      </c>
      <c r="C719" t="s">
        <v>390</v>
      </c>
      <c r="D719" s="59">
        <v>43350</v>
      </c>
      <c r="E719" s="60">
        <v>61750</v>
      </c>
      <c r="F719" t="s">
        <v>204</v>
      </c>
      <c r="G719" s="64">
        <v>103937316</v>
      </c>
      <c r="H719" t="s">
        <v>858</v>
      </c>
      <c r="I719" s="64">
        <v>1246914</v>
      </c>
      <c r="J719" s="64">
        <v>2905100202</v>
      </c>
      <c r="K719" t="s">
        <v>859</v>
      </c>
      <c r="L719" s="64">
        <v>1564617011</v>
      </c>
      <c r="M719" s="60">
        <v>115</v>
      </c>
    </row>
    <row r="720" spans="1:13" hidden="1" x14ac:dyDescent="0.25">
      <c r="A720" s="64">
        <v>12031021387</v>
      </c>
      <c r="B720" s="64">
        <v>1901804555</v>
      </c>
      <c r="C720" t="s">
        <v>203</v>
      </c>
      <c r="D720" s="59">
        <v>43398</v>
      </c>
      <c r="E720" s="60">
        <v>-19260</v>
      </c>
      <c r="F720" t="s">
        <v>204</v>
      </c>
      <c r="G720" s="64">
        <v>103937318</v>
      </c>
      <c r="H720" t="s">
        <v>860</v>
      </c>
      <c r="I720" s="64">
        <v>1261087</v>
      </c>
      <c r="J720" s="64">
        <v>2905100202</v>
      </c>
      <c r="K720" t="s">
        <v>206</v>
      </c>
      <c r="L720" s="64">
        <v>1564617011</v>
      </c>
      <c r="M720" s="60">
        <v>-2</v>
      </c>
    </row>
    <row r="721" spans="1:13" hidden="1" x14ac:dyDescent="0.25">
      <c r="A721" s="64">
        <v>20181231</v>
      </c>
      <c r="B721" s="64">
        <v>103937318</v>
      </c>
      <c r="C721" t="s">
        <v>390</v>
      </c>
      <c r="D721" s="59">
        <v>43381</v>
      </c>
      <c r="E721" s="60">
        <v>19260</v>
      </c>
      <c r="F721" t="s">
        <v>204</v>
      </c>
      <c r="G721" s="64">
        <v>103937318</v>
      </c>
      <c r="H721" t="s">
        <v>861</v>
      </c>
      <c r="I721" s="64">
        <v>1261087</v>
      </c>
      <c r="J721" s="64">
        <v>2905100202</v>
      </c>
      <c r="K721" t="s">
        <v>862</v>
      </c>
      <c r="L721" s="64">
        <v>1564617011</v>
      </c>
      <c r="M721" s="60">
        <v>84</v>
      </c>
    </row>
    <row r="722" spans="1:13" hidden="1" x14ac:dyDescent="0.25">
      <c r="A722" s="64">
        <v>12031050797</v>
      </c>
      <c r="B722" s="64">
        <v>1901916209</v>
      </c>
      <c r="C722" t="s">
        <v>203</v>
      </c>
      <c r="D722" s="59">
        <v>43368</v>
      </c>
      <c r="E722" s="60">
        <v>-361800</v>
      </c>
      <c r="F722" t="s">
        <v>204</v>
      </c>
      <c r="G722" s="64">
        <v>103937325</v>
      </c>
      <c r="H722" t="s">
        <v>863</v>
      </c>
      <c r="I722" s="64">
        <v>1253738</v>
      </c>
      <c r="J722" s="64">
        <v>2905100202</v>
      </c>
      <c r="K722" t="s">
        <v>206</v>
      </c>
      <c r="L722" s="64">
        <v>1564617011</v>
      </c>
      <c r="M722" s="60">
        <v>-2</v>
      </c>
    </row>
    <row r="723" spans="1:13" hidden="1" x14ac:dyDescent="0.25">
      <c r="A723" s="64">
        <v>20181231</v>
      </c>
      <c r="B723" s="64">
        <v>103937325</v>
      </c>
      <c r="C723" t="s">
        <v>390</v>
      </c>
      <c r="D723" s="59">
        <v>43441</v>
      </c>
      <c r="E723" s="60">
        <v>361800</v>
      </c>
      <c r="F723" t="s">
        <v>204</v>
      </c>
      <c r="G723" s="64">
        <v>103937325</v>
      </c>
      <c r="H723" t="s">
        <v>864</v>
      </c>
      <c r="I723" s="64">
        <v>1253738</v>
      </c>
      <c r="J723" s="64">
        <v>2905100202</v>
      </c>
      <c r="K723" t="s">
        <v>865</v>
      </c>
      <c r="L723" s="64">
        <v>1564617011</v>
      </c>
      <c r="M723" s="60">
        <v>24</v>
      </c>
    </row>
    <row r="724" spans="1:13" hidden="1" x14ac:dyDescent="0.25">
      <c r="A724" s="64">
        <v>1100925163</v>
      </c>
      <c r="B724" s="64">
        <v>1902083296</v>
      </c>
      <c r="C724" t="s">
        <v>203</v>
      </c>
      <c r="D724" s="59">
        <v>43474</v>
      </c>
      <c r="E724" s="60">
        <v>-30896933</v>
      </c>
      <c r="F724" t="s">
        <v>204</v>
      </c>
      <c r="G724" s="64">
        <v>104008033</v>
      </c>
      <c r="H724" t="s">
        <v>866</v>
      </c>
      <c r="I724" s="64">
        <v>6865</v>
      </c>
      <c r="J724" s="64">
        <v>2905100201</v>
      </c>
      <c r="K724" t="s">
        <v>867</v>
      </c>
      <c r="L724" s="64">
        <v>1564600000</v>
      </c>
      <c r="M724" s="60">
        <v>-25</v>
      </c>
    </row>
    <row r="725" spans="1:13" hidden="1" x14ac:dyDescent="0.25">
      <c r="A725" s="64">
        <v>20190201</v>
      </c>
      <c r="B725" s="64">
        <v>104008033</v>
      </c>
      <c r="C725" t="s">
        <v>390</v>
      </c>
      <c r="D725" s="59">
        <v>43441</v>
      </c>
      <c r="E725" s="60">
        <v>30896933</v>
      </c>
      <c r="F725" t="s">
        <v>204</v>
      </c>
      <c r="G725" s="64">
        <v>104008033</v>
      </c>
      <c r="H725" t="s">
        <v>868</v>
      </c>
      <c r="I725" s="64">
        <v>6865</v>
      </c>
      <c r="J725" s="64">
        <v>2905100201</v>
      </c>
      <c r="K725" t="s">
        <v>394</v>
      </c>
      <c r="L725" s="64">
        <v>1564600000</v>
      </c>
      <c r="M725" s="60">
        <v>69</v>
      </c>
    </row>
    <row r="726" spans="1:13" hidden="1" x14ac:dyDescent="0.25">
      <c r="A726" s="64">
        <v>12031059955</v>
      </c>
      <c r="B726" s="64">
        <v>1901913821</v>
      </c>
      <c r="C726" t="s">
        <v>203</v>
      </c>
      <c r="D726" s="59">
        <v>43280</v>
      </c>
      <c r="E726" s="60">
        <v>-72360</v>
      </c>
      <c r="F726" t="s">
        <v>204</v>
      </c>
      <c r="G726" s="64">
        <v>104076847</v>
      </c>
      <c r="H726" t="s">
        <v>869</v>
      </c>
      <c r="I726" s="64">
        <v>1230017</v>
      </c>
      <c r="J726" s="64">
        <v>2905100202</v>
      </c>
      <c r="K726" t="s">
        <v>405</v>
      </c>
      <c r="L726" s="64">
        <v>1564617011</v>
      </c>
      <c r="M726" s="60">
        <v>64</v>
      </c>
    </row>
    <row r="727" spans="1:13" hidden="1" x14ac:dyDescent="0.25">
      <c r="A727" s="64">
        <v>20190307</v>
      </c>
      <c r="B727" s="64">
        <v>104076847</v>
      </c>
      <c r="C727" t="s">
        <v>390</v>
      </c>
      <c r="D727" s="59">
        <v>43531</v>
      </c>
      <c r="E727" s="60">
        <v>72360</v>
      </c>
      <c r="F727" t="s">
        <v>204</v>
      </c>
      <c r="G727" s="64">
        <v>104076847</v>
      </c>
      <c r="H727" t="s">
        <v>870</v>
      </c>
      <c r="I727" s="64">
        <v>1230017</v>
      </c>
      <c r="J727" s="64">
        <v>2905100202</v>
      </c>
      <c r="K727" t="s">
        <v>871</v>
      </c>
      <c r="L727" s="64">
        <v>1564617011</v>
      </c>
      <c r="M727" s="60">
        <v>0</v>
      </c>
    </row>
    <row r="728" spans="1:13" hidden="1" x14ac:dyDescent="0.25">
      <c r="A728" s="64">
        <v>120311164320</v>
      </c>
      <c r="B728" s="64">
        <v>1901915488</v>
      </c>
      <c r="C728" t="s">
        <v>203</v>
      </c>
      <c r="D728" s="59">
        <v>43296</v>
      </c>
      <c r="E728" s="60">
        <v>-61750</v>
      </c>
      <c r="F728" t="s">
        <v>204</v>
      </c>
      <c r="G728" s="64">
        <v>104081400</v>
      </c>
      <c r="H728" t="s">
        <v>872</v>
      </c>
      <c r="I728" s="64">
        <v>1240637</v>
      </c>
      <c r="J728" s="64">
        <v>2905100202</v>
      </c>
      <c r="K728" t="s">
        <v>206</v>
      </c>
      <c r="L728" s="64">
        <v>1564617011</v>
      </c>
      <c r="M728" s="60">
        <v>105</v>
      </c>
    </row>
    <row r="729" spans="1:13" hidden="1" x14ac:dyDescent="0.25">
      <c r="A729" s="64">
        <v>20190417</v>
      </c>
      <c r="B729" s="64">
        <v>104081400</v>
      </c>
      <c r="C729" t="s">
        <v>390</v>
      </c>
      <c r="D729" s="59">
        <v>43560</v>
      </c>
      <c r="E729" s="60">
        <v>61750</v>
      </c>
      <c r="F729" t="s">
        <v>204</v>
      </c>
      <c r="G729" s="64">
        <v>104081400</v>
      </c>
      <c r="H729" t="s">
        <v>873</v>
      </c>
      <c r="I729" s="64">
        <v>1240637</v>
      </c>
      <c r="J729" s="64">
        <v>2905100202</v>
      </c>
      <c r="K729" t="s">
        <v>874</v>
      </c>
      <c r="L729" s="64">
        <v>1564617011</v>
      </c>
      <c r="M729" s="60">
        <v>12</v>
      </c>
    </row>
    <row r="730" spans="1:13" hidden="1" x14ac:dyDescent="0.25">
      <c r="A730" t="s">
        <v>750</v>
      </c>
      <c r="B730" s="64">
        <v>104080543</v>
      </c>
      <c r="C730" t="s">
        <v>751</v>
      </c>
      <c r="D730" s="59">
        <v>43516</v>
      </c>
      <c r="E730" s="60">
        <v>-2797997</v>
      </c>
      <c r="F730" t="s">
        <v>204</v>
      </c>
      <c r="G730" s="64">
        <v>104199805</v>
      </c>
      <c r="H730"/>
      <c r="I730" s="64">
        <v>2000106707</v>
      </c>
      <c r="J730" s="64">
        <v>2905100101</v>
      </c>
      <c r="K730"/>
      <c r="L730" t="s">
        <v>692</v>
      </c>
      <c r="M730" s="60">
        <v>-18</v>
      </c>
    </row>
    <row r="731" spans="1:13" hidden="1" x14ac:dyDescent="0.25">
      <c r="A731" t="s">
        <v>750</v>
      </c>
      <c r="B731" s="64">
        <v>104080543</v>
      </c>
      <c r="C731" t="s">
        <v>751</v>
      </c>
      <c r="D731" s="59">
        <v>43516</v>
      </c>
      <c r="E731" s="60">
        <v>2797997</v>
      </c>
      <c r="F731" t="s">
        <v>204</v>
      </c>
      <c r="G731" s="64">
        <v>104199805</v>
      </c>
      <c r="H731"/>
      <c r="I731" s="64">
        <v>2000106707</v>
      </c>
      <c r="J731" s="64">
        <v>2905100201</v>
      </c>
      <c r="K731"/>
      <c r="L731" t="s">
        <v>692</v>
      </c>
      <c r="M731" s="60">
        <v>23</v>
      </c>
    </row>
    <row r="732" spans="1:13" hidden="1" x14ac:dyDescent="0.25">
      <c r="A732" t="s">
        <v>750</v>
      </c>
      <c r="B732" s="64">
        <v>104199805</v>
      </c>
      <c r="C732" t="s">
        <v>757</v>
      </c>
      <c r="D732" s="59">
        <v>43516</v>
      </c>
      <c r="E732" s="60">
        <v>2797997</v>
      </c>
      <c r="F732" t="s">
        <v>204</v>
      </c>
      <c r="G732" s="64">
        <v>104199805</v>
      </c>
      <c r="H732"/>
      <c r="I732" s="64">
        <v>2000106707</v>
      </c>
      <c r="J732" s="64">
        <v>2905100101</v>
      </c>
      <c r="K732"/>
      <c r="L732" t="s">
        <v>692</v>
      </c>
      <c r="M732" s="60">
        <v>42</v>
      </c>
    </row>
    <row r="733" spans="1:13" hidden="1" x14ac:dyDescent="0.25">
      <c r="A733" t="s">
        <v>750</v>
      </c>
      <c r="B733" s="64">
        <v>104199805</v>
      </c>
      <c r="C733" t="s">
        <v>757</v>
      </c>
      <c r="D733" s="59">
        <v>43516</v>
      </c>
      <c r="E733" s="60">
        <v>-2797997</v>
      </c>
      <c r="F733" t="s">
        <v>204</v>
      </c>
      <c r="G733" s="64">
        <v>104199805</v>
      </c>
      <c r="H733"/>
      <c r="I733" s="64">
        <v>2000106707</v>
      </c>
      <c r="J733" s="64">
        <v>2905100201</v>
      </c>
      <c r="K733"/>
      <c r="L733" t="s">
        <v>692</v>
      </c>
      <c r="M733" s="60">
        <v>23</v>
      </c>
    </row>
    <row r="734" spans="1:13" hidden="1" x14ac:dyDescent="0.25">
      <c r="A734" t="s">
        <v>750</v>
      </c>
      <c r="B734" s="64">
        <v>103592156</v>
      </c>
      <c r="C734" t="s">
        <v>751</v>
      </c>
      <c r="D734" s="59">
        <v>43388</v>
      </c>
      <c r="E734" s="60">
        <v>-52144121</v>
      </c>
      <c r="F734" t="s">
        <v>204</v>
      </c>
      <c r="G734" s="64">
        <v>104329526</v>
      </c>
      <c r="H734"/>
      <c r="I734" t="s">
        <v>875</v>
      </c>
      <c r="J734" s="64">
        <v>2905100201</v>
      </c>
      <c r="K734"/>
      <c r="L734" s="64">
        <v>9900000000</v>
      </c>
      <c r="M734" s="60">
        <v>154</v>
      </c>
    </row>
    <row r="735" spans="1:13" hidden="1" x14ac:dyDescent="0.25">
      <c r="A735" t="s">
        <v>750</v>
      </c>
      <c r="B735" s="64">
        <v>104329526</v>
      </c>
      <c r="C735" t="s">
        <v>757</v>
      </c>
      <c r="D735" s="59">
        <v>43388</v>
      </c>
      <c r="E735" s="60">
        <v>52144121</v>
      </c>
      <c r="F735" t="s">
        <v>204</v>
      </c>
      <c r="G735" s="64">
        <v>104329526</v>
      </c>
      <c r="H735"/>
      <c r="I735" t="s">
        <v>875</v>
      </c>
      <c r="J735" s="64">
        <v>2905100201</v>
      </c>
      <c r="K735"/>
      <c r="L735" s="64">
        <v>9900000000</v>
      </c>
      <c r="M735" s="60">
        <v>214</v>
      </c>
    </row>
    <row r="736" spans="1:13" hidden="1" x14ac:dyDescent="0.25">
      <c r="A736" s="64">
        <v>20190607</v>
      </c>
      <c r="B736" s="64">
        <v>104364275</v>
      </c>
      <c r="C736" t="s">
        <v>390</v>
      </c>
      <c r="D736" s="59">
        <v>43623</v>
      </c>
      <c r="E736" s="60">
        <v>268380</v>
      </c>
      <c r="F736" t="s">
        <v>204</v>
      </c>
      <c r="G736" s="64">
        <v>104364275</v>
      </c>
      <c r="H736" t="s">
        <v>876</v>
      </c>
      <c r="I736" s="64">
        <v>1290626</v>
      </c>
      <c r="J736" s="64">
        <v>2905100202</v>
      </c>
      <c r="K736" t="s">
        <v>877</v>
      </c>
      <c r="L736" s="64">
        <v>1564617011</v>
      </c>
      <c r="M736" s="60">
        <v>0</v>
      </c>
    </row>
    <row r="737" spans="1:13" hidden="1" x14ac:dyDescent="0.25">
      <c r="A737" s="64">
        <v>3080936735</v>
      </c>
      <c r="B737" s="64">
        <v>1902310068</v>
      </c>
      <c r="C737" t="s">
        <v>203</v>
      </c>
      <c r="D737" s="59">
        <v>43523</v>
      </c>
      <c r="E737" s="60">
        <v>-268380</v>
      </c>
      <c r="F737" t="s">
        <v>204</v>
      </c>
      <c r="G737" s="64">
        <v>104364275</v>
      </c>
      <c r="H737" t="s">
        <v>878</v>
      </c>
      <c r="I737" s="64">
        <v>1290626</v>
      </c>
      <c r="J737" s="64">
        <v>2905100202</v>
      </c>
      <c r="K737" t="s">
        <v>206</v>
      </c>
      <c r="L737" s="64">
        <v>1564617011</v>
      </c>
      <c r="M737" s="60">
        <v>61</v>
      </c>
    </row>
    <row r="738" spans="1:13" hidden="1" x14ac:dyDescent="0.25">
      <c r="A738" s="64">
        <v>20190601</v>
      </c>
      <c r="B738" s="64">
        <v>104364992</v>
      </c>
      <c r="C738" t="s">
        <v>390</v>
      </c>
      <c r="D738" s="59">
        <v>43531</v>
      </c>
      <c r="E738" s="60">
        <v>2417994</v>
      </c>
      <c r="F738" t="s">
        <v>204</v>
      </c>
      <c r="G738" s="64">
        <v>104364992</v>
      </c>
      <c r="H738" t="s">
        <v>879</v>
      </c>
      <c r="I738" s="64">
        <v>7085</v>
      </c>
      <c r="J738" s="64">
        <v>2905100101</v>
      </c>
      <c r="K738" t="s">
        <v>417</v>
      </c>
      <c r="L738" s="64">
        <v>1564619011</v>
      </c>
      <c r="M738" s="60">
        <v>111</v>
      </c>
    </row>
    <row r="739" spans="1:13" hidden="1" x14ac:dyDescent="0.25">
      <c r="A739" s="64">
        <v>5091107333</v>
      </c>
      <c r="B739" s="64">
        <v>1902757824</v>
      </c>
      <c r="C739" t="s">
        <v>203</v>
      </c>
      <c r="D739" s="59">
        <v>43564</v>
      </c>
      <c r="E739" s="60">
        <v>-2417994</v>
      </c>
      <c r="F739" t="s">
        <v>204</v>
      </c>
      <c r="G739" s="64">
        <v>104364992</v>
      </c>
      <c r="H739" t="s">
        <v>880</v>
      </c>
      <c r="I739" s="64">
        <v>7085</v>
      </c>
      <c r="J739" s="64">
        <v>2905100101</v>
      </c>
      <c r="K739" t="s">
        <v>881</v>
      </c>
      <c r="L739" s="64">
        <v>1564619011</v>
      </c>
      <c r="M739" s="60">
        <v>-12</v>
      </c>
    </row>
    <row r="740" spans="1:13" hidden="1" x14ac:dyDescent="0.25">
      <c r="A740" s="64">
        <v>20190601</v>
      </c>
      <c r="B740" s="64">
        <v>104365007</v>
      </c>
      <c r="C740" t="s">
        <v>390</v>
      </c>
      <c r="D740" s="59">
        <v>43560</v>
      </c>
      <c r="E740" s="60">
        <v>13566084</v>
      </c>
      <c r="F740" t="s">
        <v>204</v>
      </c>
      <c r="G740" s="64">
        <v>104365007</v>
      </c>
      <c r="H740" t="s">
        <v>882</v>
      </c>
      <c r="I740" s="64">
        <v>7107</v>
      </c>
      <c r="J740" s="64">
        <v>2905100201</v>
      </c>
      <c r="K740" t="s">
        <v>449</v>
      </c>
      <c r="L740" s="64">
        <v>1564600000</v>
      </c>
      <c r="M740" s="60">
        <v>82</v>
      </c>
    </row>
    <row r="741" spans="1:13" hidden="1" x14ac:dyDescent="0.25">
      <c r="A741" s="64">
        <v>5091434423</v>
      </c>
      <c r="B741" s="64">
        <v>1902757884</v>
      </c>
      <c r="C741" t="s">
        <v>203</v>
      </c>
      <c r="D741" s="59">
        <v>43593</v>
      </c>
      <c r="E741" s="60">
        <v>-13566084</v>
      </c>
      <c r="F741" t="s">
        <v>204</v>
      </c>
      <c r="G741" s="64">
        <v>104365007</v>
      </c>
      <c r="H741" t="s">
        <v>883</v>
      </c>
      <c r="I741" s="64">
        <v>7107</v>
      </c>
      <c r="J741" s="64">
        <v>2905100201</v>
      </c>
      <c r="K741" t="s">
        <v>884</v>
      </c>
      <c r="L741" s="64">
        <v>1564600000</v>
      </c>
      <c r="M741" s="60">
        <v>-12</v>
      </c>
    </row>
    <row r="742" spans="1:13" hidden="1" x14ac:dyDescent="0.25">
      <c r="A742" s="64">
        <v>20190601</v>
      </c>
      <c r="B742" s="64">
        <v>104365019</v>
      </c>
      <c r="C742" t="s">
        <v>390</v>
      </c>
      <c r="D742" s="59">
        <v>43560</v>
      </c>
      <c r="E742" s="60">
        <v>30948556</v>
      </c>
      <c r="F742" t="s">
        <v>204</v>
      </c>
      <c r="G742" s="64">
        <v>104365019</v>
      </c>
      <c r="H742" t="s">
        <v>885</v>
      </c>
      <c r="I742" s="64">
        <v>7108</v>
      </c>
      <c r="J742" s="64">
        <v>2905100201</v>
      </c>
      <c r="K742" t="s">
        <v>451</v>
      </c>
      <c r="L742" s="64">
        <v>1564600000</v>
      </c>
      <c r="M742" s="60">
        <v>82</v>
      </c>
    </row>
    <row r="743" spans="1:13" hidden="1" x14ac:dyDescent="0.25">
      <c r="A743" s="64">
        <v>5091434634</v>
      </c>
      <c r="B743" s="64">
        <v>1902757851</v>
      </c>
      <c r="C743" t="s">
        <v>203</v>
      </c>
      <c r="D743" s="59">
        <v>43593</v>
      </c>
      <c r="E743" s="60">
        <v>-30948556</v>
      </c>
      <c r="F743" t="s">
        <v>204</v>
      </c>
      <c r="G743" s="64">
        <v>104365019</v>
      </c>
      <c r="H743" t="s">
        <v>886</v>
      </c>
      <c r="I743" s="64">
        <v>7108</v>
      </c>
      <c r="J743" s="64">
        <v>2905100201</v>
      </c>
      <c r="K743" t="s">
        <v>887</v>
      </c>
      <c r="L743" s="64">
        <v>1564600000</v>
      </c>
      <c r="M743" s="60">
        <v>-12</v>
      </c>
    </row>
    <row r="744" spans="1:13" hidden="1" x14ac:dyDescent="0.25">
      <c r="A744" s="64">
        <v>20190715</v>
      </c>
      <c r="B744" s="64">
        <v>104424330</v>
      </c>
      <c r="C744" t="s">
        <v>390</v>
      </c>
      <c r="D744" s="59">
        <v>43593</v>
      </c>
      <c r="E744" s="60">
        <v>484380</v>
      </c>
      <c r="F744" t="s">
        <v>204</v>
      </c>
      <c r="G744" s="64">
        <v>104424330</v>
      </c>
      <c r="H744" t="s">
        <v>770</v>
      </c>
      <c r="I744" s="64">
        <v>1291693</v>
      </c>
      <c r="J744" s="64">
        <v>2205200201</v>
      </c>
      <c r="K744" t="s">
        <v>691</v>
      </c>
      <c r="L744" s="64">
        <v>1564617011</v>
      </c>
      <c r="M744" s="60">
        <v>68</v>
      </c>
    </row>
    <row r="745" spans="1:13" hidden="1" x14ac:dyDescent="0.25">
      <c r="A745" s="64">
        <v>30809367350</v>
      </c>
      <c r="B745" s="64">
        <v>1902424157</v>
      </c>
      <c r="C745" t="s">
        <v>203</v>
      </c>
      <c r="D745" s="59">
        <v>43497</v>
      </c>
      <c r="E745" s="60">
        <v>-484380</v>
      </c>
      <c r="F745" t="s">
        <v>204</v>
      </c>
      <c r="G745" s="64">
        <v>104424330</v>
      </c>
      <c r="H745" t="s">
        <v>888</v>
      </c>
      <c r="I745" s="64">
        <v>1291693</v>
      </c>
      <c r="J745" s="64">
        <v>2205200201</v>
      </c>
      <c r="K745" t="s">
        <v>206</v>
      </c>
      <c r="L745" s="64">
        <v>1564617011</v>
      </c>
      <c r="M745" s="60">
        <v>80</v>
      </c>
    </row>
    <row r="746" spans="1:13" hidden="1" x14ac:dyDescent="0.25">
      <c r="A746" s="64">
        <v>20190715</v>
      </c>
      <c r="B746" s="64">
        <v>104424331</v>
      </c>
      <c r="C746" t="s">
        <v>390</v>
      </c>
      <c r="D746" s="59">
        <v>43593</v>
      </c>
      <c r="E746" s="60">
        <v>186300</v>
      </c>
      <c r="F746" t="s">
        <v>204</v>
      </c>
      <c r="G746" s="64">
        <v>104424331</v>
      </c>
      <c r="H746" t="s">
        <v>770</v>
      </c>
      <c r="I746" s="64">
        <v>1291587</v>
      </c>
      <c r="J746" s="64">
        <v>2205200201</v>
      </c>
      <c r="K746" t="s">
        <v>691</v>
      </c>
      <c r="L746" s="64">
        <v>1564617011</v>
      </c>
      <c r="M746" s="60">
        <v>68</v>
      </c>
    </row>
    <row r="747" spans="1:13" hidden="1" x14ac:dyDescent="0.25">
      <c r="A747" s="64">
        <v>30809367350</v>
      </c>
      <c r="B747" s="64">
        <v>1902424178</v>
      </c>
      <c r="C747" t="s">
        <v>203</v>
      </c>
      <c r="D747" s="59">
        <v>43508</v>
      </c>
      <c r="E747" s="60">
        <v>-186300</v>
      </c>
      <c r="F747" t="s">
        <v>204</v>
      </c>
      <c r="G747" s="64">
        <v>104424331</v>
      </c>
      <c r="H747" t="s">
        <v>889</v>
      </c>
      <c r="I747" s="64">
        <v>1291587</v>
      </c>
      <c r="J747" s="64">
        <v>2205200201</v>
      </c>
      <c r="K747" t="s">
        <v>206</v>
      </c>
      <c r="L747" s="64">
        <v>1564617011</v>
      </c>
      <c r="M747" s="60">
        <v>80</v>
      </c>
    </row>
    <row r="748" spans="1:13" hidden="1" x14ac:dyDescent="0.25">
      <c r="A748" s="64">
        <v>20190715</v>
      </c>
      <c r="B748" s="64">
        <v>104424332</v>
      </c>
      <c r="C748" t="s">
        <v>390</v>
      </c>
      <c r="D748" s="59">
        <v>43593</v>
      </c>
      <c r="E748" s="60">
        <v>84420</v>
      </c>
      <c r="F748" t="s">
        <v>204</v>
      </c>
      <c r="G748" s="64">
        <v>104424332</v>
      </c>
      <c r="H748" t="s">
        <v>767</v>
      </c>
      <c r="I748" s="64">
        <v>1282060</v>
      </c>
      <c r="J748" s="64">
        <v>2205200201</v>
      </c>
      <c r="K748" t="s">
        <v>691</v>
      </c>
      <c r="L748" s="64">
        <v>1564617011</v>
      </c>
      <c r="M748" s="60">
        <v>68</v>
      </c>
    </row>
    <row r="749" spans="1:13" hidden="1" x14ac:dyDescent="0.25">
      <c r="A749" s="64">
        <v>2081043107</v>
      </c>
      <c r="B749" s="64">
        <v>1902218915</v>
      </c>
      <c r="C749" t="s">
        <v>203</v>
      </c>
      <c r="D749" s="59">
        <v>43476</v>
      </c>
      <c r="E749" s="60">
        <v>-84420</v>
      </c>
      <c r="F749" t="s">
        <v>204</v>
      </c>
      <c r="G749" s="64">
        <v>104424332</v>
      </c>
      <c r="H749" t="s">
        <v>890</v>
      </c>
      <c r="I749" s="64">
        <v>1282060</v>
      </c>
      <c r="J749" s="64">
        <v>2205200201</v>
      </c>
      <c r="K749" t="s">
        <v>206</v>
      </c>
      <c r="L749" s="64">
        <v>1564617011</v>
      </c>
      <c r="M749" s="60">
        <v>110</v>
      </c>
    </row>
    <row r="750" spans="1:13" hidden="1" x14ac:dyDescent="0.25">
      <c r="A750" s="64">
        <v>20190715</v>
      </c>
      <c r="B750" s="64">
        <v>104424333</v>
      </c>
      <c r="C750" t="s">
        <v>390</v>
      </c>
      <c r="D750" s="59">
        <v>43593</v>
      </c>
      <c r="E750" s="60">
        <v>53100</v>
      </c>
      <c r="F750" t="s">
        <v>204</v>
      </c>
      <c r="G750" s="64">
        <v>104424333</v>
      </c>
      <c r="H750" t="s">
        <v>770</v>
      </c>
      <c r="I750" s="64">
        <v>1285529</v>
      </c>
      <c r="J750" s="64">
        <v>2205200201</v>
      </c>
      <c r="K750" t="s">
        <v>691</v>
      </c>
      <c r="L750" s="64">
        <v>1548017011</v>
      </c>
      <c r="M750" s="60">
        <v>68</v>
      </c>
    </row>
    <row r="751" spans="1:13" hidden="1" x14ac:dyDescent="0.25">
      <c r="A751" s="64">
        <v>30809367350</v>
      </c>
      <c r="B751" s="64">
        <v>1902424152</v>
      </c>
      <c r="C751" t="s">
        <v>203</v>
      </c>
      <c r="D751" s="59">
        <v>43499</v>
      </c>
      <c r="E751" s="60">
        <v>-53100</v>
      </c>
      <c r="F751" t="s">
        <v>204</v>
      </c>
      <c r="G751" s="64">
        <v>104424333</v>
      </c>
      <c r="H751" t="s">
        <v>891</v>
      </c>
      <c r="I751" s="64">
        <v>1285529</v>
      </c>
      <c r="J751" s="64">
        <v>2205200201</v>
      </c>
      <c r="K751" t="s">
        <v>206</v>
      </c>
      <c r="L751" s="64">
        <v>1548017011</v>
      </c>
      <c r="M751" s="60">
        <v>80</v>
      </c>
    </row>
    <row r="752" spans="1:13" hidden="1" x14ac:dyDescent="0.25">
      <c r="A752" s="64">
        <v>20190715</v>
      </c>
      <c r="B752" s="64">
        <v>104424334</v>
      </c>
      <c r="C752" t="s">
        <v>390</v>
      </c>
      <c r="D752" s="59">
        <v>43593</v>
      </c>
      <c r="E752" s="60">
        <v>50670</v>
      </c>
      <c r="F752" t="s">
        <v>204</v>
      </c>
      <c r="G752" s="64">
        <v>104424334</v>
      </c>
      <c r="H752" t="s">
        <v>770</v>
      </c>
      <c r="I752" s="64">
        <v>1291569</v>
      </c>
      <c r="J752" s="64">
        <v>2205200201</v>
      </c>
      <c r="K752" t="s">
        <v>691</v>
      </c>
      <c r="L752" s="64">
        <v>1548017011</v>
      </c>
      <c r="M752" s="60">
        <v>68</v>
      </c>
    </row>
    <row r="753" spans="1:13" hidden="1" x14ac:dyDescent="0.25">
      <c r="A753" s="64">
        <v>30809367350</v>
      </c>
      <c r="B753" s="64">
        <v>1902424183</v>
      </c>
      <c r="C753" t="s">
        <v>203</v>
      </c>
      <c r="D753" s="59">
        <v>43507</v>
      </c>
      <c r="E753" s="60">
        <v>-50670</v>
      </c>
      <c r="F753" t="s">
        <v>204</v>
      </c>
      <c r="G753" s="64">
        <v>104424334</v>
      </c>
      <c r="H753" t="s">
        <v>892</v>
      </c>
      <c r="I753" s="64">
        <v>1291569</v>
      </c>
      <c r="J753" s="64">
        <v>2205200201</v>
      </c>
      <c r="K753" t="s">
        <v>206</v>
      </c>
      <c r="L753" s="64">
        <v>1548017011</v>
      </c>
      <c r="M753" s="60">
        <v>80</v>
      </c>
    </row>
    <row r="754" spans="1:13" hidden="1" x14ac:dyDescent="0.25">
      <c r="A754" s="64">
        <v>20190715</v>
      </c>
      <c r="B754" s="64">
        <v>104424335</v>
      </c>
      <c r="C754" t="s">
        <v>390</v>
      </c>
      <c r="D754" s="59">
        <v>43593</v>
      </c>
      <c r="E754" s="60">
        <v>50670</v>
      </c>
      <c r="F754" t="s">
        <v>204</v>
      </c>
      <c r="G754" s="64">
        <v>104424335</v>
      </c>
      <c r="H754" t="s">
        <v>770</v>
      </c>
      <c r="I754" s="64">
        <v>1285493</v>
      </c>
      <c r="J754" s="64">
        <v>2205200201</v>
      </c>
      <c r="K754" t="s">
        <v>691</v>
      </c>
      <c r="L754" s="64">
        <v>1558017011</v>
      </c>
      <c r="M754" s="60">
        <v>68</v>
      </c>
    </row>
    <row r="755" spans="1:13" hidden="1" x14ac:dyDescent="0.25">
      <c r="A755" s="64">
        <v>30809367350</v>
      </c>
      <c r="B755" s="64">
        <v>1902424149</v>
      </c>
      <c r="C755" t="s">
        <v>203</v>
      </c>
      <c r="D755" s="59">
        <v>43499</v>
      </c>
      <c r="E755" s="60">
        <v>-50670</v>
      </c>
      <c r="F755" t="s">
        <v>204</v>
      </c>
      <c r="G755" s="64">
        <v>104424335</v>
      </c>
      <c r="H755" t="s">
        <v>893</v>
      </c>
      <c r="I755" s="64">
        <v>1285493</v>
      </c>
      <c r="J755" s="64">
        <v>2205200201</v>
      </c>
      <c r="K755" t="s">
        <v>206</v>
      </c>
      <c r="L755" s="64">
        <v>1558017011</v>
      </c>
      <c r="M755" s="60">
        <v>80</v>
      </c>
    </row>
    <row r="756" spans="1:13" hidden="1" x14ac:dyDescent="0.25">
      <c r="A756" s="64">
        <v>20190715</v>
      </c>
      <c r="B756" s="64">
        <v>104424336</v>
      </c>
      <c r="C756" t="s">
        <v>390</v>
      </c>
      <c r="D756" s="59">
        <v>43593</v>
      </c>
      <c r="E756" s="60">
        <v>37260</v>
      </c>
      <c r="F756" t="s">
        <v>204</v>
      </c>
      <c r="G756" s="64">
        <v>104424336</v>
      </c>
      <c r="H756" t="s">
        <v>770</v>
      </c>
      <c r="I756" s="64">
        <v>1291637</v>
      </c>
      <c r="J756" s="64">
        <v>2205200201</v>
      </c>
      <c r="K756" t="s">
        <v>691</v>
      </c>
      <c r="L756" s="64">
        <v>1564617011</v>
      </c>
      <c r="M756" s="60">
        <v>68</v>
      </c>
    </row>
    <row r="757" spans="1:13" hidden="1" x14ac:dyDescent="0.25">
      <c r="A757" s="64">
        <v>30809367350</v>
      </c>
      <c r="B757" s="64">
        <v>1902424175</v>
      </c>
      <c r="C757" t="s">
        <v>203</v>
      </c>
      <c r="D757" s="59">
        <v>43516</v>
      </c>
      <c r="E757" s="60">
        <v>-37260</v>
      </c>
      <c r="F757" t="s">
        <v>204</v>
      </c>
      <c r="G757" s="64">
        <v>104424336</v>
      </c>
      <c r="H757" t="s">
        <v>894</v>
      </c>
      <c r="I757" s="64">
        <v>1291637</v>
      </c>
      <c r="J757" s="64">
        <v>2205200201</v>
      </c>
      <c r="K757" t="s">
        <v>206</v>
      </c>
      <c r="L757" s="64">
        <v>1564617011</v>
      </c>
      <c r="M757" s="60">
        <v>80</v>
      </c>
    </row>
    <row r="758" spans="1:13" hidden="1" x14ac:dyDescent="0.25">
      <c r="A758" s="64">
        <v>20190715</v>
      </c>
      <c r="B758" s="64">
        <v>104424337</v>
      </c>
      <c r="C758" t="s">
        <v>390</v>
      </c>
      <c r="D758" s="59">
        <v>43593</v>
      </c>
      <c r="E758" s="60">
        <v>29610</v>
      </c>
      <c r="F758" t="s">
        <v>204</v>
      </c>
      <c r="G758" s="64">
        <v>104424337</v>
      </c>
      <c r="H758" t="s">
        <v>767</v>
      </c>
      <c r="I758" s="64">
        <v>1288398</v>
      </c>
      <c r="J758" s="64">
        <v>2205200201</v>
      </c>
      <c r="K758" t="s">
        <v>691</v>
      </c>
      <c r="L758" s="64">
        <v>1564617011</v>
      </c>
      <c r="M758" s="60">
        <v>68</v>
      </c>
    </row>
    <row r="759" spans="1:13" hidden="1" x14ac:dyDescent="0.25">
      <c r="A759" s="64">
        <v>3080936735</v>
      </c>
      <c r="B759" s="64">
        <v>1902310006</v>
      </c>
      <c r="C759" t="s">
        <v>203</v>
      </c>
      <c r="D759" s="59">
        <v>43510</v>
      </c>
      <c r="E759" s="60">
        <v>-29610</v>
      </c>
      <c r="F759" t="s">
        <v>204</v>
      </c>
      <c r="G759" s="64">
        <v>104424337</v>
      </c>
      <c r="H759" t="s">
        <v>895</v>
      </c>
      <c r="I759" s="64">
        <v>1288398</v>
      </c>
      <c r="J759" s="64">
        <v>2205200201</v>
      </c>
      <c r="K759" t="s">
        <v>206</v>
      </c>
      <c r="L759" s="64">
        <v>1564617011</v>
      </c>
      <c r="M759" s="60">
        <v>80</v>
      </c>
    </row>
    <row r="760" spans="1:13" hidden="1" x14ac:dyDescent="0.25">
      <c r="A760" s="64">
        <v>20190715</v>
      </c>
      <c r="B760" s="64">
        <v>104424338</v>
      </c>
      <c r="C760" t="s">
        <v>390</v>
      </c>
      <c r="D760" s="59">
        <v>43593</v>
      </c>
      <c r="E760" s="60">
        <v>15850</v>
      </c>
      <c r="F760" t="s">
        <v>204</v>
      </c>
      <c r="G760" s="64">
        <v>104424338</v>
      </c>
      <c r="H760" t="s">
        <v>767</v>
      </c>
      <c r="I760" s="64">
        <v>1288210</v>
      </c>
      <c r="J760" s="64">
        <v>2205200201</v>
      </c>
      <c r="K760" t="s">
        <v>691</v>
      </c>
      <c r="L760" s="64">
        <v>6877317011</v>
      </c>
      <c r="M760" s="60">
        <v>68</v>
      </c>
    </row>
    <row r="761" spans="1:13" hidden="1" x14ac:dyDescent="0.25">
      <c r="A761" s="64">
        <v>30809367350</v>
      </c>
      <c r="B761" s="64">
        <v>1902424180</v>
      </c>
      <c r="C761" t="s">
        <v>203</v>
      </c>
      <c r="D761" s="59">
        <v>43513</v>
      </c>
      <c r="E761" s="60">
        <v>-15850</v>
      </c>
      <c r="F761" t="s">
        <v>204</v>
      </c>
      <c r="G761" s="64">
        <v>104424338</v>
      </c>
      <c r="H761" t="s">
        <v>896</v>
      </c>
      <c r="I761" s="64">
        <v>1288210</v>
      </c>
      <c r="J761" s="64">
        <v>2205200201</v>
      </c>
      <c r="K761" t="s">
        <v>206</v>
      </c>
      <c r="L761" s="64">
        <v>6877317011</v>
      </c>
      <c r="M761" s="60">
        <v>80</v>
      </c>
    </row>
    <row r="762" spans="1:13" hidden="1" x14ac:dyDescent="0.25">
      <c r="A762" s="64">
        <v>20190715</v>
      </c>
      <c r="B762" s="64">
        <v>104424339</v>
      </c>
      <c r="C762" t="s">
        <v>390</v>
      </c>
      <c r="D762" s="59">
        <v>43593</v>
      </c>
      <c r="E762" s="60">
        <v>12420</v>
      </c>
      <c r="F762" t="s">
        <v>204</v>
      </c>
      <c r="G762" s="64">
        <v>104424339</v>
      </c>
      <c r="H762" t="s">
        <v>770</v>
      </c>
      <c r="I762" s="64">
        <v>1289194</v>
      </c>
      <c r="J762" s="64">
        <v>2205200201</v>
      </c>
      <c r="K762" t="s">
        <v>691</v>
      </c>
      <c r="L762" s="64">
        <v>2023817011</v>
      </c>
      <c r="M762" s="60">
        <v>68</v>
      </c>
    </row>
    <row r="763" spans="1:13" hidden="1" x14ac:dyDescent="0.25">
      <c r="A763" s="64">
        <v>30809367350</v>
      </c>
      <c r="B763" s="64">
        <v>1902424155</v>
      </c>
      <c r="C763" t="s">
        <v>203</v>
      </c>
      <c r="D763" s="59">
        <v>43517</v>
      </c>
      <c r="E763" s="60">
        <v>-12420</v>
      </c>
      <c r="F763" t="s">
        <v>204</v>
      </c>
      <c r="G763" s="64">
        <v>104424339</v>
      </c>
      <c r="H763" t="s">
        <v>897</v>
      </c>
      <c r="I763" s="64">
        <v>1289194</v>
      </c>
      <c r="J763" s="64">
        <v>2205200201</v>
      </c>
      <c r="K763" t="s">
        <v>206</v>
      </c>
      <c r="L763" s="64">
        <v>2023817011</v>
      </c>
      <c r="M763" s="60">
        <v>80</v>
      </c>
    </row>
    <row r="764" spans="1:13" hidden="1" x14ac:dyDescent="0.25">
      <c r="A764" s="64">
        <v>20190715</v>
      </c>
      <c r="B764" s="64">
        <v>104424340</v>
      </c>
      <c r="C764" t="s">
        <v>390</v>
      </c>
      <c r="D764" s="59">
        <v>43593</v>
      </c>
      <c r="E764" s="60">
        <v>1990066</v>
      </c>
      <c r="F764" t="s">
        <v>204</v>
      </c>
      <c r="G764" s="64">
        <v>104424340</v>
      </c>
      <c r="H764" t="s">
        <v>767</v>
      </c>
      <c r="I764" s="64">
        <v>6731</v>
      </c>
      <c r="J764" s="64">
        <v>2205200202</v>
      </c>
      <c r="K764" t="s">
        <v>691</v>
      </c>
      <c r="L764" s="64">
        <v>1564600000</v>
      </c>
      <c r="M764" s="60">
        <v>68</v>
      </c>
    </row>
    <row r="765" spans="1:13" hidden="1" x14ac:dyDescent="0.25">
      <c r="A765" t="s">
        <v>129</v>
      </c>
      <c r="B765" s="64">
        <v>1901780445</v>
      </c>
      <c r="C765" t="s">
        <v>203</v>
      </c>
      <c r="D765" s="59">
        <v>43412</v>
      </c>
      <c r="E765" s="60">
        <v>-1990066</v>
      </c>
      <c r="F765" t="s">
        <v>204</v>
      </c>
      <c r="G765" s="64">
        <v>104424340</v>
      </c>
      <c r="H765" t="s">
        <v>898</v>
      </c>
      <c r="I765" s="64">
        <v>6731</v>
      </c>
      <c r="J765" s="64">
        <v>2205200202</v>
      </c>
      <c r="K765" t="s">
        <v>899</v>
      </c>
      <c r="L765" s="64">
        <v>1564600000</v>
      </c>
      <c r="M765" s="60">
        <v>180</v>
      </c>
    </row>
    <row r="766" spans="1:13" hidden="1" x14ac:dyDescent="0.25">
      <c r="A766" s="64">
        <v>20190715</v>
      </c>
      <c r="B766" s="64">
        <v>104424341</v>
      </c>
      <c r="C766" t="s">
        <v>390</v>
      </c>
      <c r="D766" s="59">
        <v>43593</v>
      </c>
      <c r="E766" s="60">
        <v>1990066</v>
      </c>
      <c r="F766" t="s">
        <v>204</v>
      </c>
      <c r="G766" s="64">
        <v>104424341</v>
      </c>
      <c r="H766" t="s">
        <v>770</v>
      </c>
      <c r="I766" s="64">
        <v>6890</v>
      </c>
      <c r="J766" s="64">
        <v>2205200202</v>
      </c>
      <c r="K766" t="s">
        <v>691</v>
      </c>
      <c r="L766" s="64">
        <v>1564600000</v>
      </c>
      <c r="M766" s="60">
        <v>68</v>
      </c>
    </row>
    <row r="767" spans="1:13" hidden="1" x14ac:dyDescent="0.25">
      <c r="A767" t="s">
        <v>132</v>
      </c>
      <c r="B767" s="64">
        <v>1902247296</v>
      </c>
      <c r="C767" t="s">
        <v>203</v>
      </c>
      <c r="D767" s="59">
        <v>43503</v>
      </c>
      <c r="E767" s="60">
        <v>-1990066</v>
      </c>
      <c r="F767" t="s">
        <v>204</v>
      </c>
      <c r="G767" s="64">
        <v>104424341</v>
      </c>
      <c r="H767" t="s">
        <v>900</v>
      </c>
      <c r="I767" s="64">
        <v>6890</v>
      </c>
      <c r="J767" s="64">
        <v>2205200202</v>
      </c>
      <c r="K767" t="s">
        <v>901</v>
      </c>
      <c r="L767" s="64">
        <v>1564600000</v>
      </c>
      <c r="M767" s="60">
        <v>72</v>
      </c>
    </row>
    <row r="768" spans="1:13" hidden="1" x14ac:dyDescent="0.25">
      <c r="A768" s="64">
        <v>20190715</v>
      </c>
      <c r="B768" s="64">
        <v>104424342</v>
      </c>
      <c r="C768" t="s">
        <v>390</v>
      </c>
      <c r="D768" s="59">
        <v>43593</v>
      </c>
      <c r="E768" s="60">
        <v>1126255</v>
      </c>
      <c r="F768" t="s">
        <v>204</v>
      </c>
      <c r="G768" s="64">
        <v>104424342</v>
      </c>
      <c r="H768" t="s">
        <v>770</v>
      </c>
      <c r="I768" s="64">
        <v>6646</v>
      </c>
      <c r="J768" s="64">
        <v>2205200202</v>
      </c>
      <c r="K768" t="s">
        <v>691</v>
      </c>
      <c r="L768" s="64">
        <v>1564600000</v>
      </c>
      <c r="M768" s="60">
        <v>68</v>
      </c>
    </row>
    <row r="769" spans="1:13" hidden="1" x14ac:dyDescent="0.25">
      <c r="A769" t="s">
        <v>126</v>
      </c>
      <c r="B769" s="64">
        <v>1901445151</v>
      </c>
      <c r="C769" t="s">
        <v>203</v>
      </c>
      <c r="D769" s="59">
        <v>43357</v>
      </c>
      <c r="E769" s="60">
        <v>-1126255</v>
      </c>
      <c r="F769" t="s">
        <v>204</v>
      </c>
      <c r="G769" s="64">
        <v>104424342</v>
      </c>
      <c r="H769" t="s">
        <v>902</v>
      </c>
      <c r="I769" s="64">
        <v>6646</v>
      </c>
      <c r="J769" s="64">
        <v>2205200202</v>
      </c>
      <c r="K769" t="s">
        <v>903</v>
      </c>
      <c r="L769" s="64">
        <v>1564600000</v>
      </c>
      <c r="M769" s="60">
        <v>224</v>
      </c>
    </row>
    <row r="770" spans="1:13" hidden="1" x14ac:dyDescent="0.25">
      <c r="A770" t="s">
        <v>750</v>
      </c>
      <c r="B770" s="64">
        <v>103601828</v>
      </c>
      <c r="C770" t="s">
        <v>751</v>
      </c>
      <c r="D770" s="59">
        <v>43390</v>
      </c>
      <c r="E770" s="60">
        <v>-5669021</v>
      </c>
      <c r="F770" t="s">
        <v>204</v>
      </c>
      <c r="G770" s="64">
        <v>104835324</v>
      </c>
      <c r="H770"/>
      <c r="I770" t="s">
        <v>904</v>
      </c>
      <c r="J770" s="64">
        <v>2905100202</v>
      </c>
      <c r="K770"/>
      <c r="L770" s="64">
        <v>9900000000</v>
      </c>
      <c r="M770" s="60">
        <v>-29385</v>
      </c>
    </row>
    <row r="771" spans="1:13" hidden="1" x14ac:dyDescent="0.25">
      <c r="A771" t="s">
        <v>750</v>
      </c>
      <c r="B771" s="64">
        <v>104835324</v>
      </c>
      <c r="C771" t="s">
        <v>757</v>
      </c>
      <c r="D771" s="59">
        <v>43390</v>
      </c>
      <c r="E771" s="60">
        <v>5669021</v>
      </c>
      <c r="F771" t="s">
        <v>204</v>
      </c>
      <c r="G771" s="64">
        <v>104835324</v>
      </c>
      <c r="H771"/>
      <c r="I771" t="s">
        <v>904</v>
      </c>
      <c r="J771" s="64">
        <v>2905100202</v>
      </c>
      <c r="K771"/>
      <c r="L771" s="64">
        <v>9900000000</v>
      </c>
      <c r="M771" s="60">
        <v>-29385</v>
      </c>
    </row>
    <row r="772" spans="1:13" hidden="1" x14ac:dyDescent="0.25">
      <c r="A772" t="s">
        <v>750</v>
      </c>
      <c r="B772" s="64">
        <v>104835325</v>
      </c>
      <c r="C772" t="s">
        <v>751</v>
      </c>
      <c r="D772" s="59">
        <v>43660</v>
      </c>
      <c r="E772" s="60">
        <v>-8862838</v>
      </c>
      <c r="F772" t="s">
        <v>204</v>
      </c>
      <c r="G772" s="64">
        <v>104835326</v>
      </c>
      <c r="H772"/>
      <c r="I772" s="64">
        <v>2000154746</v>
      </c>
      <c r="J772" s="64">
        <v>2905100201</v>
      </c>
      <c r="K772"/>
      <c r="L772" s="64">
        <v>9900000000</v>
      </c>
      <c r="M772" s="60">
        <v>-67</v>
      </c>
    </row>
    <row r="773" spans="1:13" hidden="1" x14ac:dyDescent="0.25">
      <c r="A773" t="s">
        <v>750</v>
      </c>
      <c r="B773" s="64">
        <v>104835326</v>
      </c>
      <c r="C773" t="s">
        <v>757</v>
      </c>
      <c r="D773" s="59">
        <v>43660</v>
      </c>
      <c r="E773" s="60">
        <v>8862838</v>
      </c>
      <c r="F773" t="s">
        <v>204</v>
      </c>
      <c r="G773" s="64">
        <v>104835326</v>
      </c>
      <c r="H773"/>
      <c r="I773" s="64">
        <v>2000154746</v>
      </c>
      <c r="J773" s="64">
        <v>2905100201</v>
      </c>
      <c r="K773"/>
      <c r="L773" s="64">
        <v>9900000000</v>
      </c>
      <c r="M773" s="60">
        <v>-7</v>
      </c>
    </row>
    <row r="774" spans="1:13" hidden="1" x14ac:dyDescent="0.25">
      <c r="A774" s="64">
        <v>20190801</v>
      </c>
      <c r="B774" s="64">
        <v>105017332</v>
      </c>
      <c r="C774" t="s">
        <v>390</v>
      </c>
      <c r="D774" s="59">
        <v>43623</v>
      </c>
      <c r="E774" s="60">
        <v>2014355</v>
      </c>
      <c r="F774" t="s">
        <v>204</v>
      </c>
      <c r="G774" s="64">
        <v>105017332</v>
      </c>
      <c r="H774" t="s">
        <v>905</v>
      </c>
      <c r="I774" s="64">
        <v>7228</v>
      </c>
      <c r="J774" s="64">
        <v>2905100101</v>
      </c>
      <c r="K774" t="s">
        <v>459</v>
      </c>
      <c r="L774" s="64">
        <v>1564619011</v>
      </c>
      <c r="M774" s="60">
        <v>84</v>
      </c>
    </row>
    <row r="775" spans="1:13" hidden="1" x14ac:dyDescent="0.25">
      <c r="A775" s="64">
        <v>7091054526</v>
      </c>
      <c r="B775" s="64">
        <v>1903127355</v>
      </c>
      <c r="C775" t="s">
        <v>203</v>
      </c>
      <c r="D775" s="59">
        <v>43654</v>
      </c>
      <c r="E775" s="60">
        <v>-2014355</v>
      </c>
      <c r="F775" t="s">
        <v>204</v>
      </c>
      <c r="G775" s="64">
        <v>105017332</v>
      </c>
      <c r="H775" t="s">
        <v>906</v>
      </c>
      <c r="I775" s="64">
        <v>7228</v>
      </c>
      <c r="J775" s="64">
        <v>2905100101</v>
      </c>
      <c r="K775" t="s">
        <v>907</v>
      </c>
      <c r="L775" s="64">
        <v>1564619011</v>
      </c>
      <c r="M775" s="60">
        <v>-8</v>
      </c>
    </row>
    <row r="776" spans="1:13" hidden="1" x14ac:dyDescent="0.25">
      <c r="A776" s="64">
        <v>20190901</v>
      </c>
      <c r="B776" s="64">
        <v>105022358</v>
      </c>
      <c r="C776" t="s">
        <v>390</v>
      </c>
      <c r="D776" s="59">
        <v>43654</v>
      </c>
      <c r="E776" s="60">
        <v>2233057</v>
      </c>
      <c r="F776" t="s">
        <v>204</v>
      </c>
      <c r="G776" s="64">
        <v>105022358</v>
      </c>
      <c r="H776" t="s">
        <v>908</v>
      </c>
      <c r="I776" s="64">
        <v>7311</v>
      </c>
      <c r="J776" s="64">
        <v>2905100101</v>
      </c>
      <c r="K776" t="s">
        <v>461</v>
      </c>
      <c r="L776" s="64">
        <v>1564619011</v>
      </c>
      <c r="M776" s="60">
        <v>78</v>
      </c>
    </row>
    <row r="777" spans="1:13" hidden="1" x14ac:dyDescent="0.25">
      <c r="A777" s="64">
        <v>8091008554</v>
      </c>
      <c r="B777" s="64">
        <v>1903257287</v>
      </c>
      <c r="C777" t="s">
        <v>203</v>
      </c>
      <c r="D777" s="59">
        <v>43685</v>
      </c>
      <c r="E777" s="60">
        <v>-2233057</v>
      </c>
      <c r="F777" t="s">
        <v>204</v>
      </c>
      <c r="G777" s="64">
        <v>105022358</v>
      </c>
      <c r="H777" t="s">
        <v>909</v>
      </c>
      <c r="I777" s="64">
        <v>7311</v>
      </c>
      <c r="J777" s="64">
        <v>2905100101</v>
      </c>
      <c r="K777" t="s">
        <v>910</v>
      </c>
      <c r="L777" s="64">
        <v>1564619011</v>
      </c>
      <c r="M777" s="60">
        <v>-14</v>
      </c>
    </row>
    <row r="778" spans="1:13" hidden="1" x14ac:dyDescent="0.25">
      <c r="A778" s="64">
        <v>20191021</v>
      </c>
      <c r="B778" s="64">
        <v>105041210</v>
      </c>
      <c r="C778" t="s">
        <v>390</v>
      </c>
      <c r="D778" s="59">
        <v>43641</v>
      </c>
      <c r="E778" s="60">
        <v>5440</v>
      </c>
      <c r="F778" t="s">
        <v>204</v>
      </c>
      <c r="G778" s="64">
        <v>105041210</v>
      </c>
      <c r="H778" t="s">
        <v>767</v>
      </c>
      <c r="I778" s="64">
        <v>1297044</v>
      </c>
      <c r="J778" s="64">
        <v>2205200201</v>
      </c>
      <c r="K778" t="s">
        <v>691</v>
      </c>
      <c r="L778" s="64">
        <v>1548017011</v>
      </c>
      <c r="M778" s="60">
        <v>118</v>
      </c>
    </row>
    <row r="779" spans="1:13" hidden="1" x14ac:dyDescent="0.25">
      <c r="A779" s="64">
        <v>50911203770</v>
      </c>
      <c r="B779" s="64">
        <v>1902786274</v>
      </c>
      <c r="C779" t="s">
        <v>203</v>
      </c>
      <c r="D779" s="59">
        <v>43538</v>
      </c>
      <c r="E779" s="60">
        <v>-5440</v>
      </c>
      <c r="F779" t="s">
        <v>204</v>
      </c>
      <c r="G779" s="64">
        <v>105041210</v>
      </c>
      <c r="H779" t="s">
        <v>911</v>
      </c>
      <c r="I779" s="64">
        <v>1297044</v>
      </c>
      <c r="J779" s="64">
        <v>2205200201</v>
      </c>
      <c r="K779" t="s">
        <v>206</v>
      </c>
      <c r="L779" s="64">
        <v>1548017011</v>
      </c>
      <c r="M779" s="60">
        <v>113</v>
      </c>
    </row>
    <row r="780" spans="1:13" hidden="1" x14ac:dyDescent="0.25">
      <c r="A780" s="64">
        <v>20191021</v>
      </c>
      <c r="B780" s="64">
        <v>105041212</v>
      </c>
      <c r="C780" t="s">
        <v>390</v>
      </c>
      <c r="D780" s="59">
        <v>43641</v>
      </c>
      <c r="E780" s="60">
        <v>57640</v>
      </c>
      <c r="F780" t="s">
        <v>204</v>
      </c>
      <c r="G780" s="64">
        <v>105041212</v>
      </c>
      <c r="H780" t="s">
        <v>767</v>
      </c>
      <c r="I780" s="64">
        <v>1296354</v>
      </c>
      <c r="J780" s="64">
        <v>2205200101</v>
      </c>
      <c r="K780" t="s">
        <v>691</v>
      </c>
      <c r="L780" s="64">
        <v>1520417011</v>
      </c>
      <c r="M780" s="60">
        <v>118</v>
      </c>
    </row>
    <row r="781" spans="1:13" hidden="1" x14ac:dyDescent="0.25">
      <c r="A781" s="64">
        <v>50911203770</v>
      </c>
      <c r="B781" s="64">
        <v>1902786292</v>
      </c>
      <c r="C781" t="s">
        <v>203</v>
      </c>
      <c r="D781" s="59">
        <v>43547</v>
      </c>
      <c r="E781" s="60">
        <v>-57640</v>
      </c>
      <c r="F781" t="s">
        <v>204</v>
      </c>
      <c r="G781" s="64">
        <v>105041212</v>
      </c>
      <c r="H781" t="s">
        <v>912</v>
      </c>
      <c r="I781" s="64">
        <v>1296354</v>
      </c>
      <c r="J781" s="64">
        <v>2205200101</v>
      </c>
      <c r="K781" t="s">
        <v>206</v>
      </c>
      <c r="L781" s="64">
        <v>1520417011</v>
      </c>
      <c r="M781" s="60">
        <v>113</v>
      </c>
    </row>
    <row r="782" spans="1:13" hidden="1" x14ac:dyDescent="0.25">
      <c r="A782" s="64">
        <v>20191021</v>
      </c>
      <c r="B782" s="64">
        <v>105041213</v>
      </c>
      <c r="C782" t="s">
        <v>390</v>
      </c>
      <c r="D782" s="59">
        <v>43641</v>
      </c>
      <c r="E782" s="60">
        <v>117740</v>
      </c>
      <c r="F782" t="s">
        <v>204</v>
      </c>
      <c r="G782" s="64">
        <v>105041213</v>
      </c>
      <c r="H782" t="s">
        <v>767</v>
      </c>
      <c r="I782" s="64">
        <v>1303114</v>
      </c>
      <c r="J782" s="64">
        <v>2205200201</v>
      </c>
      <c r="K782" t="s">
        <v>691</v>
      </c>
      <c r="L782" s="64">
        <v>1564617011</v>
      </c>
      <c r="M782" s="60">
        <v>118</v>
      </c>
    </row>
    <row r="783" spans="1:13" hidden="1" x14ac:dyDescent="0.25">
      <c r="A783" s="64">
        <v>50911163620</v>
      </c>
      <c r="B783" s="64">
        <v>1902784946</v>
      </c>
      <c r="C783" t="s">
        <v>203</v>
      </c>
      <c r="D783" s="59">
        <v>43572</v>
      </c>
      <c r="E783" s="60">
        <v>-117740</v>
      </c>
      <c r="F783" t="s">
        <v>204</v>
      </c>
      <c r="G783" s="64">
        <v>105041213</v>
      </c>
      <c r="H783" t="s">
        <v>913</v>
      </c>
      <c r="I783" s="64">
        <v>1303114</v>
      </c>
      <c r="J783" s="64">
        <v>2205200201</v>
      </c>
      <c r="K783" t="s">
        <v>206</v>
      </c>
      <c r="L783" s="64">
        <v>1564617011</v>
      </c>
      <c r="M783" s="60">
        <v>113</v>
      </c>
    </row>
    <row r="784" spans="1:13" hidden="1" x14ac:dyDescent="0.25">
      <c r="A784" s="64">
        <v>20191021</v>
      </c>
      <c r="B784" s="64">
        <v>105041214</v>
      </c>
      <c r="C784" t="s">
        <v>390</v>
      </c>
      <c r="D784" s="59">
        <v>43641</v>
      </c>
      <c r="E784" s="60">
        <v>57080</v>
      </c>
      <c r="F784" t="s">
        <v>204</v>
      </c>
      <c r="G784" s="64">
        <v>105041214</v>
      </c>
      <c r="H784" t="s">
        <v>767</v>
      </c>
      <c r="I784" s="64">
        <v>1298623</v>
      </c>
      <c r="J784" s="64">
        <v>2205200201</v>
      </c>
      <c r="K784" t="s">
        <v>691</v>
      </c>
      <c r="L784" s="64">
        <v>1564617011</v>
      </c>
      <c r="M784" s="60">
        <v>118</v>
      </c>
    </row>
    <row r="785" spans="1:13" hidden="1" x14ac:dyDescent="0.25">
      <c r="A785" s="64">
        <v>50911163620</v>
      </c>
      <c r="B785" s="64">
        <v>1902784954</v>
      </c>
      <c r="C785" t="s">
        <v>203</v>
      </c>
      <c r="D785" s="59">
        <v>43556</v>
      </c>
      <c r="E785" s="60">
        <v>-57080</v>
      </c>
      <c r="F785" t="s">
        <v>204</v>
      </c>
      <c r="G785" s="64">
        <v>105041214</v>
      </c>
      <c r="H785" t="s">
        <v>914</v>
      </c>
      <c r="I785" s="64">
        <v>1298623</v>
      </c>
      <c r="J785" s="64">
        <v>2205200201</v>
      </c>
      <c r="K785" t="s">
        <v>206</v>
      </c>
      <c r="L785" s="64">
        <v>1564617011</v>
      </c>
      <c r="M785" s="60">
        <v>113</v>
      </c>
    </row>
    <row r="786" spans="1:13" hidden="1" x14ac:dyDescent="0.25">
      <c r="A786" s="64">
        <v>20191021</v>
      </c>
      <c r="B786" s="64">
        <v>105041215</v>
      </c>
      <c r="C786" t="s">
        <v>390</v>
      </c>
      <c r="D786" s="59">
        <v>43641</v>
      </c>
      <c r="E786" s="60">
        <v>12420</v>
      </c>
      <c r="F786" t="s">
        <v>204</v>
      </c>
      <c r="G786" s="64">
        <v>105041215</v>
      </c>
      <c r="H786" t="s">
        <v>770</v>
      </c>
      <c r="I786" s="64">
        <v>1298317</v>
      </c>
      <c r="J786" s="64">
        <v>2205200201</v>
      </c>
      <c r="K786" t="s">
        <v>691</v>
      </c>
      <c r="L786" s="64">
        <v>1548017011</v>
      </c>
      <c r="M786" s="60">
        <v>118</v>
      </c>
    </row>
    <row r="787" spans="1:13" hidden="1" x14ac:dyDescent="0.25">
      <c r="A787" s="64">
        <v>50911203770</v>
      </c>
      <c r="B787" s="64">
        <v>1902786247</v>
      </c>
      <c r="C787" t="s">
        <v>203</v>
      </c>
      <c r="D787" s="59">
        <v>43555</v>
      </c>
      <c r="E787" s="60">
        <v>-12420</v>
      </c>
      <c r="F787" t="s">
        <v>204</v>
      </c>
      <c r="G787" s="64">
        <v>105041215</v>
      </c>
      <c r="H787" t="s">
        <v>915</v>
      </c>
      <c r="I787" s="64">
        <v>1298317</v>
      </c>
      <c r="J787" s="64">
        <v>2205200201</v>
      </c>
      <c r="K787" t="s">
        <v>206</v>
      </c>
      <c r="L787" s="64">
        <v>1548017011</v>
      </c>
      <c r="M787" s="60">
        <v>113</v>
      </c>
    </row>
    <row r="788" spans="1:13" hidden="1" x14ac:dyDescent="0.25">
      <c r="A788" s="64">
        <v>20191021</v>
      </c>
      <c r="B788" s="64">
        <v>105041216</v>
      </c>
      <c r="C788" t="s">
        <v>390</v>
      </c>
      <c r="D788" s="59">
        <v>43641</v>
      </c>
      <c r="E788" s="60">
        <v>12420</v>
      </c>
      <c r="F788" t="s">
        <v>204</v>
      </c>
      <c r="G788" s="64">
        <v>105041216</v>
      </c>
      <c r="H788" t="s">
        <v>770</v>
      </c>
      <c r="I788" s="64">
        <v>1293591</v>
      </c>
      <c r="J788" s="64">
        <v>2205200201</v>
      </c>
      <c r="K788" t="s">
        <v>691</v>
      </c>
      <c r="L788" s="64">
        <v>1564617011</v>
      </c>
      <c r="M788" s="60">
        <v>118</v>
      </c>
    </row>
    <row r="789" spans="1:13" hidden="1" x14ac:dyDescent="0.25">
      <c r="A789" s="64">
        <v>50911203770</v>
      </c>
      <c r="B789" s="64">
        <v>1902786286</v>
      </c>
      <c r="C789" t="s">
        <v>203</v>
      </c>
      <c r="D789" s="59">
        <v>43526</v>
      </c>
      <c r="E789" s="60">
        <v>-12420</v>
      </c>
      <c r="F789" t="s">
        <v>204</v>
      </c>
      <c r="G789" s="64">
        <v>105041216</v>
      </c>
      <c r="H789" t="s">
        <v>916</v>
      </c>
      <c r="I789" s="64">
        <v>1293591</v>
      </c>
      <c r="J789" s="64">
        <v>2205200201</v>
      </c>
      <c r="K789" t="s">
        <v>206</v>
      </c>
      <c r="L789" s="64">
        <v>1564617011</v>
      </c>
      <c r="M789" s="60">
        <v>113</v>
      </c>
    </row>
    <row r="790" spans="1:13" hidden="1" x14ac:dyDescent="0.25">
      <c r="A790" s="64">
        <v>20191021</v>
      </c>
      <c r="B790" s="64">
        <v>105041217</v>
      </c>
      <c r="C790" t="s">
        <v>390</v>
      </c>
      <c r="D790" s="59">
        <v>43641</v>
      </c>
      <c r="E790" s="60">
        <v>360180</v>
      </c>
      <c r="F790" t="s">
        <v>204</v>
      </c>
      <c r="G790" s="64">
        <v>105041217</v>
      </c>
      <c r="H790" t="s">
        <v>770</v>
      </c>
      <c r="I790" s="64">
        <v>1294681</v>
      </c>
      <c r="J790" s="64">
        <v>2205200101</v>
      </c>
      <c r="K790" t="s">
        <v>691</v>
      </c>
      <c r="L790" s="64">
        <v>1564617011</v>
      </c>
      <c r="M790" s="60">
        <v>118</v>
      </c>
    </row>
    <row r="791" spans="1:13" hidden="1" x14ac:dyDescent="0.25">
      <c r="A791" s="64">
        <v>50911203770</v>
      </c>
      <c r="B791" s="64">
        <v>1902786298</v>
      </c>
      <c r="C791" t="s">
        <v>203</v>
      </c>
      <c r="D791" s="59">
        <v>43526</v>
      </c>
      <c r="E791" s="60">
        <v>-360180</v>
      </c>
      <c r="F791" t="s">
        <v>204</v>
      </c>
      <c r="G791" s="64">
        <v>105041217</v>
      </c>
      <c r="H791" t="s">
        <v>917</v>
      </c>
      <c r="I791" s="64">
        <v>1294681</v>
      </c>
      <c r="J791" s="64">
        <v>2205200101</v>
      </c>
      <c r="K791" t="s">
        <v>206</v>
      </c>
      <c r="L791" s="64">
        <v>1564617011</v>
      </c>
      <c r="M791" s="60">
        <v>113</v>
      </c>
    </row>
    <row r="792" spans="1:13" hidden="1" x14ac:dyDescent="0.25">
      <c r="A792" s="64">
        <v>20191021</v>
      </c>
      <c r="B792" s="64">
        <v>105041218</v>
      </c>
      <c r="C792" t="s">
        <v>390</v>
      </c>
      <c r="D792" s="59">
        <v>43641</v>
      </c>
      <c r="E792" s="60">
        <v>17640</v>
      </c>
      <c r="F792" t="s">
        <v>204</v>
      </c>
      <c r="G792" s="64">
        <v>105041218</v>
      </c>
      <c r="H792" t="s">
        <v>770</v>
      </c>
      <c r="I792" s="64">
        <v>1300633</v>
      </c>
      <c r="J792" s="64">
        <v>2205200101</v>
      </c>
      <c r="K792" t="s">
        <v>691</v>
      </c>
      <c r="L792" s="64">
        <v>2023817011</v>
      </c>
      <c r="M792" s="60">
        <v>118</v>
      </c>
    </row>
    <row r="793" spans="1:13" hidden="1" x14ac:dyDescent="0.25">
      <c r="A793" s="64">
        <v>50911203770</v>
      </c>
      <c r="B793" s="64">
        <v>1902786307</v>
      </c>
      <c r="C793" t="s">
        <v>203</v>
      </c>
      <c r="D793" s="59">
        <v>43526</v>
      </c>
      <c r="E793" s="60">
        <v>-17640</v>
      </c>
      <c r="F793" t="s">
        <v>204</v>
      </c>
      <c r="G793" s="64">
        <v>105041218</v>
      </c>
      <c r="H793" t="s">
        <v>918</v>
      </c>
      <c r="I793" s="64">
        <v>1300633</v>
      </c>
      <c r="J793" s="64">
        <v>2205200101</v>
      </c>
      <c r="K793" t="s">
        <v>206</v>
      </c>
      <c r="L793" s="64">
        <v>2023817011</v>
      </c>
      <c r="M793" s="60">
        <v>113</v>
      </c>
    </row>
    <row r="794" spans="1:13" hidden="1" x14ac:dyDescent="0.25">
      <c r="A794" s="64">
        <v>20191021</v>
      </c>
      <c r="B794" s="64">
        <v>105041219</v>
      </c>
      <c r="C794" t="s">
        <v>390</v>
      </c>
      <c r="D794" s="59">
        <v>43641</v>
      </c>
      <c r="E794" s="60">
        <v>50670</v>
      </c>
      <c r="F794" t="s">
        <v>204</v>
      </c>
      <c r="G794" s="64">
        <v>105041219</v>
      </c>
      <c r="H794" t="s">
        <v>770</v>
      </c>
      <c r="I794" s="64">
        <v>1305754</v>
      </c>
      <c r="J794" s="64">
        <v>2205200201</v>
      </c>
      <c r="K794" t="s">
        <v>691</v>
      </c>
      <c r="L794" s="64">
        <v>1548017011</v>
      </c>
      <c r="M794" s="60">
        <v>118</v>
      </c>
    </row>
    <row r="795" spans="1:13" hidden="1" x14ac:dyDescent="0.25">
      <c r="A795" s="64">
        <v>50911163620</v>
      </c>
      <c r="B795" s="64">
        <v>1902784713</v>
      </c>
      <c r="C795" t="s">
        <v>203</v>
      </c>
      <c r="D795" s="59">
        <v>43584</v>
      </c>
      <c r="E795" s="60">
        <v>-50670</v>
      </c>
      <c r="F795" t="s">
        <v>204</v>
      </c>
      <c r="G795" s="64">
        <v>105041219</v>
      </c>
      <c r="H795" t="s">
        <v>919</v>
      </c>
      <c r="I795" s="64">
        <v>1305754</v>
      </c>
      <c r="J795" s="64">
        <v>2205200201</v>
      </c>
      <c r="K795" t="s">
        <v>206</v>
      </c>
      <c r="L795" s="64">
        <v>1548017011</v>
      </c>
      <c r="M795" s="60">
        <v>113</v>
      </c>
    </row>
    <row r="796" spans="1:13" hidden="1" x14ac:dyDescent="0.25">
      <c r="A796" s="64">
        <v>20191021</v>
      </c>
      <c r="B796" s="64">
        <v>105041220</v>
      </c>
      <c r="C796" t="s">
        <v>390</v>
      </c>
      <c r="D796" s="59">
        <v>43641</v>
      </c>
      <c r="E796" s="60">
        <v>165900</v>
      </c>
      <c r="F796" t="s">
        <v>204</v>
      </c>
      <c r="G796" s="64">
        <v>105041220</v>
      </c>
      <c r="H796" t="s">
        <v>770</v>
      </c>
      <c r="I796" s="64">
        <v>1301231</v>
      </c>
      <c r="J796" s="64">
        <v>2205200101</v>
      </c>
      <c r="K796" t="s">
        <v>691</v>
      </c>
      <c r="L796" s="64">
        <v>1564617011</v>
      </c>
      <c r="M796" s="60">
        <v>118</v>
      </c>
    </row>
    <row r="797" spans="1:13" hidden="1" x14ac:dyDescent="0.25">
      <c r="A797" s="64">
        <v>50911163620</v>
      </c>
      <c r="B797" s="64">
        <v>1902784949</v>
      </c>
      <c r="C797" t="s">
        <v>203</v>
      </c>
      <c r="D797" s="59">
        <v>43565</v>
      </c>
      <c r="E797" s="60">
        <v>-165900</v>
      </c>
      <c r="F797" t="s">
        <v>204</v>
      </c>
      <c r="G797" s="64">
        <v>105041220</v>
      </c>
      <c r="H797" t="s">
        <v>920</v>
      </c>
      <c r="I797" s="64">
        <v>1301231</v>
      </c>
      <c r="J797" s="64">
        <v>2205200101</v>
      </c>
      <c r="K797" t="s">
        <v>206</v>
      </c>
      <c r="L797" s="64">
        <v>1564617011</v>
      </c>
      <c r="M797" s="60">
        <v>113</v>
      </c>
    </row>
    <row r="798" spans="1:13" hidden="1" x14ac:dyDescent="0.25">
      <c r="A798" s="64">
        <v>20191101</v>
      </c>
      <c r="B798" s="64">
        <v>105064981</v>
      </c>
      <c r="C798" t="s">
        <v>390</v>
      </c>
      <c r="D798" s="59">
        <v>43685</v>
      </c>
      <c r="E798" s="60">
        <v>8143990</v>
      </c>
      <c r="F798" t="s">
        <v>204</v>
      </c>
      <c r="G798" s="64">
        <v>105064981</v>
      </c>
      <c r="H798" t="s">
        <v>921</v>
      </c>
      <c r="I798" s="64">
        <v>7362</v>
      </c>
      <c r="J798" s="64">
        <v>2905100201</v>
      </c>
      <c r="K798" t="s">
        <v>578</v>
      </c>
      <c r="L798" s="64">
        <v>1564600000</v>
      </c>
      <c r="M798" s="60">
        <v>85</v>
      </c>
    </row>
    <row r="799" spans="1:13" hidden="1" x14ac:dyDescent="0.25">
      <c r="A799" s="64">
        <v>9100808696</v>
      </c>
      <c r="B799" s="64">
        <v>1903481894</v>
      </c>
      <c r="C799" t="s">
        <v>203</v>
      </c>
      <c r="D799" s="59">
        <v>43713</v>
      </c>
      <c r="E799" s="60">
        <v>-8143990</v>
      </c>
      <c r="F799" t="s">
        <v>204</v>
      </c>
      <c r="G799" s="64">
        <v>105064981</v>
      </c>
      <c r="H799" t="s">
        <v>922</v>
      </c>
      <c r="I799" s="64">
        <v>7362</v>
      </c>
      <c r="J799" s="64">
        <v>2905100201</v>
      </c>
      <c r="K799" t="s">
        <v>723</v>
      </c>
      <c r="L799" s="64">
        <v>1564600000</v>
      </c>
      <c r="M799" s="60">
        <v>-8</v>
      </c>
    </row>
    <row r="800" spans="1:13" hidden="1" x14ac:dyDescent="0.25">
      <c r="A800" s="64">
        <v>20191101</v>
      </c>
      <c r="B800" s="64">
        <v>105064983</v>
      </c>
      <c r="C800" t="s">
        <v>390</v>
      </c>
      <c r="D800" s="59">
        <v>43685</v>
      </c>
      <c r="E800" s="60">
        <v>2256078</v>
      </c>
      <c r="F800" t="s">
        <v>204</v>
      </c>
      <c r="G800" s="64">
        <v>105064983</v>
      </c>
      <c r="H800" t="s">
        <v>923</v>
      </c>
      <c r="I800" s="64">
        <v>7365</v>
      </c>
      <c r="J800" s="64">
        <v>2905100101</v>
      </c>
      <c r="K800" t="s">
        <v>580</v>
      </c>
      <c r="L800" s="64">
        <v>1564619011</v>
      </c>
      <c r="M800" s="60">
        <v>85</v>
      </c>
    </row>
    <row r="801" spans="1:13" hidden="1" x14ac:dyDescent="0.25">
      <c r="A801" s="64">
        <v>9100810062</v>
      </c>
      <c r="B801" s="64">
        <v>1903481844</v>
      </c>
      <c r="C801" t="s">
        <v>203</v>
      </c>
      <c r="D801" s="59">
        <v>43713</v>
      </c>
      <c r="E801" s="60">
        <v>-2256078</v>
      </c>
      <c r="F801" t="s">
        <v>204</v>
      </c>
      <c r="G801" s="64">
        <v>105064983</v>
      </c>
      <c r="H801" t="s">
        <v>924</v>
      </c>
      <c r="I801" s="64">
        <v>7365</v>
      </c>
      <c r="J801" s="64">
        <v>2905100101</v>
      </c>
      <c r="K801" t="s">
        <v>925</v>
      </c>
      <c r="L801" s="64">
        <v>1564619011</v>
      </c>
      <c r="M801" s="60">
        <v>-8</v>
      </c>
    </row>
    <row r="802" spans="1:13" hidden="1" x14ac:dyDescent="0.25">
      <c r="A802" s="64">
        <v>20191007</v>
      </c>
      <c r="B802" s="64">
        <v>105066395</v>
      </c>
      <c r="C802" t="s">
        <v>390</v>
      </c>
      <c r="D802" s="59">
        <v>43745</v>
      </c>
      <c r="E802" s="60">
        <v>73450</v>
      </c>
      <c r="F802" t="s">
        <v>204</v>
      </c>
      <c r="G802" s="64">
        <v>105066395</v>
      </c>
      <c r="H802" t="s">
        <v>926</v>
      </c>
      <c r="I802" s="64">
        <v>1258543</v>
      </c>
      <c r="J802" s="64">
        <v>2905100202</v>
      </c>
      <c r="K802" t="s">
        <v>453</v>
      </c>
      <c r="L802" s="64">
        <v>1564617011</v>
      </c>
      <c r="M802" s="60">
        <v>0</v>
      </c>
    </row>
    <row r="803" spans="1:13" hidden="1" x14ac:dyDescent="0.25">
      <c r="A803" s="64">
        <v>5091505079</v>
      </c>
      <c r="B803" s="64">
        <v>1902786593</v>
      </c>
      <c r="C803" t="s">
        <v>203</v>
      </c>
      <c r="D803" s="59">
        <v>43385</v>
      </c>
      <c r="E803" s="60">
        <v>-73450</v>
      </c>
      <c r="F803" t="s">
        <v>204</v>
      </c>
      <c r="G803" s="64">
        <v>105066395</v>
      </c>
      <c r="H803" t="s">
        <v>927</v>
      </c>
      <c r="I803" s="64">
        <v>1258543</v>
      </c>
      <c r="J803" s="64">
        <v>2905100202</v>
      </c>
      <c r="K803" t="s">
        <v>206</v>
      </c>
      <c r="L803" s="64">
        <v>1564617011</v>
      </c>
      <c r="M803" s="60">
        <v>121</v>
      </c>
    </row>
    <row r="804" spans="1:13" hidden="1" x14ac:dyDescent="0.25">
      <c r="A804" s="64">
        <v>20191213</v>
      </c>
      <c r="B804" s="64">
        <v>105073230</v>
      </c>
      <c r="C804" t="s">
        <v>390</v>
      </c>
      <c r="D804" s="59">
        <v>43658</v>
      </c>
      <c r="E804" s="60">
        <v>7173573</v>
      </c>
      <c r="F804" t="s">
        <v>204</v>
      </c>
      <c r="G804" s="64">
        <v>105073230</v>
      </c>
      <c r="H804" t="s">
        <v>770</v>
      </c>
      <c r="I804" s="64">
        <v>6540</v>
      </c>
      <c r="J804" s="64">
        <v>2205200202</v>
      </c>
      <c r="K804" t="s">
        <v>691</v>
      </c>
      <c r="L804" s="64">
        <v>1564600000</v>
      </c>
      <c r="M804" s="60">
        <v>154</v>
      </c>
    </row>
    <row r="805" spans="1:13" hidden="1" x14ac:dyDescent="0.25">
      <c r="A805" t="s">
        <v>159</v>
      </c>
      <c r="B805" s="64">
        <v>1900950940</v>
      </c>
      <c r="C805" t="s">
        <v>203</v>
      </c>
      <c r="D805" s="59">
        <v>43265</v>
      </c>
      <c r="E805" s="60">
        <v>-7173573</v>
      </c>
      <c r="F805" t="s">
        <v>204</v>
      </c>
      <c r="G805" s="64">
        <v>105073230</v>
      </c>
      <c r="H805" t="s">
        <v>928</v>
      </c>
      <c r="I805" s="64">
        <v>6540</v>
      </c>
      <c r="J805" s="64">
        <v>2205200202</v>
      </c>
      <c r="K805" t="s">
        <v>929</v>
      </c>
      <c r="L805" s="64">
        <v>1564600000</v>
      </c>
      <c r="M805" s="60">
        <v>472</v>
      </c>
    </row>
    <row r="806" spans="1:13" hidden="1" x14ac:dyDescent="0.25">
      <c r="A806" s="64">
        <v>20191213</v>
      </c>
      <c r="B806" s="64">
        <v>105073231</v>
      </c>
      <c r="C806" t="s">
        <v>390</v>
      </c>
      <c r="D806" s="59">
        <v>43658</v>
      </c>
      <c r="E806" s="60">
        <v>6500278</v>
      </c>
      <c r="F806" t="s">
        <v>204</v>
      </c>
      <c r="G806" s="64">
        <v>105073231</v>
      </c>
      <c r="H806" t="s">
        <v>770</v>
      </c>
      <c r="I806" s="64">
        <v>6601</v>
      </c>
      <c r="J806" s="64">
        <v>2205200202</v>
      </c>
      <c r="K806" t="s">
        <v>691</v>
      </c>
      <c r="L806" s="64">
        <v>1564600000</v>
      </c>
      <c r="M806" s="60">
        <v>154</v>
      </c>
    </row>
    <row r="807" spans="1:13" hidden="1" x14ac:dyDescent="0.25">
      <c r="A807" t="s">
        <v>162</v>
      </c>
      <c r="B807" s="64">
        <v>1901162222</v>
      </c>
      <c r="C807" t="s">
        <v>203</v>
      </c>
      <c r="D807" s="59">
        <v>43298</v>
      </c>
      <c r="E807" s="60">
        <v>-6500278</v>
      </c>
      <c r="F807" t="s">
        <v>204</v>
      </c>
      <c r="G807" s="64">
        <v>105073231</v>
      </c>
      <c r="H807" t="s">
        <v>930</v>
      </c>
      <c r="I807" s="64">
        <v>6601</v>
      </c>
      <c r="J807" s="64">
        <v>2205200202</v>
      </c>
      <c r="K807" t="s">
        <v>931</v>
      </c>
      <c r="L807" s="64">
        <v>1564600000</v>
      </c>
      <c r="M807" s="60">
        <v>441</v>
      </c>
    </row>
    <row r="808" spans="1:13" hidden="1" x14ac:dyDescent="0.25">
      <c r="A808" s="64">
        <v>20191213</v>
      </c>
      <c r="B808" s="64">
        <v>105073232</v>
      </c>
      <c r="C808" t="s">
        <v>390</v>
      </c>
      <c r="D808" s="59">
        <v>43658</v>
      </c>
      <c r="E808" s="60">
        <v>8159037</v>
      </c>
      <c r="F808" t="s">
        <v>204</v>
      </c>
      <c r="G808" s="64">
        <v>105073232</v>
      </c>
      <c r="H808" t="s">
        <v>770</v>
      </c>
      <c r="I808" s="64">
        <v>6624</v>
      </c>
      <c r="J808" s="64">
        <v>2205200202</v>
      </c>
      <c r="K808" t="s">
        <v>691</v>
      </c>
      <c r="L808" s="64">
        <v>1564600000</v>
      </c>
      <c r="M808" s="60">
        <v>154</v>
      </c>
    </row>
    <row r="809" spans="1:13" hidden="1" x14ac:dyDescent="0.25">
      <c r="A809" t="s">
        <v>165</v>
      </c>
      <c r="B809" s="64">
        <v>1901286658</v>
      </c>
      <c r="C809" t="s">
        <v>203</v>
      </c>
      <c r="D809" s="59">
        <v>43327</v>
      </c>
      <c r="E809" s="60">
        <v>-8159037</v>
      </c>
      <c r="F809" t="s">
        <v>204</v>
      </c>
      <c r="G809" s="64">
        <v>105073232</v>
      </c>
      <c r="H809" t="s">
        <v>932</v>
      </c>
      <c r="I809" s="64">
        <v>6624</v>
      </c>
      <c r="J809" s="64">
        <v>2205200202</v>
      </c>
      <c r="K809" t="s">
        <v>933</v>
      </c>
      <c r="L809" s="64">
        <v>1564600000</v>
      </c>
      <c r="M809" s="60">
        <v>410</v>
      </c>
    </row>
    <row r="810" spans="1:13" hidden="1" x14ac:dyDescent="0.25">
      <c r="A810" s="64">
        <v>20191213</v>
      </c>
      <c r="B810" s="64">
        <v>105073233</v>
      </c>
      <c r="C810" t="s">
        <v>390</v>
      </c>
      <c r="D810" s="59">
        <v>43658</v>
      </c>
      <c r="E810" s="60">
        <v>7325633</v>
      </c>
      <c r="F810" t="s">
        <v>204</v>
      </c>
      <c r="G810" s="64">
        <v>105073233</v>
      </c>
      <c r="H810" t="s">
        <v>770</v>
      </c>
      <c r="I810" s="64">
        <v>6645</v>
      </c>
      <c r="J810" s="64">
        <v>2205200202</v>
      </c>
      <c r="K810" t="s">
        <v>691</v>
      </c>
      <c r="L810" s="64">
        <v>1564600000</v>
      </c>
      <c r="M810" s="60">
        <v>154</v>
      </c>
    </row>
    <row r="811" spans="1:13" hidden="1" x14ac:dyDescent="0.25">
      <c r="A811" t="s">
        <v>168</v>
      </c>
      <c r="B811" s="64">
        <v>1901445234</v>
      </c>
      <c r="C811" t="s">
        <v>203</v>
      </c>
      <c r="D811" s="59">
        <v>43357</v>
      </c>
      <c r="E811" s="60">
        <v>-7325633</v>
      </c>
      <c r="F811" t="s">
        <v>204</v>
      </c>
      <c r="G811" s="64">
        <v>105073233</v>
      </c>
      <c r="H811" t="s">
        <v>934</v>
      </c>
      <c r="I811" s="64">
        <v>6645</v>
      </c>
      <c r="J811" s="64">
        <v>2205200202</v>
      </c>
      <c r="K811" t="s">
        <v>935</v>
      </c>
      <c r="L811" s="64">
        <v>1564600000</v>
      </c>
      <c r="M811" s="60">
        <v>381</v>
      </c>
    </row>
    <row r="812" spans="1:13" hidden="1" x14ac:dyDescent="0.25">
      <c r="A812" s="64">
        <v>20191213</v>
      </c>
      <c r="B812" s="64">
        <v>105073234</v>
      </c>
      <c r="C812" t="s">
        <v>390</v>
      </c>
      <c r="D812" s="59">
        <v>43658</v>
      </c>
      <c r="E812" s="60">
        <v>9955423</v>
      </c>
      <c r="F812" t="s">
        <v>204</v>
      </c>
      <c r="G812" s="64">
        <v>105073234</v>
      </c>
      <c r="H812" t="s">
        <v>770</v>
      </c>
      <c r="I812" s="64">
        <v>6694</v>
      </c>
      <c r="J812" s="64">
        <v>2205200202</v>
      </c>
      <c r="K812" t="s">
        <v>691</v>
      </c>
      <c r="L812" s="64">
        <v>1564600000</v>
      </c>
      <c r="M812" s="60">
        <v>154</v>
      </c>
    </row>
    <row r="813" spans="1:13" hidden="1" x14ac:dyDescent="0.25">
      <c r="A813" t="s">
        <v>171</v>
      </c>
      <c r="B813" s="64">
        <v>1901626737</v>
      </c>
      <c r="C813" t="s">
        <v>203</v>
      </c>
      <c r="D813" s="59">
        <v>43382</v>
      </c>
      <c r="E813" s="60">
        <v>-9955423</v>
      </c>
      <c r="F813" t="s">
        <v>204</v>
      </c>
      <c r="G813" s="64">
        <v>105073234</v>
      </c>
      <c r="H813" t="s">
        <v>936</v>
      </c>
      <c r="I813" s="64">
        <v>6694</v>
      </c>
      <c r="J813" s="64">
        <v>2205200202</v>
      </c>
      <c r="K813" t="s">
        <v>937</v>
      </c>
      <c r="L813" s="64">
        <v>1564600000</v>
      </c>
      <c r="M813" s="60">
        <v>350</v>
      </c>
    </row>
    <row r="814" spans="1:13" hidden="1" x14ac:dyDescent="0.25">
      <c r="A814" s="64">
        <v>20191213</v>
      </c>
      <c r="B814" s="64">
        <v>105073235</v>
      </c>
      <c r="C814" t="s">
        <v>390</v>
      </c>
      <c r="D814" s="59">
        <v>43658</v>
      </c>
      <c r="E814" s="60">
        <v>6780942</v>
      </c>
      <c r="F814" t="s">
        <v>204</v>
      </c>
      <c r="G814" s="64">
        <v>105073235</v>
      </c>
      <c r="H814" t="s">
        <v>770</v>
      </c>
      <c r="I814" s="64">
        <v>6730</v>
      </c>
      <c r="J814" s="64">
        <v>2205200202</v>
      </c>
      <c r="K814" t="s">
        <v>691</v>
      </c>
      <c r="L814" s="64">
        <v>1564600000</v>
      </c>
      <c r="M814" s="60">
        <v>154</v>
      </c>
    </row>
    <row r="815" spans="1:13" hidden="1" x14ac:dyDescent="0.25">
      <c r="A815" t="s">
        <v>174</v>
      </c>
      <c r="B815" s="64">
        <v>1901780685</v>
      </c>
      <c r="C815" t="s">
        <v>203</v>
      </c>
      <c r="D815" s="59">
        <v>43412</v>
      </c>
      <c r="E815" s="60">
        <v>-6780942</v>
      </c>
      <c r="F815" t="s">
        <v>204</v>
      </c>
      <c r="G815" s="64">
        <v>105073235</v>
      </c>
      <c r="H815" t="s">
        <v>938</v>
      </c>
      <c r="I815" s="64">
        <v>6730</v>
      </c>
      <c r="J815" s="64">
        <v>2205200202</v>
      </c>
      <c r="K815" t="s">
        <v>939</v>
      </c>
      <c r="L815" s="64">
        <v>1564600000</v>
      </c>
      <c r="M815" s="60">
        <v>318</v>
      </c>
    </row>
    <row r="816" spans="1:13" hidden="1" x14ac:dyDescent="0.25">
      <c r="A816" s="64">
        <v>20191213</v>
      </c>
      <c r="B816" s="64">
        <v>105073236</v>
      </c>
      <c r="C816" t="s">
        <v>390</v>
      </c>
      <c r="D816" s="59">
        <v>43658</v>
      </c>
      <c r="E816" s="60">
        <v>6926761</v>
      </c>
      <c r="F816" t="s">
        <v>204</v>
      </c>
      <c r="G816" s="64">
        <v>105073236</v>
      </c>
      <c r="H816" t="s">
        <v>770</v>
      </c>
      <c r="I816" s="64">
        <v>6796</v>
      </c>
      <c r="J816" s="64">
        <v>2205200202</v>
      </c>
      <c r="K816" t="s">
        <v>691</v>
      </c>
      <c r="L816" s="64">
        <v>1564600000</v>
      </c>
      <c r="M816" s="60">
        <v>154</v>
      </c>
    </row>
    <row r="817" spans="1:13" hidden="1" x14ac:dyDescent="0.25">
      <c r="A817" t="s">
        <v>177</v>
      </c>
      <c r="B817" s="64">
        <v>1901831994</v>
      </c>
      <c r="C817" t="s">
        <v>203</v>
      </c>
      <c r="D817" s="59">
        <v>43439</v>
      </c>
      <c r="E817" s="60">
        <v>-6926761</v>
      </c>
      <c r="F817" t="s">
        <v>204</v>
      </c>
      <c r="G817" s="64">
        <v>105073236</v>
      </c>
      <c r="H817" t="s">
        <v>940</v>
      </c>
      <c r="I817" s="64">
        <v>6796</v>
      </c>
      <c r="J817" s="64">
        <v>2205200202</v>
      </c>
      <c r="K817" t="s">
        <v>941</v>
      </c>
      <c r="L817" s="64">
        <v>1564600000</v>
      </c>
      <c r="M817" s="60">
        <v>290</v>
      </c>
    </row>
    <row r="818" spans="1:13" hidden="1" x14ac:dyDescent="0.25">
      <c r="A818" s="64">
        <v>20191213</v>
      </c>
      <c r="B818" s="64">
        <v>105073237</v>
      </c>
      <c r="C818" t="s">
        <v>390</v>
      </c>
      <c r="D818" s="59">
        <v>43658</v>
      </c>
      <c r="E818" s="60">
        <v>6385410</v>
      </c>
      <c r="F818" t="s">
        <v>204</v>
      </c>
      <c r="G818" s="64">
        <v>105073237</v>
      </c>
      <c r="H818" t="s">
        <v>770</v>
      </c>
      <c r="I818" s="64">
        <v>6864</v>
      </c>
      <c r="J818" s="64">
        <v>2205200202</v>
      </c>
      <c r="K818" t="s">
        <v>691</v>
      </c>
      <c r="L818" s="64">
        <v>1564600000</v>
      </c>
      <c r="M818" s="60">
        <v>154</v>
      </c>
    </row>
    <row r="819" spans="1:13" hidden="1" x14ac:dyDescent="0.25">
      <c r="A819" t="s">
        <v>180</v>
      </c>
      <c r="B819" s="64">
        <v>1902069783</v>
      </c>
      <c r="C819" t="s">
        <v>203</v>
      </c>
      <c r="D819" s="59">
        <v>43474</v>
      </c>
      <c r="E819" s="60">
        <v>-6385410</v>
      </c>
      <c r="F819" t="s">
        <v>204</v>
      </c>
      <c r="G819" s="64">
        <v>105073237</v>
      </c>
      <c r="H819" t="s">
        <v>942</v>
      </c>
      <c r="I819" s="64">
        <v>6864</v>
      </c>
      <c r="J819" s="64">
        <v>2205200202</v>
      </c>
      <c r="K819" t="s">
        <v>943</v>
      </c>
      <c r="L819" s="64">
        <v>1564600000</v>
      </c>
      <c r="M819" s="60">
        <v>257</v>
      </c>
    </row>
    <row r="820" spans="1:13" hidden="1" x14ac:dyDescent="0.25">
      <c r="A820" s="64">
        <v>20191213</v>
      </c>
      <c r="B820" s="64">
        <v>105073238</v>
      </c>
      <c r="C820" t="s">
        <v>390</v>
      </c>
      <c r="D820" s="59">
        <v>43658</v>
      </c>
      <c r="E820" s="60">
        <v>3754305</v>
      </c>
      <c r="F820" t="s">
        <v>204</v>
      </c>
      <c r="G820" s="64">
        <v>105073238</v>
      </c>
      <c r="H820" t="s">
        <v>770</v>
      </c>
      <c r="I820" s="64">
        <v>6889</v>
      </c>
      <c r="J820" s="64">
        <v>2205200202</v>
      </c>
      <c r="K820" t="s">
        <v>691</v>
      </c>
      <c r="L820" s="64">
        <v>1564600000</v>
      </c>
      <c r="M820" s="60">
        <v>154</v>
      </c>
    </row>
    <row r="821" spans="1:13" hidden="1" x14ac:dyDescent="0.25">
      <c r="A821" t="s">
        <v>183</v>
      </c>
      <c r="B821" s="64">
        <v>1902247338</v>
      </c>
      <c r="C821" t="s">
        <v>203</v>
      </c>
      <c r="D821" s="59">
        <v>43503</v>
      </c>
      <c r="E821" s="60">
        <v>-3754305</v>
      </c>
      <c r="F821" t="s">
        <v>204</v>
      </c>
      <c r="G821" s="64">
        <v>105073238</v>
      </c>
      <c r="H821" t="s">
        <v>944</v>
      </c>
      <c r="I821" s="64">
        <v>6889</v>
      </c>
      <c r="J821" s="64">
        <v>2205200202</v>
      </c>
      <c r="K821" t="s">
        <v>945</v>
      </c>
      <c r="L821" s="64">
        <v>1564600000</v>
      </c>
      <c r="M821" s="60">
        <v>227</v>
      </c>
    </row>
    <row r="822" spans="1:13" hidden="1" x14ac:dyDescent="0.25">
      <c r="A822" s="64">
        <v>20191213</v>
      </c>
      <c r="B822" s="64">
        <v>105073239</v>
      </c>
      <c r="C822" t="s">
        <v>390</v>
      </c>
      <c r="D822" s="59">
        <v>43658</v>
      </c>
      <c r="E822" s="60">
        <v>4736794</v>
      </c>
      <c r="F822" t="s">
        <v>204</v>
      </c>
      <c r="G822" s="64">
        <v>105073239</v>
      </c>
      <c r="H822" t="s">
        <v>770</v>
      </c>
      <c r="I822" s="64">
        <v>7044</v>
      </c>
      <c r="J822" s="64">
        <v>2205200202</v>
      </c>
      <c r="K822" t="s">
        <v>691</v>
      </c>
      <c r="L822" s="64">
        <v>1564600000</v>
      </c>
      <c r="M822" s="60">
        <v>154</v>
      </c>
    </row>
    <row r="823" spans="1:13" hidden="1" x14ac:dyDescent="0.25">
      <c r="A823" t="s">
        <v>186</v>
      </c>
      <c r="B823" s="64">
        <v>1902418101</v>
      </c>
      <c r="C823" t="s">
        <v>203</v>
      </c>
      <c r="D823" s="59">
        <v>43530</v>
      </c>
      <c r="E823" s="60">
        <v>-4736794</v>
      </c>
      <c r="F823" t="s">
        <v>204</v>
      </c>
      <c r="G823" s="64">
        <v>105073239</v>
      </c>
      <c r="H823" t="s">
        <v>946</v>
      </c>
      <c r="I823" s="64">
        <v>7044</v>
      </c>
      <c r="J823" s="64">
        <v>2205200202</v>
      </c>
      <c r="K823" t="s">
        <v>947</v>
      </c>
      <c r="L823" s="64">
        <v>1564600000</v>
      </c>
      <c r="M823" s="60">
        <v>200</v>
      </c>
    </row>
    <row r="824" spans="1:13" hidden="1" x14ac:dyDescent="0.25">
      <c r="A824" s="64">
        <v>20191213</v>
      </c>
      <c r="B824" s="64">
        <v>105073240</v>
      </c>
      <c r="C824" t="s">
        <v>390</v>
      </c>
      <c r="D824" s="59">
        <v>43658</v>
      </c>
      <c r="E824" s="60">
        <v>1199614</v>
      </c>
      <c r="F824" t="s">
        <v>204</v>
      </c>
      <c r="G824" s="64">
        <v>105073240</v>
      </c>
      <c r="H824" t="s">
        <v>770</v>
      </c>
      <c r="I824" s="64">
        <v>6865</v>
      </c>
      <c r="J824" s="64">
        <v>2205200202</v>
      </c>
      <c r="K824" t="s">
        <v>691</v>
      </c>
      <c r="L824" s="64">
        <v>1564600000</v>
      </c>
      <c r="M824" s="60">
        <v>154</v>
      </c>
    </row>
    <row r="825" spans="1:13" hidden="1" x14ac:dyDescent="0.25">
      <c r="A825" t="s">
        <v>138</v>
      </c>
      <c r="B825" s="64">
        <v>1902083296</v>
      </c>
      <c r="C825" t="s">
        <v>203</v>
      </c>
      <c r="D825" s="59">
        <v>43474</v>
      </c>
      <c r="E825" s="60">
        <v>-1199614</v>
      </c>
      <c r="F825" t="s">
        <v>204</v>
      </c>
      <c r="G825" s="64">
        <v>105073240</v>
      </c>
      <c r="H825" t="s">
        <v>948</v>
      </c>
      <c r="I825" s="64">
        <v>6865</v>
      </c>
      <c r="J825" s="64">
        <v>2205200202</v>
      </c>
      <c r="K825" t="s">
        <v>867</v>
      </c>
      <c r="L825" s="64">
        <v>1564600000</v>
      </c>
      <c r="M825" s="60">
        <v>251</v>
      </c>
    </row>
    <row r="826" spans="1:13" hidden="1" x14ac:dyDescent="0.25">
      <c r="A826" t="s">
        <v>750</v>
      </c>
      <c r="B826" s="64">
        <v>104199806</v>
      </c>
      <c r="C826" t="s">
        <v>751</v>
      </c>
      <c r="D826" s="59">
        <v>43539</v>
      </c>
      <c r="E826" s="60">
        <v>-12292104</v>
      </c>
      <c r="F826" t="s">
        <v>204</v>
      </c>
      <c r="G826" s="64">
        <v>105079421</v>
      </c>
      <c r="H826"/>
      <c r="I826" s="64">
        <v>2000097539</v>
      </c>
      <c r="J826" s="64">
        <v>2905100201</v>
      </c>
      <c r="K826"/>
      <c r="L826" s="64">
        <v>9900000000</v>
      </c>
      <c r="M826" s="60">
        <v>-29262</v>
      </c>
    </row>
    <row r="827" spans="1:13" hidden="1" x14ac:dyDescent="0.25">
      <c r="A827" t="s">
        <v>750</v>
      </c>
      <c r="B827" s="64">
        <v>105079421</v>
      </c>
      <c r="C827" t="s">
        <v>757</v>
      </c>
      <c r="D827" s="59">
        <v>43539</v>
      </c>
      <c r="E827" s="60">
        <v>12292104</v>
      </c>
      <c r="F827" t="s">
        <v>204</v>
      </c>
      <c r="G827" s="64">
        <v>105079421</v>
      </c>
      <c r="H827"/>
      <c r="I827" s="64">
        <v>2000097539</v>
      </c>
      <c r="J827" s="64">
        <v>2905100201</v>
      </c>
      <c r="K827"/>
      <c r="L827" s="64">
        <v>9900000000</v>
      </c>
      <c r="M827" s="60">
        <v>-29262</v>
      </c>
    </row>
    <row r="828" spans="1:13" hidden="1" x14ac:dyDescent="0.25">
      <c r="A828" s="64">
        <v>20191216</v>
      </c>
      <c r="B828" s="64">
        <v>105183507</v>
      </c>
      <c r="C828" t="s">
        <v>390</v>
      </c>
      <c r="D828" s="59">
        <v>43815</v>
      </c>
      <c r="E828" s="60">
        <v>20340</v>
      </c>
      <c r="F828" t="s">
        <v>204</v>
      </c>
      <c r="G828" s="64">
        <v>105183507</v>
      </c>
      <c r="H828" t="s">
        <v>949</v>
      </c>
      <c r="I828" s="64">
        <v>1294857</v>
      </c>
      <c r="J828" s="64">
        <v>2905100202</v>
      </c>
      <c r="K828" t="s">
        <v>424</v>
      </c>
      <c r="L828" s="64">
        <v>1564617011</v>
      </c>
      <c r="M828" s="60">
        <v>0</v>
      </c>
    </row>
    <row r="829" spans="1:13" hidden="1" x14ac:dyDescent="0.25">
      <c r="A829" s="64">
        <v>5091120377</v>
      </c>
      <c r="B829" s="64">
        <v>1902786114</v>
      </c>
      <c r="C829" t="s">
        <v>203</v>
      </c>
      <c r="D829" s="59">
        <v>43542</v>
      </c>
      <c r="E829" s="60">
        <v>-20340</v>
      </c>
      <c r="F829" t="s">
        <v>204</v>
      </c>
      <c r="G829" s="64">
        <v>105183507</v>
      </c>
      <c r="H829" t="s">
        <v>950</v>
      </c>
      <c r="I829" s="64">
        <v>1294857</v>
      </c>
      <c r="J829" s="64">
        <v>2905100202</v>
      </c>
      <c r="K829" t="s">
        <v>206</v>
      </c>
      <c r="L829" s="64">
        <v>1564617011</v>
      </c>
      <c r="M829" s="60">
        <v>191</v>
      </c>
    </row>
    <row r="830" spans="1:13" hidden="1" x14ac:dyDescent="0.25">
      <c r="A830" t="s">
        <v>750</v>
      </c>
      <c r="B830" s="64">
        <v>1700000370</v>
      </c>
      <c r="C830" t="s">
        <v>951</v>
      </c>
      <c r="D830" s="59">
        <v>43122</v>
      </c>
      <c r="E830" s="60">
        <v>-4000000</v>
      </c>
      <c r="F830" t="s">
        <v>204</v>
      </c>
      <c r="G830" s="64">
        <v>1700000370</v>
      </c>
      <c r="H830" t="s">
        <v>952</v>
      </c>
      <c r="I830" s="64">
        <v>891800335</v>
      </c>
      <c r="J830" s="64">
        <v>2905100202</v>
      </c>
      <c r="K830" t="s">
        <v>952</v>
      </c>
      <c r="L830" s="64">
        <v>9900000000</v>
      </c>
      <c r="M830" s="60">
        <v>11</v>
      </c>
    </row>
    <row r="831" spans="1:13" hidden="1" x14ac:dyDescent="0.25">
      <c r="A831" t="s">
        <v>750</v>
      </c>
      <c r="B831" s="64">
        <v>1700000370</v>
      </c>
      <c r="C831" t="s">
        <v>951</v>
      </c>
      <c r="D831" s="59">
        <v>43122</v>
      </c>
      <c r="E831" s="60">
        <v>4000000</v>
      </c>
      <c r="F831" t="s">
        <v>204</v>
      </c>
      <c r="G831" s="64">
        <v>1700000370</v>
      </c>
      <c r="H831" t="s">
        <v>952</v>
      </c>
      <c r="I831" s="64">
        <v>891800335</v>
      </c>
      <c r="J831" s="64">
        <v>1330050204</v>
      </c>
      <c r="K831" t="s">
        <v>952</v>
      </c>
      <c r="L831" s="64">
        <v>9900000000</v>
      </c>
      <c r="M831" s="60">
        <v>0</v>
      </c>
    </row>
    <row r="832" spans="1:13" hidden="1" x14ac:dyDescent="0.25">
      <c r="A832" t="s">
        <v>750</v>
      </c>
      <c r="B832" s="64">
        <v>1900244754</v>
      </c>
      <c r="C832" t="s">
        <v>203</v>
      </c>
      <c r="D832" s="59">
        <v>43122</v>
      </c>
      <c r="E832" s="60">
        <v>4000000</v>
      </c>
      <c r="F832" t="s">
        <v>204</v>
      </c>
      <c r="G832" s="64">
        <v>1700000370</v>
      </c>
      <c r="H832" t="s">
        <v>952</v>
      </c>
      <c r="I832" s="64">
        <v>891800335</v>
      </c>
      <c r="J832" s="64">
        <v>2905100202</v>
      </c>
      <c r="K832" t="s">
        <v>952</v>
      </c>
      <c r="L832" s="64">
        <v>9900000000</v>
      </c>
      <c r="M832" s="60">
        <v>11</v>
      </c>
    </row>
    <row r="833" spans="1:13" hidden="1" x14ac:dyDescent="0.25">
      <c r="A833" t="s">
        <v>750</v>
      </c>
      <c r="B833" s="64">
        <v>1900244754</v>
      </c>
      <c r="C833" t="s">
        <v>203</v>
      </c>
      <c r="D833" s="59">
        <v>43122</v>
      </c>
      <c r="E833" s="60">
        <v>-4000000</v>
      </c>
      <c r="F833" t="s">
        <v>204</v>
      </c>
      <c r="G833" s="64">
        <v>1700000370</v>
      </c>
      <c r="H833" t="s">
        <v>952</v>
      </c>
      <c r="I833" s="64">
        <v>891800335</v>
      </c>
      <c r="J833" s="64">
        <v>1330050204</v>
      </c>
      <c r="K833" t="s">
        <v>952</v>
      </c>
      <c r="L833" s="64">
        <v>9900000000</v>
      </c>
      <c r="M833" s="60">
        <v>11</v>
      </c>
    </row>
    <row r="834" spans="1:13" hidden="1" x14ac:dyDescent="0.25">
      <c r="A834" t="s">
        <v>750</v>
      </c>
      <c r="B834" s="64">
        <v>1700001712</v>
      </c>
      <c r="C834" t="s">
        <v>752</v>
      </c>
      <c r="D834" s="59">
        <v>43174</v>
      </c>
      <c r="E834" s="60">
        <v>37820587</v>
      </c>
      <c r="F834" t="s">
        <v>204</v>
      </c>
      <c r="G834" s="64">
        <v>1700001904</v>
      </c>
      <c r="H834" t="s">
        <v>953</v>
      </c>
      <c r="I834" s="64">
        <v>89180033520</v>
      </c>
      <c r="J834" s="64">
        <v>2905100202</v>
      </c>
      <c r="K834" t="s">
        <v>953</v>
      </c>
      <c r="L834" s="64">
        <v>9900000000</v>
      </c>
      <c r="M834" s="60">
        <v>31</v>
      </c>
    </row>
    <row r="835" spans="1:13" hidden="1" x14ac:dyDescent="0.25">
      <c r="A835" t="s">
        <v>750</v>
      </c>
      <c r="B835" s="64">
        <v>1700001712</v>
      </c>
      <c r="C835" t="s">
        <v>752</v>
      </c>
      <c r="D835" s="59">
        <v>43174</v>
      </c>
      <c r="E835" s="60">
        <v>-37820587</v>
      </c>
      <c r="F835" t="s">
        <v>204</v>
      </c>
      <c r="G835" s="64">
        <v>1700001904</v>
      </c>
      <c r="H835" t="s">
        <v>953</v>
      </c>
      <c r="I835" s="64">
        <v>89180033520</v>
      </c>
      <c r="J835" s="64">
        <v>1330050204</v>
      </c>
      <c r="K835" t="s">
        <v>953</v>
      </c>
      <c r="L835" s="64">
        <v>9900000000</v>
      </c>
      <c r="M835" s="60">
        <v>31</v>
      </c>
    </row>
    <row r="836" spans="1:13" hidden="1" x14ac:dyDescent="0.25">
      <c r="A836" t="s">
        <v>750</v>
      </c>
      <c r="B836" s="64">
        <v>1700001904</v>
      </c>
      <c r="C836" t="s">
        <v>752</v>
      </c>
      <c r="D836" s="59">
        <v>43174</v>
      </c>
      <c r="E836" s="60">
        <v>-37820587</v>
      </c>
      <c r="F836" t="s">
        <v>204</v>
      </c>
      <c r="G836" s="64">
        <v>1700001904</v>
      </c>
      <c r="H836" t="s">
        <v>953</v>
      </c>
      <c r="I836" s="64">
        <v>89180033520</v>
      </c>
      <c r="J836" s="64">
        <v>2905100202</v>
      </c>
      <c r="K836" t="s">
        <v>953</v>
      </c>
      <c r="L836" s="64">
        <v>9900000000</v>
      </c>
      <c r="M836" s="60">
        <v>31</v>
      </c>
    </row>
    <row r="837" spans="1:13" hidden="1" x14ac:dyDescent="0.25">
      <c r="A837" t="s">
        <v>750</v>
      </c>
      <c r="B837" s="64">
        <v>1700001904</v>
      </c>
      <c r="C837" t="s">
        <v>752</v>
      </c>
      <c r="D837" s="59">
        <v>43174</v>
      </c>
      <c r="E837" s="60">
        <v>37820587</v>
      </c>
      <c r="F837" t="s">
        <v>204</v>
      </c>
      <c r="G837" s="64">
        <v>1700001904</v>
      </c>
      <c r="H837" t="s">
        <v>953</v>
      </c>
      <c r="I837" s="64">
        <v>89180033520</v>
      </c>
      <c r="J837" s="64">
        <v>1330050204</v>
      </c>
      <c r="K837" t="s">
        <v>953</v>
      </c>
      <c r="L837" s="64">
        <v>9900000000</v>
      </c>
      <c r="M837" s="60">
        <v>0</v>
      </c>
    </row>
    <row r="838" spans="1:13" hidden="1" x14ac:dyDescent="0.25">
      <c r="A838" t="s">
        <v>750</v>
      </c>
      <c r="B838" s="64">
        <v>1700003839</v>
      </c>
      <c r="C838" t="s">
        <v>752</v>
      </c>
      <c r="D838" s="59">
        <v>43365</v>
      </c>
      <c r="E838" s="60">
        <v>-34816812</v>
      </c>
      <c r="F838" t="s">
        <v>204</v>
      </c>
      <c r="G838" s="64">
        <v>1700004170</v>
      </c>
      <c r="H838" t="s">
        <v>954</v>
      </c>
      <c r="I838" s="64">
        <v>89180033520</v>
      </c>
      <c r="J838" s="64">
        <v>1330050201</v>
      </c>
      <c r="K838" t="s">
        <v>954</v>
      </c>
      <c r="L838" s="64">
        <v>9900000000</v>
      </c>
      <c r="M838" s="60">
        <v>26</v>
      </c>
    </row>
    <row r="839" spans="1:13" hidden="1" x14ac:dyDescent="0.25">
      <c r="A839" t="s">
        <v>750</v>
      </c>
      <c r="B839" s="64">
        <v>1700004170</v>
      </c>
      <c r="C839" t="s">
        <v>752</v>
      </c>
      <c r="D839" s="59">
        <v>43365</v>
      </c>
      <c r="E839" s="60">
        <v>34816812</v>
      </c>
      <c r="F839" t="s">
        <v>204</v>
      </c>
      <c r="G839" s="64">
        <v>1700004170</v>
      </c>
      <c r="H839" t="s">
        <v>954</v>
      </c>
      <c r="I839" s="64">
        <v>89180033520</v>
      </c>
      <c r="J839" s="64">
        <v>1330050201</v>
      </c>
      <c r="K839" t="s">
        <v>954</v>
      </c>
      <c r="L839" s="64">
        <v>9900000000</v>
      </c>
      <c r="M839" s="60">
        <v>0</v>
      </c>
    </row>
    <row r="840" spans="1:13" hidden="1" x14ac:dyDescent="0.25">
      <c r="A840" t="s">
        <v>750</v>
      </c>
      <c r="B840" s="64">
        <v>1700004417</v>
      </c>
      <c r="C840" t="s">
        <v>951</v>
      </c>
      <c r="D840" s="59">
        <v>43125</v>
      </c>
      <c r="E840" s="60">
        <v>116199742</v>
      </c>
      <c r="F840" t="s">
        <v>204</v>
      </c>
      <c r="G840" s="64">
        <v>1700004417</v>
      </c>
      <c r="H840" t="s">
        <v>952</v>
      </c>
      <c r="I840" s="64">
        <v>8918003359</v>
      </c>
      <c r="J840" s="64">
        <v>1330050201</v>
      </c>
      <c r="K840" t="s">
        <v>952</v>
      </c>
      <c r="L840" s="64">
        <v>9900000000</v>
      </c>
      <c r="M840" s="60">
        <v>0</v>
      </c>
    </row>
    <row r="841" spans="1:13" hidden="1" x14ac:dyDescent="0.25">
      <c r="A841" t="s">
        <v>750</v>
      </c>
      <c r="B841" s="64">
        <v>1900246579</v>
      </c>
      <c r="C841" t="s">
        <v>203</v>
      </c>
      <c r="D841" s="59">
        <v>43125</v>
      </c>
      <c r="E841" s="60">
        <v>-116199742</v>
      </c>
      <c r="F841" t="s">
        <v>204</v>
      </c>
      <c r="G841" s="64">
        <v>1700004417</v>
      </c>
      <c r="H841" t="s">
        <v>952</v>
      </c>
      <c r="I841" s="64">
        <v>8918003359</v>
      </c>
      <c r="J841" s="64">
        <v>1330050201</v>
      </c>
      <c r="K841" t="s">
        <v>952</v>
      </c>
      <c r="L841" s="64">
        <v>9900000000</v>
      </c>
      <c r="M841" s="60">
        <v>296</v>
      </c>
    </row>
    <row r="842" spans="1:13" hidden="1" x14ac:dyDescent="0.25">
      <c r="A842" s="64">
        <v>5031920645</v>
      </c>
      <c r="B842" s="64">
        <v>1700006997</v>
      </c>
      <c r="C842" t="s">
        <v>951</v>
      </c>
      <c r="D842" s="59">
        <v>43566</v>
      </c>
      <c r="E842" s="60">
        <v>19200</v>
      </c>
      <c r="F842" t="s">
        <v>204</v>
      </c>
      <c r="G842" s="64">
        <v>1700006997</v>
      </c>
      <c r="H842" t="s">
        <v>955</v>
      </c>
      <c r="I842" t="s">
        <v>956</v>
      </c>
      <c r="J842" s="64">
        <v>2905100202</v>
      </c>
      <c r="K842" t="s">
        <v>206</v>
      </c>
      <c r="L842" s="64">
        <v>1509017011</v>
      </c>
      <c r="M842" s="60">
        <v>0</v>
      </c>
    </row>
    <row r="843" spans="1:13" hidden="1" x14ac:dyDescent="0.25">
      <c r="A843" s="64">
        <v>5031920645</v>
      </c>
      <c r="B843" s="64">
        <v>1902673994</v>
      </c>
      <c r="C843" t="s">
        <v>203</v>
      </c>
      <c r="D843" s="59">
        <v>43566</v>
      </c>
      <c r="E843" s="60">
        <v>-19200</v>
      </c>
      <c r="F843" t="s">
        <v>204</v>
      </c>
      <c r="G843" s="64">
        <v>1700006997</v>
      </c>
      <c r="H843" t="s">
        <v>955</v>
      </c>
      <c r="I843" t="s">
        <v>956</v>
      </c>
      <c r="J843" s="64">
        <v>2905100202</v>
      </c>
      <c r="K843" t="s">
        <v>206</v>
      </c>
      <c r="L843" s="64">
        <v>1509017011</v>
      </c>
      <c r="M843" s="60">
        <v>-30</v>
      </c>
    </row>
    <row r="844" spans="1:13" hidden="1" x14ac:dyDescent="0.25">
      <c r="A844" s="64">
        <v>5031920645</v>
      </c>
      <c r="B844" s="64">
        <v>1700006998</v>
      </c>
      <c r="C844" t="s">
        <v>951</v>
      </c>
      <c r="D844" s="59">
        <v>43577</v>
      </c>
      <c r="E844" s="60">
        <v>37400</v>
      </c>
      <c r="F844" t="s">
        <v>204</v>
      </c>
      <c r="G844" s="64">
        <v>1700006998</v>
      </c>
      <c r="H844" t="s">
        <v>957</v>
      </c>
      <c r="I844" t="s">
        <v>958</v>
      </c>
      <c r="J844" s="64">
        <v>2905100202</v>
      </c>
      <c r="K844" t="s">
        <v>206</v>
      </c>
      <c r="L844" s="64">
        <v>1509017011</v>
      </c>
      <c r="M844" s="60">
        <v>0</v>
      </c>
    </row>
    <row r="845" spans="1:13" hidden="1" x14ac:dyDescent="0.25">
      <c r="A845" s="64">
        <v>5031920645</v>
      </c>
      <c r="B845" s="64">
        <v>1902674396</v>
      </c>
      <c r="C845" t="s">
        <v>203</v>
      </c>
      <c r="D845" s="59">
        <v>43577</v>
      </c>
      <c r="E845" s="60">
        <v>-37400</v>
      </c>
      <c r="F845" t="s">
        <v>204</v>
      </c>
      <c r="G845" s="64">
        <v>1700006998</v>
      </c>
      <c r="H845" t="s">
        <v>957</v>
      </c>
      <c r="I845" t="s">
        <v>958</v>
      </c>
      <c r="J845" s="64">
        <v>2905100202</v>
      </c>
      <c r="K845" t="s">
        <v>206</v>
      </c>
      <c r="L845" s="64">
        <v>1509017011</v>
      </c>
      <c r="M845" s="60">
        <v>-30</v>
      </c>
    </row>
    <row r="846" spans="1:13" hidden="1" x14ac:dyDescent="0.25">
      <c r="A846" s="64">
        <v>5031920645</v>
      </c>
      <c r="B846" s="64">
        <v>1700006999</v>
      </c>
      <c r="C846" t="s">
        <v>951</v>
      </c>
      <c r="D846" s="59">
        <v>43582</v>
      </c>
      <c r="E846" s="60">
        <v>53100</v>
      </c>
      <c r="F846" t="s">
        <v>204</v>
      </c>
      <c r="G846" s="64">
        <v>1700006999</v>
      </c>
      <c r="H846" t="s">
        <v>959</v>
      </c>
      <c r="I846" t="s">
        <v>960</v>
      </c>
      <c r="J846" s="64">
        <v>2905100202</v>
      </c>
      <c r="K846" t="s">
        <v>206</v>
      </c>
      <c r="L846" s="64">
        <v>1566017011</v>
      </c>
      <c r="M846" s="60">
        <v>0</v>
      </c>
    </row>
    <row r="847" spans="1:13" hidden="1" x14ac:dyDescent="0.25">
      <c r="A847" s="64">
        <v>5031920645</v>
      </c>
      <c r="B847" s="64">
        <v>1902674897</v>
      </c>
      <c r="C847" t="s">
        <v>203</v>
      </c>
      <c r="D847" s="59">
        <v>43582</v>
      </c>
      <c r="E847" s="60">
        <v>-53100</v>
      </c>
      <c r="F847" t="s">
        <v>204</v>
      </c>
      <c r="G847" s="64">
        <v>1700006999</v>
      </c>
      <c r="H847" t="s">
        <v>959</v>
      </c>
      <c r="I847" t="s">
        <v>960</v>
      </c>
      <c r="J847" s="64">
        <v>2905100202</v>
      </c>
      <c r="K847" t="s">
        <v>206</v>
      </c>
      <c r="L847" s="64">
        <v>1566017011</v>
      </c>
      <c r="M847" s="60">
        <v>-30</v>
      </c>
    </row>
    <row r="848" spans="1:13" hidden="1" x14ac:dyDescent="0.25">
      <c r="A848" s="64">
        <v>5031920645</v>
      </c>
      <c r="B848" s="64">
        <v>1700007000</v>
      </c>
      <c r="C848" t="s">
        <v>951</v>
      </c>
      <c r="D848" s="59">
        <v>43585</v>
      </c>
      <c r="E848" s="60">
        <v>8100</v>
      </c>
      <c r="F848" t="s">
        <v>204</v>
      </c>
      <c r="G848" s="64">
        <v>1700007000</v>
      </c>
      <c r="H848" t="s">
        <v>961</v>
      </c>
      <c r="I848" t="s">
        <v>962</v>
      </c>
      <c r="J848" s="64">
        <v>2905100202</v>
      </c>
      <c r="K848" t="s">
        <v>206</v>
      </c>
      <c r="L848" s="64">
        <v>1551417011</v>
      </c>
      <c r="M848" s="60">
        <v>0</v>
      </c>
    </row>
    <row r="849" spans="1:13" hidden="1" x14ac:dyDescent="0.25">
      <c r="A849" s="64">
        <v>5031920645</v>
      </c>
      <c r="B849" s="64">
        <v>1902675111</v>
      </c>
      <c r="C849" t="s">
        <v>203</v>
      </c>
      <c r="D849" s="59">
        <v>43585</v>
      </c>
      <c r="E849" s="60">
        <v>-8100</v>
      </c>
      <c r="F849" t="s">
        <v>204</v>
      </c>
      <c r="G849" s="64">
        <v>1700007000</v>
      </c>
      <c r="H849" t="s">
        <v>961</v>
      </c>
      <c r="I849" t="s">
        <v>962</v>
      </c>
      <c r="J849" s="64">
        <v>2905100202</v>
      </c>
      <c r="K849" t="s">
        <v>206</v>
      </c>
      <c r="L849" s="64">
        <v>1551417011</v>
      </c>
      <c r="M849" s="60">
        <v>-30</v>
      </c>
    </row>
    <row r="850" spans="1:13" hidden="1" x14ac:dyDescent="0.25">
      <c r="A850" t="s">
        <v>750</v>
      </c>
      <c r="B850" s="64">
        <v>1700004499</v>
      </c>
      <c r="C850" t="s">
        <v>752</v>
      </c>
      <c r="D850" s="59">
        <v>43422</v>
      </c>
      <c r="E850" s="60">
        <v>-37752686</v>
      </c>
      <c r="F850" t="s">
        <v>204</v>
      </c>
      <c r="G850" s="64">
        <v>1700007395</v>
      </c>
      <c r="H850" t="s">
        <v>963</v>
      </c>
      <c r="I850" s="64">
        <v>89180033520</v>
      </c>
      <c r="J850" s="64">
        <v>2905100201</v>
      </c>
      <c r="K850" t="s">
        <v>963</v>
      </c>
      <c r="L850" s="64">
        <v>9900000000</v>
      </c>
      <c r="M850" s="60">
        <v>120</v>
      </c>
    </row>
    <row r="851" spans="1:13" hidden="1" x14ac:dyDescent="0.25">
      <c r="A851" t="s">
        <v>750</v>
      </c>
      <c r="B851" s="64">
        <v>1700007395</v>
      </c>
      <c r="C851" t="s">
        <v>752</v>
      </c>
      <c r="D851" s="59">
        <v>43422</v>
      </c>
      <c r="E851" s="60">
        <v>37752686</v>
      </c>
      <c r="F851" t="s">
        <v>204</v>
      </c>
      <c r="G851" s="64">
        <v>1700007395</v>
      </c>
      <c r="H851" t="s">
        <v>963</v>
      </c>
      <c r="I851" s="64">
        <v>89180033520</v>
      </c>
      <c r="J851" s="64">
        <v>2905100201</v>
      </c>
      <c r="K851" t="s">
        <v>963</v>
      </c>
      <c r="L851" s="64">
        <v>9900000000</v>
      </c>
      <c r="M851" s="60">
        <v>180</v>
      </c>
    </row>
    <row r="852" spans="1:13" hidden="1" x14ac:dyDescent="0.25">
      <c r="A852" t="s">
        <v>750</v>
      </c>
      <c r="B852" s="64">
        <v>1700007396</v>
      </c>
      <c r="C852" t="s">
        <v>752</v>
      </c>
      <c r="D852" s="59">
        <v>43599</v>
      </c>
      <c r="E852" s="60">
        <v>-5068769</v>
      </c>
      <c r="F852" t="s">
        <v>204</v>
      </c>
      <c r="G852" s="64">
        <v>1700011696</v>
      </c>
      <c r="H852" t="s">
        <v>964</v>
      </c>
      <c r="I852" s="64">
        <v>2000106707</v>
      </c>
      <c r="J852" s="64">
        <v>2905100201</v>
      </c>
      <c r="K852" t="s">
        <v>965</v>
      </c>
      <c r="L852" s="64">
        <v>9900000000</v>
      </c>
      <c r="M852" s="60">
        <v>130</v>
      </c>
    </row>
    <row r="853" spans="1:13" hidden="1" x14ac:dyDescent="0.25">
      <c r="A853" t="s">
        <v>750</v>
      </c>
      <c r="B853" s="64">
        <v>1700011696</v>
      </c>
      <c r="C853" t="s">
        <v>752</v>
      </c>
      <c r="D853" s="59">
        <v>43599</v>
      </c>
      <c r="E853" s="60">
        <v>5068769</v>
      </c>
      <c r="F853" t="s">
        <v>204</v>
      </c>
      <c r="G853" s="64">
        <v>1700011696</v>
      </c>
      <c r="H853" t="s">
        <v>964</v>
      </c>
      <c r="I853" s="64">
        <v>2000106707</v>
      </c>
      <c r="J853" s="64">
        <v>2905100201</v>
      </c>
      <c r="K853" t="s">
        <v>965</v>
      </c>
      <c r="L853" s="64">
        <v>9900000000</v>
      </c>
      <c r="M853" s="60">
        <v>190</v>
      </c>
    </row>
    <row r="854" spans="1:13" hidden="1" x14ac:dyDescent="0.25">
      <c r="A854" t="s">
        <v>750</v>
      </c>
      <c r="B854" s="64">
        <v>1700007397</v>
      </c>
      <c r="C854" t="s">
        <v>752</v>
      </c>
      <c r="D854" s="59">
        <v>43599</v>
      </c>
      <c r="E854" s="60">
        <v>-13203305</v>
      </c>
      <c r="F854" t="s">
        <v>204</v>
      </c>
      <c r="G854" s="64">
        <v>1700011697</v>
      </c>
      <c r="H854" t="s">
        <v>964</v>
      </c>
      <c r="I854" s="64">
        <v>2000110154</v>
      </c>
      <c r="J854" s="64">
        <v>2905100201</v>
      </c>
      <c r="K854" t="s">
        <v>964</v>
      </c>
      <c r="L854" s="64">
        <v>9900000000</v>
      </c>
      <c r="M854" s="60">
        <v>130</v>
      </c>
    </row>
    <row r="855" spans="1:13" hidden="1" x14ac:dyDescent="0.25">
      <c r="A855" t="s">
        <v>750</v>
      </c>
      <c r="B855" s="64">
        <v>1700011697</v>
      </c>
      <c r="C855" t="s">
        <v>752</v>
      </c>
      <c r="D855" s="59">
        <v>43599</v>
      </c>
      <c r="E855" s="60">
        <v>13203305</v>
      </c>
      <c r="F855" t="s">
        <v>204</v>
      </c>
      <c r="G855" s="64">
        <v>1700011697</v>
      </c>
      <c r="H855" t="s">
        <v>964</v>
      </c>
      <c r="I855" s="64">
        <v>2000110154</v>
      </c>
      <c r="J855" s="64">
        <v>2905100201</v>
      </c>
      <c r="K855" t="s">
        <v>964</v>
      </c>
      <c r="L855" s="64">
        <v>9900000000</v>
      </c>
      <c r="M855" s="60">
        <v>190</v>
      </c>
    </row>
    <row r="856" spans="1:13" hidden="1" x14ac:dyDescent="0.25">
      <c r="A856" t="s">
        <v>750</v>
      </c>
      <c r="B856" s="64">
        <v>1700007398</v>
      </c>
      <c r="C856" t="s">
        <v>752</v>
      </c>
      <c r="D856" s="59">
        <v>43599</v>
      </c>
      <c r="E856" s="60">
        <v>-30120943</v>
      </c>
      <c r="F856" t="s">
        <v>204</v>
      </c>
      <c r="G856" s="64">
        <v>1700011698</v>
      </c>
      <c r="H856" t="s">
        <v>966</v>
      </c>
      <c r="I856" s="64">
        <v>2000110155</v>
      </c>
      <c r="J856" s="64">
        <v>2905100201</v>
      </c>
      <c r="K856" t="s">
        <v>964</v>
      </c>
      <c r="L856" s="64">
        <v>9900000000</v>
      </c>
      <c r="M856" s="60">
        <v>130</v>
      </c>
    </row>
    <row r="857" spans="1:13" hidden="1" x14ac:dyDescent="0.25">
      <c r="A857" t="s">
        <v>750</v>
      </c>
      <c r="B857" s="64">
        <v>1700011698</v>
      </c>
      <c r="C857" t="s">
        <v>752</v>
      </c>
      <c r="D857" s="59">
        <v>43599</v>
      </c>
      <c r="E857" s="60">
        <v>30120943</v>
      </c>
      <c r="F857" t="s">
        <v>204</v>
      </c>
      <c r="G857" s="64">
        <v>1700011698</v>
      </c>
      <c r="H857" t="s">
        <v>966</v>
      </c>
      <c r="I857" s="64">
        <v>2000110155</v>
      </c>
      <c r="J857" s="64">
        <v>2905100201</v>
      </c>
      <c r="K857" t="s">
        <v>964</v>
      </c>
      <c r="L857" s="64">
        <v>9900000000</v>
      </c>
      <c r="M857" s="60">
        <v>190</v>
      </c>
    </row>
    <row r="858" spans="1:13" hidden="1" x14ac:dyDescent="0.25">
      <c r="A858" t="s">
        <v>750</v>
      </c>
      <c r="B858" s="64">
        <v>1700007399</v>
      </c>
      <c r="C858" t="s">
        <v>752</v>
      </c>
      <c r="D858" s="59">
        <v>43599</v>
      </c>
      <c r="E858" s="60">
        <v>-3067194</v>
      </c>
      <c r="F858" t="s">
        <v>204</v>
      </c>
      <c r="G858" s="64">
        <v>1700011699</v>
      </c>
      <c r="H858" t="s">
        <v>966</v>
      </c>
      <c r="I858" s="64">
        <v>2000121743</v>
      </c>
      <c r="J858" s="64">
        <v>2905100201</v>
      </c>
      <c r="K858" t="s">
        <v>966</v>
      </c>
      <c r="L858" s="64">
        <v>9900000000</v>
      </c>
      <c r="M858" s="60">
        <v>130</v>
      </c>
    </row>
    <row r="859" spans="1:13" hidden="1" x14ac:dyDescent="0.25">
      <c r="A859" t="s">
        <v>750</v>
      </c>
      <c r="B859" s="64">
        <v>1700011699</v>
      </c>
      <c r="C859" t="s">
        <v>752</v>
      </c>
      <c r="D859" s="59">
        <v>43599</v>
      </c>
      <c r="E859" s="60">
        <v>3067194</v>
      </c>
      <c r="F859" t="s">
        <v>204</v>
      </c>
      <c r="G859" s="64">
        <v>1700011699</v>
      </c>
      <c r="H859" t="s">
        <v>966</v>
      </c>
      <c r="I859" s="64">
        <v>2000121743</v>
      </c>
      <c r="J859" s="64">
        <v>2905100201</v>
      </c>
      <c r="K859" t="s">
        <v>966</v>
      </c>
      <c r="L859" s="64">
        <v>9900000000</v>
      </c>
      <c r="M859" s="60">
        <v>190</v>
      </c>
    </row>
    <row r="860" spans="1:13" hidden="1" x14ac:dyDescent="0.25">
      <c r="A860" t="s">
        <v>750</v>
      </c>
      <c r="B860" s="64">
        <v>1700007400</v>
      </c>
      <c r="C860" t="s">
        <v>752</v>
      </c>
      <c r="D860" s="59">
        <v>43599</v>
      </c>
      <c r="E860" s="60">
        <v>-6082253</v>
      </c>
      <c r="F860" t="s">
        <v>204</v>
      </c>
      <c r="G860" s="64">
        <v>1700011700</v>
      </c>
      <c r="H860" t="s">
        <v>967</v>
      </c>
      <c r="I860" s="64">
        <v>2000121744</v>
      </c>
      <c r="J860" s="64">
        <v>2905100201</v>
      </c>
      <c r="K860" t="s">
        <v>967</v>
      </c>
      <c r="L860" s="64">
        <v>9900000000</v>
      </c>
      <c r="M860" s="60">
        <v>130</v>
      </c>
    </row>
    <row r="861" spans="1:13" hidden="1" x14ac:dyDescent="0.25">
      <c r="A861" t="s">
        <v>750</v>
      </c>
      <c r="B861" s="64">
        <v>1700011700</v>
      </c>
      <c r="C861" t="s">
        <v>752</v>
      </c>
      <c r="D861" s="59">
        <v>43599</v>
      </c>
      <c r="E861" s="60">
        <v>6082253</v>
      </c>
      <c r="F861" t="s">
        <v>204</v>
      </c>
      <c r="G861" s="64">
        <v>1700011700</v>
      </c>
      <c r="H861" t="s">
        <v>967</v>
      </c>
      <c r="I861" s="64">
        <v>2000121744</v>
      </c>
      <c r="J861" s="64">
        <v>2905100201</v>
      </c>
      <c r="K861" t="s">
        <v>967</v>
      </c>
      <c r="L861" s="64">
        <v>9900000000</v>
      </c>
      <c r="M861" s="60">
        <v>190</v>
      </c>
    </row>
    <row r="862" spans="1:13" hidden="1" x14ac:dyDescent="0.25">
      <c r="A862" t="s">
        <v>750</v>
      </c>
      <c r="B862" s="64">
        <v>1700007401</v>
      </c>
      <c r="C862" t="s">
        <v>752</v>
      </c>
      <c r="D862" s="59">
        <v>43599</v>
      </c>
      <c r="E862" s="60">
        <v>-14381115</v>
      </c>
      <c r="F862" t="s">
        <v>204</v>
      </c>
      <c r="G862" s="64">
        <v>1700011701</v>
      </c>
      <c r="H862" t="s">
        <v>967</v>
      </c>
      <c r="I862" s="64">
        <v>2000125068</v>
      </c>
      <c r="J862" s="64">
        <v>2905100201</v>
      </c>
      <c r="K862" t="s">
        <v>967</v>
      </c>
      <c r="L862" s="64">
        <v>9900000000</v>
      </c>
      <c r="M862" s="60">
        <v>130</v>
      </c>
    </row>
    <row r="863" spans="1:13" hidden="1" x14ac:dyDescent="0.25">
      <c r="A863" t="s">
        <v>750</v>
      </c>
      <c r="B863" s="64">
        <v>1700011701</v>
      </c>
      <c r="C863" t="s">
        <v>752</v>
      </c>
      <c r="D863" s="59">
        <v>43599</v>
      </c>
      <c r="E863" s="60">
        <v>14381115</v>
      </c>
      <c r="F863" t="s">
        <v>204</v>
      </c>
      <c r="G863" s="64">
        <v>1700011701</v>
      </c>
      <c r="H863" t="s">
        <v>967</v>
      </c>
      <c r="I863" s="64">
        <v>2000125068</v>
      </c>
      <c r="J863" s="64">
        <v>2905100201</v>
      </c>
      <c r="K863" t="s">
        <v>967</v>
      </c>
      <c r="L863" s="64">
        <v>9900000000</v>
      </c>
      <c r="M863" s="60">
        <v>190</v>
      </c>
    </row>
    <row r="864" spans="1:13" hidden="1" x14ac:dyDescent="0.25">
      <c r="A864" t="s">
        <v>750</v>
      </c>
      <c r="B864" s="64">
        <v>1700007402</v>
      </c>
      <c r="C864" t="s">
        <v>752</v>
      </c>
      <c r="D864" s="59">
        <v>43599</v>
      </c>
      <c r="E864" s="60">
        <v>-32807902</v>
      </c>
      <c r="F864" t="s">
        <v>204</v>
      </c>
      <c r="G864" s="64">
        <v>1700011702</v>
      </c>
      <c r="H864" t="s">
        <v>968</v>
      </c>
      <c r="I864" s="64">
        <v>2000125069</v>
      </c>
      <c r="J864" s="64">
        <v>2905100201</v>
      </c>
      <c r="K864" t="s">
        <v>968</v>
      </c>
      <c r="L864" s="64">
        <v>9900000000</v>
      </c>
      <c r="M864" s="60">
        <v>130</v>
      </c>
    </row>
    <row r="865" spans="1:13" hidden="1" x14ac:dyDescent="0.25">
      <c r="A865" t="s">
        <v>750</v>
      </c>
      <c r="B865" s="64">
        <v>1700011702</v>
      </c>
      <c r="C865" t="s">
        <v>752</v>
      </c>
      <c r="D865" s="59">
        <v>43599</v>
      </c>
      <c r="E865" s="60">
        <v>32807902</v>
      </c>
      <c r="F865" t="s">
        <v>204</v>
      </c>
      <c r="G865" s="64">
        <v>1700011702</v>
      </c>
      <c r="H865" t="s">
        <v>968</v>
      </c>
      <c r="I865" s="64">
        <v>2000125069</v>
      </c>
      <c r="J865" s="64">
        <v>2905100201</v>
      </c>
      <c r="K865" t="s">
        <v>968</v>
      </c>
      <c r="L865" s="64">
        <v>9900000000</v>
      </c>
      <c r="M865" s="60">
        <v>190</v>
      </c>
    </row>
    <row r="866" spans="1:13" hidden="1" x14ac:dyDescent="0.25">
      <c r="A866" t="s">
        <v>750</v>
      </c>
      <c r="B866" s="64">
        <v>1700007403</v>
      </c>
      <c r="C866" t="s">
        <v>752</v>
      </c>
      <c r="D866" s="59">
        <v>43599</v>
      </c>
      <c r="E866" s="60">
        <v>-28044430</v>
      </c>
      <c r="F866" t="s">
        <v>204</v>
      </c>
      <c r="G866" s="64">
        <v>1700011703</v>
      </c>
      <c r="H866" t="s">
        <v>965</v>
      </c>
      <c r="I866" s="64">
        <v>2000097540</v>
      </c>
      <c r="J866" s="64">
        <v>2905100201</v>
      </c>
      <c r="K866" t="s">
        <v>965</v>
      </c>
      <c r="L866" s="64">
        <v>9900000000</v>
      </c>
      <c r="M866" s="60">
        <v>130</v>
      </c>
    </row>
    <row r="867" spans="1:13" hidden="1" x14ac:dyDescent="0.25">
      <c r="A867" t="s">
        <v>750</v>
      </c>
      <c r="B867" s="64">
        <v>1700011703</v>
      </c>
      <c r="C867" t="s">
        <v>752</v>
      </c>
      <c r="D867" s="59">
        <v>43599</v>
      </c>
      <c r="E867" s="60">
        <v>28044430</v>
      </c>
      <c r="F867" t="s">
        <v>204</v>
      </c>
      <c r="G867" s="64">
        <v>1700011703</v>
      </c>
      <c r="H867" t="s">
        <v>965</v>
      </c>
      <c r="I867" s="64">
        <v>2000097540</v>
      </c>
      <c r="J867" s="64">
        <v>2905100201</v>
      </c>
      <c r="K867" t="s">
        <v>965</v>
      </c>
      <c r="L867" s="64">
        <v>9900000000</v>
      </c>
      <c r="M867" s="60">
        <v>190</v>
      </c>
    </row>
    <row r="868" spans="1:13" hidden="1" x14ac:dyDescent="0.25">
      <c r="A868" s="64">
        <v>12031116432</v>
      </c>
      <c r="B868" s="64">
        <v>1901915198</v>
      </c>
      <c r="C868" t="s">
        <v>203</v>
      </c>
      <c r="D868" s="59">
        <v>43305</v>
      </c>
      <c r="E868" s="60">
        <v>-36180</v>
      </c>
      <c r="F868" t="s">
        <v>204</v>
      </c>
      <c r="G868" s="64">
        <v>1902353109</v>
      </c>
      <c r="H868" t="s">
        <v>513</v>
      </c>
      <c r="I868" s="64">
        <v>1237114</v>
      </c>
      <c r="J868" s="64">
        <v>2905100202</v>
      </c>
      <c r="K868" t="s">
        <v>206</v>
      </c>
      <c r="L868" s="64">
        <v>1564617011</v>
      </c>
      <c r="M868" s="60">
        <v>87</v>
      </c>
    </row>
    <row r="869" spans="1:13" hidden="1" x14ac:dyDescent="0.25">
      <c r="A869" s="64">
        <v>20190330</v>
      </c>
      <c r="B869" s="64">
        <v>1902353109</v>
      </c>
      <c r="C869" t="s">
        <v>203</v>
      </c>
      <c r="D869" s="59">
        <v>43305</v>
      </c>
      <c r="E869" s="60">
        <v>36180</v>
      </c>
      <c r="F869" t="s">
        <v>204</v>
      </c>
      <c r="G869" s="64">
        <v>1902353109</v>
      </c>
      <c r="H869" t="s">
        <v>969</v>
      </c>
      <c r="I869" s="64">
        <v>1237114</v>
      </c>
      <c r="J869" s="64">
        <v>2905100202</v>
      </c>
      <c r="K869" s="64">
        <v>1237114</v>
      </c>
      <c r="L869" s="64">
        <v>1564617011</v>
      </c>
      <c r="M869" s="60">
        <v>249</v>
      </c>
    </row>
    <row r="870" spans="1:13" hidden="1" x14ac:dyDescent="0.25">
      <c r="A870" s="64">
        <v>12031116432</v>
      </c>
      <c r="B870" s="64">
        <v>1902353109</v>
      </c>
      <c r="C870" t="s">
        <v>203</v>
      </c>
      <c r="D870" s="59">
        <v>43305</v>
      </c>
      <c r="E870" s="60">
        <v>-4317</v>
      </c>
      <c r="F870" t="s">
        <v>204</v>
      </c>
      <c r="G870" s="64">
        <v>1902353506</v>
      </c>
      <c r="H870" t="s">
        <v>970</v>
      </c>
      <c r="I870" s="64">
        <v>1237114</v>
      </c>
      <c r="J870" s="64">
        <v>2905100202</v>
      </c>
      <c r="K870" s="64">
        <v>1237114</v>
      </c>
      <c r="L870" s="64">
        <v>1564617011</v>
      </c>
      <c r="M870" s="60">
        <v>87</v>
      </c>
    </row>
    <row r="871" spans="1:13" hidden="1" x14ac:dyDescent="0.25">
      <c r="A871" s="64">
        <v>20190330</v>
      </c>
      <c r="B871" s="64">
        <v>1902353109</v>
      </c>
      <c r="C871" t="s">
        <v>203</v>
      </c>
      <c r="D871" s="59">
        <v>43305</v>
      </c>
      <c r="E871" s="60">
        <v>-31863</v>
      </c>
      <c r="F871" t="s">
        <v>204</v>
      </c>
      <c r="G871" s="64">
        <v>1902353506</v>
      </c>
      <c r="H871" t="s">
        <v>971</v>
      </c>
      <c r="I871" s="64">
        <v>1237114</v>
      </c>
      <c r="J871" s="64">
        <v>2905100202</v>
      </c>
      <c r="K871" s="64">
        <v>1237114</v>
      </c>
      <c r="L871" s="64">
        <v>1564617011</v>
      </c>
      <c r="M871" s="60">
        <v>219</v>
      </c>
    </row>
    <row r="872" spans="1:13" hidden="1" x14ac:dyDescent="0.25">
      <c r="A872" s="64">
        <v>20190330</v>
      </c>
      <c r="B872" s="64">
        <v>1902353506</v>
      </c>
      <c r="C872" t="s">
        <v>203</v>
      </c>
      <c r="D872" s="59">
        <v>43305</v>
      </c>
      <c r="E872" s="60">
        <v>36180</v>
      </c>
      <c r="F872" t="s">
        <v>204</v>
      </c>
      <c r="G872" s="64">
        <v>1902353506</v>
      </c>
      <c r="H872" t="s">
        <v>969</v>
      </c>
      <c r="I872" s="64">
        <v>1237114</v>
      </c>
      <c r="J872" s="64">
        <v>2905100202</v>
      </c>
      <c r="K872" s="64">
        <v>1237114</v>
      </c>
      <c r="L872" s="64">
        <v>1564617011</v>
      </c>
      <c r="M872" s="60">
        <v>249</v>
      </c>
    </row>
    <row r="873" spans="1:13" hidden="1" x14ac:dyDescent="0.25">
      <c r="A873" s="64">
        <v>12031116432</v>
      </c>
      <c r="B873" s="64">
        <v>1901914605</v>
      </c>
      <c r="C873" t="s">
        <v>203</v>
      </c>
      <c r="D873" s="59">
        <v>43312</v>
      </c>
      <c r="E873" s="60">
        <v>-180900</v>
      </c>
      <c r="F873" t="s">
        <v>204</v>
      </c>
      <c r="G873" s="64">
        <v>1902713533</v>
      </c>
      <c r="H873" t="s">
        <v>555</v>
      </c>
      <c r="I873" s="64">
        <v>1238972</v>
      </c>
      <c r="J873" s="64">
        <v>2905100202</v>
      </c>
      <c r="K873" t="s">
        <v>206</v>
      </c>
      <c r="L873" s="64">
        <v>1564617011</v>
      </c>
      <c r="M873" s="60">
        <v>148</v>
      </c>
    </row>
    <row r="874" spans="1:13" hidden="1" x14ac:dyDescent="0.25">
      <c r="A874" s="64">
        <v>20190530</v>
      </c>
      <c r="B874" s="64">
        <v>1902713533</v>
      </c>
      <c r="C874" t="s">
        <v>203</v>
      </c>
      <c r="D874" s="59">
        <v>43313</v>
      </c>
      <c r="E874" s="60">
        <v>180900</v>
      </c>
      <c r="F874" t="s">
        <v>204</v>
      </c>
      <c r="G874" s="64">
        <v>1902713533</v>
      </c>
      <c r="H874" t="s">
        <v>972</v>
      </c>
      <c r="I874" s="64">
        <v>1238972</v>
      </c>
      <c r="J874" s="64">
        <v>2905100202</v>
      </c>
      <c r="K874" t="s">
        <v>973</v>
      </c>
      <c r="L874" s="64">
        <v>1564617011</v>
      </c>
      <c r="M874" s="60">
        <v>302</v>
      </c>
    </row>
    <row r="875" spans="1:13" hidden="1" x14ac:dyDescent="0.25">
      <c r="A875" s="64">
        <v>120310599550</v>
      </c>
      <c r="B875" s="64">
        <v>1901913243</v>
      </c>
      <c r="C875" t="s">
        <v>203</v>
      </c>
      <c r="D875" s="59">
        <v>43277</v>
      </c>
      <c r="E875" s="60">
        <v>-148150</v>
      </c>
      <c r="F875" t="s">
        <v>204</v>
      </c>
      <c r="G875" s="64">
        <v>1902778489</v>
      </c>
      <c r="H875" t="s">
        <v>412</v>
      </c>
      <c r="I875" t="s">
        <v>974</v>
      </c>
      <c r="J875" s="64">
        <v>2905100203</v>
      </c>
      <c r="K875" t="s">
        <v>206</v>
      </c>
      <c r="L875" s="64">
        <v>6877317011</v>
      </c>
      <c r="M875" s="60">
        <v>150</v>
      </c>
    </row>
    <row r="876" spans="1:13" hidden="1" x14ac:dyDescent="0.25">
      <c r="A876" s="64">
        <v>20190601</v>
      </c>
      <c r="B876" s="64">
        <v>1902778489</v>
      </c>
      <c r="C876" t="s">
        <v>203</v>
      </c>
      <c r="D876" s="59">
        <v>43277</v>
      </c>
      <c r="E876" s="60">
        <v>148150</v>
      </c>
      <c r="F876" t="s">
        <v>204</v>
      </c>
      <c r="G876" s="64">
        <v>1902778489</v>
      </c>
      <c r="H876"/>
      <c r="I876" s="64">
        <v>1230143</v>
      </c>
      <c r="J876" s="64">
        <v>2905100203</v>
      </c>
      <c r="K876" s="64">
        <v>1230143</v>
      </c>
      <c r="L876" s="64">
        <v>6877317011</v>
      </c>
      <c r="M876" s="60">
        <v>340</v>
      </c>
    </row>
    <row r="877" spans="1:13" hidden="1" x14ac:dyDescent="0.25">
      <c r="A877" s="64">
        <v>1181037290</v>
      </c>
      <c r="B877" s="64">
        <v>1900114247</v>
      </c>
      <c r="C877" t="s">
        <v>203</v>
      </c>
      <c r="D877" s="59">
        <v>43072</v>
      </c>
      <c r="E877" s="60">
        <v>-38970</v>
      </c>
      <c r="F877" t="s">
        <v>204</v>
      </c>
      <c r="G877" s="64">
        <v>2000011822</v>
      </c>
      <c r="H877" t="s">
        <v>975</v>
      </c>
      <c r="I877" s="64">
        <v>1185390</v>
      </c>
      <c r="J877" s="64">
        <v>2905100202</v>
      </c>
      <c r="K877" t="s">
        <v>206</v>
      </c>
      <c r="L877" s="64">
        <v>1564617011</v>
      </c>
      <c r="M877" s="60">
        <v>11</v>
      </c>
    </row>
    <row r="878" spans="1:13" hidden="1" x14ac:dyDescent="0.25">
      <c r="A878" s="64">
        <v>1181037290</v>
      </c>
      <c r="B878" s="64">
        <v>1900114248</v>
      </c>
      <c r="C878" t="s">
        <v>203</v>
      </c>
      <c r="D878" s="59">
        <v>43083</v>
      </c>
      <c r="E878" s="60">
        <v>-52920</v>
      </c>
      <c r="F878" t="s">
        <v>204</v>
      </c>
      <c r="G878" s="64">
        <v>2000011822</v>
      </c>
      <c r="H878" t="s">
        <v>976</v>
      </c>
      <c r="I878" s="64">
        <v>1184669</v>
      </c>
      <c r="J878" s="64">
        <v>2905100202</v>
      </c>
      <c r="K878" t="s">
        <v>206</v>
      </c>
      <c r="L878" s="64">
        <v>1564617011</v>
      </c>
      <c r="M878" s="60">
        <v>11</v>
      </c>
    </row>
    <row r="879" spans="1:13" hidden="1" x14ac:dyDescent="0.25">
      <c r="A879" s="64">
        <v>1181037290</v>
      </c>
      <c r="B879" s="64">
        <v>1900114249</v>
      </c>
      <c r="C879" t="s">
        <v>203</v>
      </c>
      <c r="D879" s="59">
        <v>43096</v>
      </c>
      <c r="E879" s="60">
        <v>-11070</v>
      </c>
      <c r="F879" t="s">
        <v>204</v>
      </c>
      <c r="G879" s="64">
        <v>2000011822</v>
      </c>
      <c r="H879" t="s">
        <v>977</v>
      </c>
      <c r="I879" s="64">
        <v>1184479</v>
      </c>
      <c r="J879" s="64">
        <v>2905100202</v>
      </c>
      <c r="K879" t="s">
        <v>206</v>
      </c>
      <c r="L879" s="64">
        <v>1564617011</v>
      </c>
      <c r="M879" s="60">
        <v>11</v>
      </c>
    </row>
    <row r="880" spans="1:13" hidden="1" x14ac:dyDescent="0.25">
      <c r="A880" s="64">
        <v>1181037290</v>
      </c>
      <c r="B880" s="64">
        <v>1900114250</v>
      </c>
      <c r="C880" t="s">
        <v>203</v>
      </c>
      <c r="D880" s="59">
        <v>43096</v>
      </c>
      <c r="E880" s="60">
        <v>-19890</v>
      </c>
      <c r="F880" t="s">
        <v>204</v>
      </c>
      <c r="G880" s="64">
        <v>2000011822</v>
      </c>
      <c r="H880" t="s">
        <v>978</v>
      </c>
      <c r="I880" s="64">
        <v>1184429</v>
      </c>
      <c r="J880" s="64">
        <v>2905100202</v>
      </c>
      <c r="K880" t="s">
        <v>206</v>
      </c>
      <c r="L880" s="64">
        <v>1564617011</v>
      </c>
      <c r="M880" s="60">
        <v>11</v>
      </c>
    </row>
    <row r="881" spans="1:13" hidden="1" x14ac:dyDescent="0.25">
      <c r="A881" s="64">
        <v>1181037290</v>
      </c>
      <c r="B881" s="64">
        <v>1900114267</v>
      </c>
      <c r="C881" t="s">
        <v>203</v>
      </c>
      <c r="D881" s="59">
        <v>43096</v>
      </c>
      <c r="E881" s="60">
        <v>-11070</v>
      </c>
      <c r="F881" t="s">
        <v>204</v>
      </c>
      <c r="G881" s="64">
        <v>2000011822</v>
      </c>
      <c r="H881" t="s">
        <v>490</v>
      </c>
      <c r="I881" s="64">
        <v>1184427</v>
      </c>
      <c r="J881" s="64">
        <v>2905100202</v>
      </c>
      <c r="K881" t="s">
        <v>206</v>
      </c>
      <c r="L881" s="64">
        <v>1564617011</v>
      </c>
      <c r="M881" s="60">
        <v>11</v>
      </c>
    </row>
    <row r="882" spans="1:13" hidden="1" x14ac:dyDescent="0.25">
      <c r="A882" s="64">
        <v>1181037290</v>
      </c>
      <c r="B882" s="64">
        <v>1900114268</v>
      </c>
      <c r="C882" t="s">
        <v>203</v>
      </c>
      <c r="D882" s="59">
        <v>43096</v>
      </c>
      <c r="E882" s="60">
        <v>-14400</v>
      </c>
      <c r="F882" t="s">
        <v>204</v>
      </c>
      <c r="G882" s="64">
        <v>2000011822</v>
      </c>
      <c r="H882" t="s">
        <v>979</v>
      </c>
      <c r="I882" s="64">
        <v>1184424</v>
      </c>
      <c r="J882" s="64">
        <v>2905100202</v>
      </c>
      <c r="K882" t="s">
        <v>206</v>
      </c>
      <c r="L882" s="64">
        <v>1564617011</v>
      </c>
      <c r="M882" s="60">
        <v>11</v>
      </c>
    </row>
    <row r="883" spans="1:13" hidden="1" x14ac:dyDescent="0.25">
      <c r="A883" s="64">
        <v>1181037290</v>
      </c>
      <c r="B883" s="64">
        <v>1900114269</v>
      </c>
      <c r="C883" t="s">
        <v>203</v>
      </c>
      <c r="D883" s="59">
        <v>43096</v>
      </c>
      <c r="E883" s="60">
        <v>-11070</v>
      </c>
      <c r="F883" t="s">
        <v>204</v>
      </c>
      <c r="G883" s="64">
        <v>2000011822</v>
      </c>
      <c r="H883" t="s">
        <v>980</v>
      </c>
      <c r="I883" s="64">
        <v>1184216</v>
      </c>
      <c r="J883" s="64">
        <v>2905100202</v>
      </c>
      <c r="K883" t="s">
        <v>206</v>
      </c>
      <c r="L883" s="64">
        <v>1564617011</v>
      </c>
      <c r="M883" s="60">
        <v>11</v>
      </c>
    </row>
    <row r="884" spans="1:13" hidden="1" x14ac:dyDescent="0.25">
      <c r="A884" s="64">
        <v>1181037290</v>
      </c>
      <c r="B884" s="64">
        <v>1900114271</v>
      </c>
      <c r="C884" t="s">
        <v>203</v>
      </c>
      <c r="D884" s="59">
        <v>43099</v>
      </c>
      <c r="E884" s="60">
        <v>-14400</v>
      </c>
      <c r="F884" t="s">
        <v>204</v>
      </c>
      <c r="G884" s="64">
        <v>2000011822</v>
      </c>
      <c r="H884" t="s">
        <v>981</v>
      </c>
      <c r="I884" s="64">
        <v>1184156</v>
      </c>
      <c r="J884" s="64">
        <v>2905100202</v>
      </c>
      <c r="K884" t="s">
        <v>206</v>
      </c>
      <c r="L884" s="64">
        <v>1564617011</v>
      </c>
      <c r="M884" s="60">
        <v>11</v>
      </c>
    </row>
    <row r="885" spans="1:13" hidden="1" x14ac:dyDescent="0.25">
      <c r="A885" s="64">
        <v>1181037290</v>
      </c>
      <c r="B885" s="64">
        <v>1900121351</v>
      </c>
      <c r="C885" t="s">
        <v>203</v>
      </c>
      <c r="D885" s="59">
        <v>43098</v>
      </c>
      <c r="E885" s="60">
        <v>-33210</v>
      </c>
      <c r="F885" t="s">
        <v>204</v>
      </c>
      <c r="G885" s="64">
        <v>2000011822</v>
      </c>
      <c r="H885" t="s">
        <v>982</v>
      </c>
      <c r="I885" s="64">
        <v>1184117</v>
      </c>
      <c r="J885" s="64">
        <v>2905100202</v>
      </c>
      <c r="K885" t="s">
        <v>206</v>
      </c>
      <c r="L885" s="64">
        <v>1564617011</v>
      </c>
      <c r="M885" s="60">
        <v>11</v>
      </c>
    </row>
    <row r="886" spans="1:13" hidden="1" x14ac:dyDescent="0.25">
      <c r="A886" s="64">
        <v>1181037290</v>
      </c>
      <c r="B886" s="64">
        <v>1900121354</v>
      </c>
      <c r="C886" t="s">
        <v>203</v>
      </c>
      <c r="D886" s="59">
        <v>43080</v>
      </c>
      <c r="E886" s="60">
        <v>-119070</v>
      </c>
      <c r="F886" t="s">
        <v>204</v>
      </c>
      <c r="G886" s="64">
        <v>2000011822</v>
      </c>
      <c r="H886" t="s">
        <v>983</v>
      </c>
      <c r="I886" s="64">
        <v>1184076</v>
      </c>
      <c r="J886" s="64">
        <v>2905100202</v>
      </c>
      <c r="K886" t="s">
        <v>206</v>
      </c>
      <c r="L886" s="64">
        <v>1564617011</v>
      </c>
      <c r="M886" s="60">
        <v>11</v>
      </c>
    </row>
    <row r="887" spans="1:13" hidden="1" x14ac:dyDescent="0.25">
      <c r="A887" s="64">
        <v>1181037290</v>
      </c>
      <c r="B887" s="64">
        <v>1900121357</v>
      </c>
      <c r="C887" t="s">
        <v>203</v>
      </c>
      <c r="D887" s="59">
        <v>43098</v>
      </c>
      <c r="E887" s="60">
        <v>-19890</v>
      </c>
      <c r="F887" t="s">
        <v>204</v>
      </c>
      <c r="G887" s="64">
        <v>2000011822</v>
      </c>
      <c r="H887" t="s">
        <v>984</v>
      </c>
      <c r="I887" s="64">
        <v>1184005</v>
      </c>
      <c r="J887" s="64">
        <v>2905100202</v>
      </c>
      <c r="K887" t="s">
        <v>206</v>
      </c>
      <c r="L887" s="64">
        <v>1564617011</v>
      </c>
      <c r="M887" s="60">
        <v>11</v>
      </c>
    </row>
    <row r="888" spans="1:13" hidden="1" x14ac:dyDescent="0.25">
      <c r="A888" s="64">
        <v>1181037290</v>
      </c>
      <c r="B888" s="64">
        <v>1900121359</v>
      </c>
      <c r="C888" t="s">
        <v>203</v>
      </c>
      <c r="D888" s="59">
        <v>43097</v>
      </c>
      <c r="E888" s="60">
        <v>-30847</v>
      </c>
      <c r="F888" t="s">
        <v>204</v>
      </c>
      <c r="G888" s="64">
        <v>2000011822</v>
      </c>
      <c r="H888" t="s">
        <v>498</v>
      </c>
      <c r="I888" s="64">
        <v>1183696</v>
      </c>
      <c r="J888" s="64">
        <v>2905100202</v>
      </c>
      <c r="K888" t="s">
        <v>206</v>
      </c>
      <c r="L888" s="64">
        <v>1564617011</v>
      </c>
      <c r="M888" s="60">
        <v>11</v>
      </c>
    </row>
    <row r="889" spans="1:13" hidden="1" x14ac:dyDescent="0.25">
      <c r="A889" s="64">
        <v>1181037290</v>
      </c>
      <c r="B889" s="64">
        <v>1900121363</v>
      </c>
      <c r="C889" t="s">
        <v>203</v>
      </c>
      <c r="D889" s="59">
        <v>43067</v>
      </c>
      <c r="E889" s="60">
        <v>-153090</v>
      </c>
      <c r="F889" t="s">
        <v>204</v>
      </c>
      <c r="G889" s="64">
        <v>2000011822</v>
      </c>
      <c r="H889" t="s">
        <v>985</v>
      </c>
      <c r="I889" s="64">
        <v>1183213</v>
      </c>
      <c r="J889" s="64">
        <v>2905100202</v>
      </c>
      <c r="K889" t="s">
        <v>206</v>
      </c>
      <c r="L889" s="64">
        <v>1564617011</v>
      </c>
      <c r="M889" s="60">
        <v>11</v>
      </c>
    </row>
    <row r="890" spans="1:13" hidden="1" x14ac:dyDescent="0.25">
      <c r="A890" s="64">
        <v>1181037290</v>
      </c>
      <c r="B890" s="64">
        <v>1900121365</v>
      </c>
      <c r="C890" t="s">
        <v>203</v>
      </c>
      <c r="D890" s="59">
        <v>43066</v>
      </c>
      <c r="E890" s="60">
        <v>-17010</v>
      </c>
      <c r="F890" t="s">
        <v>204</v>
      </c>
      <c r="G890" s="64">
        <v>2000011822</v>
      </c>
      <c r="H890" t="s">
        <v>986</v>
      </c>
      <c r="I890" s="64">
        <v>1183198</v>
      </c>
      <c r="J890" s="64">
        <v>2905100202</v>
      </c>
      <c r="K890" t="s">
        <v>206</v>
      </c>
      <c r="L890" s="64">
        <v>1564617011</v>
      </c>
      <c r="M890" s="60">
        <v>11</v>
      </c>
    </row>
    <row r="891" spans="1:13" hidden="1" x14ac:dyDescent="0.25">
      <c r="A891" s="64">
        <v>1181037290</v>
      </c>
      <c r="B891" s="64">
        <v>1900121369</v>
      </c>
      <c r="C891" t="s">
        <v>203</v>
      </c>
      <c r="D891" s="59">
        <v>43095</v>
      </c>
      <c r="E891" s="60">
        <v>-50220</v>
      </c>
      <c r="F891" t="s">
        <v>204</v>
      </c>
      <c r="G891" s="64">
        <v>2000011822</v>
      </c>
      <c r="H891" t="s">
        <v>987</v>
      </c>
      <c r="I891" s="64">
        <v>1183196</v>
      </c>
      <c r="J891" s="64">
        <v>2905100202</v>
      </c>
      <c r="K891" t="s">
        <v>206</v>
      </c>
      <c r="L891" s="64">
        <v>1564617011</v>
      </c>
      <c r="M891" s="60">
        <v>11</v>
      </c>
    </row>
    <row r="892" spans="1:13" hidden="1" x14ac:dyDescent="0.25">
      <c r="A892" s="64">
        <v>1181037290</v>
      </c>
      <c r="B892" s="64">
        <v>1900121371</v>
      </c>
      <c r="C892" t="s">
        <v>203</v>
      </c>
      <c r="D892" s="59">
        <v>43075</v>
      </c>
      <c r="E892" s="60">
        <v>-102060</v>
      </c>
      <c r="F892" t="s">
        <v>204</v>
      </c>
      <c r="G892" s="64">
        <v>2000011822</v>
      </c>
      <c r="H892" t="s">
        <v>988</v>
      </c>
      <c r="I892" s="64">
        <v>1183157</v>
      </c>
      <c r="J892" s="64">
        <v>2905100202</v>
      </c>
      <c r="K892" t="s">
        <v>206</v>
      </c>
      <c r="L892" s="64">
        <v>1564617011</v>
      </c>
      <c r="M892" s="60">
        <v>11</v>
      </c>
    </row>
    <row r="893" spans="1:13" hidden="1" x14ac:dyDescent="0.25">
      <c r="A893" s="64">
        <v>1181037290</v>
      </c>
      <c r="B893" s="64">
        <v>1900121378</v>
      </c>
      <c r="C893" t="s">
        <v>203</v>
      </c>
      <c r="D893" s="59">
        <v>43075</v>
      </c>
      <c r="E893" s="60">
        <v>-85050</v>
      </c>
      <c r="F893" t="s">
        <v>204</v>
      </c>
      <c r="G893" s="64">
        <v>2000011822</v>
      </c>
      <c r="H893" t="s">
        <v>989</v>
      </c>
      <c r="I893" s="64">
        <v>1183156</v>
      </c>
      <c r="J893" s="64">
        <v>2905100202</v>
      </c>
      <c r="K893" t="s">
        <v>206</v>
      </c>
      <c r="L893" s="64">
        <v>1564617011</v>
      </c>
      <c r="M893" s="60">
        <v>11</v>
      </c>
    </row>
    <row r="894" spans="1:13" hidden="1" x14ac:dyDescent="0.25">
      <c r="A894" s="64">
        <v>1181037290</v>
      </c>
      <c r="B894" s="64">
        <v>1900121381</v>
      </c>
      <c r="C894" t="s">
        <v>203</v>
      </c>
      <c r="D894" s="59">
        <v>43095</v>
      </c>
      <c r="E894" s="60">
        <v>-16402</v>
      </c>
      <c r="F894" t="s">
        <v>204</v>
      </c>
      <c r="G894" s="64">
        <v>2000011822</v>
      </c>
      <c r="H894" t="s">
        <v>990</v>
      </c>
      <c r="I894" s="64">
        <v>1183130</v>
      </c>
      <c r="J894" s="64">
        <v>2905100202</v>
      </c>
      <c r="K894" t="s">
        <v>206</v>
      </c>
      <c r="L894" s="64">
        <v>1564617011</v>
      </c>
      <c r="M894" s="60">
        <v>11</v>
      </c>
    </row>
    <row r="895" spans="1:13" hidden="1" x14ac:dyDescent="0.25">
      <c r="A895" s="64">
        <v>1181037290</v>
      </c>
      <c r="B895" s="64">
        <v>1900121387</v>
      </c>
      <c r="C895" t="s">
        <v>203</v>
      </c>
      <c r="D895" s="59">
        <v>43089</v>
      </c>
      <c r="E895" s="60">
        <v>-85050</v>
      </c>
      <c r="F895" t="s">
        <v>204</v>
      </c>
      <c r="G895" s="64">
        <v>2000011822</v>
      </c>
      <c r="H895" t="s">
        <v>991</v>
      </c>
      <c r="I895" s="64">
        <v>1183112</v>
      </c>
      <c r="J895" s="64">
        <v>2905100202</v>
      </c>
      <c r="K895" t="s">
        <v>206</v>
      </c>
      <c r="L895" s="64">
        <v>1564617011</v>
      </c>
      <c r="M895" s="60">
        <v>11</v>
      </c>
    </row>
    <row r="896" spans="1:13" hidden="1" x14ac:dyDescent="0.25">
      <c r="A896" s="64">
        <v>1181037290</v>
      </c>
      <c r="B896" s="64">
        <v>1900121395</v>
      </c>
      <c r="C896" t="s">
        <v>203</v>
      </c>
      <c r="D896" s="59">
        <v>43080</v>
      </c>
      <c r="E896" s="60">
        <v>-136080</v>
      </c>
      <c r="F896" t="s">
        <v>204</v>
      </c>
      <c r="G896" s="64">
        <v>2000011822</v>
      </c>
      <c r="H896" t="s">
        <v>992</v>
      </c>
      <c r="I896" s="64">
        <v>1183076</v>
      </c>
      <c r="J896" s="64">
        <v>2905100202</v>
      </c>
      <c r="K896" t="s">
        <v>206</v>
      </c>
      <c r="L896" s="64">
        <v>1564617011</v>
      </c>
      <c r="M896" s="60">
        <v>11</v>
      </c>
    </row>
    <row r="897" spans="1:13" hidden="1" x14ac:dyDescent="0.25">
      <c r="A897" s="64">
        <v>1181037290</v>
      </c>
      <c r="B897" s="64">
        <v>1900121397</v>
      </c>
      <c r="C897" t="s">
        <v>203</v>
      </c>
      <c r="D897" s="59">
        <v>43095</v>
      </c>
      <c r="E897" s="60">
        <v>-28080</v>
      </c>
      <c r="F897" t="s">
        <v>204</v>
      </c>
      <c r="G897" s="64">
        <v>2000011822</v>
      </c>
      <c r="H897" t="s">
        <v>993</v>
      </c>
      <c r="I897" s="64">
        <v>1183035</v>
      </c>
      <c r="J897" s="64">
        <v>2905100202</v>
      </c>
      <c r="K897" t="s">
        <v>206</v>
      </c>
      <c r="L897" s="64">
        <v>1564617011</v>
      </c>
      <c r="M897" s="60">
        <v>11</v>
      </c>
    </row>
    <row r="898" spans="1:13" hidden="1" x14ac:dyDescent="0.25">
      <c r="A898" s="64">
        <v>1181037290</v>
      </c>
      <c r="B898" s="64">
        <v>1900121405</v>
      </c>
      <c r="C898" t="s">
        <v>203</v>
      </c>
      <c r="D898" s="59">
        <v>43095</v>
      </c>
      <c r="E898" s="60">
        <v>-30847</v>
      </c>
      <c r="F898" t="s">
        <v>204</v>
      </c>
      <c r="G898" s="64">
        <v>2000011822</v>
      </c>
      <c r="H898" t="s">
        <v>994</v>
      </c>
      <c r="I898" s="64">
        <v>1182945</v>
      </c>
      <c r="J898" s="64">
        <v>2905100202</v>
      </c>
      <c r="K898" t="s">
        <v>206</v>
      </c>
      <c r="L898" s="64">
        <v>1564617011</v>
      </c>
      <c r="M898" s="60">
        <v>11</v>
      </c>
    </row>
    <row r="899" spans="1:13" hidden="1" x14ac:dyDescent="0.25">
      <c r="A899" s="64">
        <v>1181037290</v>
      </c>
      <c r="B899" s="64">
        <v>1900121408</v>
      </c>
      <c r="C899" t="s">
        <v>203</v>
      </c>
      <c r="D899" s="59">
        <v>43062</v>
      </c>
      <c r="E899" s="60">
        <v>-136080</v>
      </c>
      <c r="F899" t="s">
        <v>204</v>
      </c>
      <c r="G899" s="64">
        <v>2000011822</v>
      </c>
      <c r="H899" t="s">
        <v>518</v>
      </c>
      <c r="I899" s="64">
        <v>1182510</v>
      </c>
      <c r="J899" s="64">
        <v>2905100202</v>
      </c>
      <c r="K899" t="s">
        <v>206</v>
      </c>
      <c r="L899" s="64">
        <v>1564617011</v>
      </c>
      <c r="M899" s="60">
        <v>11</v>
      </c>
    </row>
    <row r="900" spans="1:13" hidden="1" x14ac:dyDescent="0.25">
      <c r="A900" s="64">
        <v>1181037290</v>
      </c>
      <c r="B900" s="64">
        <v>1900121416</v>
      </c>
      <c r="C900" t="s">
        <v>203</v>
      </c>
      <c r="D900" s="59">
        <v>43067</v>
      </c>
      <c r="E900" s="60">
        <v>-68040</v>
      </c>
      <c r="F900" t="s">
        <v>204</v>
      </c>
      <c r="G900" s="64">
        <v>2000011822</v>
      </c>
      <c r="H900" t="s">
        <v>995</v>
      </c>
      <c r="I900" s="64">
        <v>1182479</v>
      </c>
      <c r="J900" s="64">
        <v>2905100202</v>
      </c>
      <c r="K900" t="s">
        <v>206</v>
      </c>
      <c r="L900" s="64">
        <v>1564617011</v>
      </c>
      <c r="M900" s="60">
        <v>11</v>
      </c>
    </row>
    <row r="901" spans="1:13" hidden="1" x14ac:dyDescent="0.25">
      <c r="A901" s="64">
        <v>1181037290</v>
      </c>
      <c r="B901" s="64">
        <v>1900121419</v>
      </c>
      <c r="C901" t="s">
        <v>203</v>
      </c>
      <c r="D901" s="59">
        <v>43056</v>
      </c>
      <c r="E901" s="60">
        <v>-119070</v>
      </c>
      <c r="F901" t="s">
        <v>204</v>
      </c>
      <c r="G901" s="64">
        <v>2000011822</v>
      </c>
      <c r="H901" t="s">
        <v>561</v>
      </c>
      <c r="I901" s="64">
        <v>1182474</v>
      </c>
      <c r="J901" s="64">
        <v>2905100202</v>
      </c>
      <c r="K901" t="s">
        <v>206</v>
      </c>
      <c r="L901" s="64">
        <v>1564617011</v>
      </c>
      <c r="M901" s="60">
        <v>11</v>
      </c>
    </row>
    <row r="902" spans="1:13" hidden="1" x14ac:dyDescent="0.25">
      <c r="A902" s="64">
        <v>1181037290</v>
      </c>
      <c r="B902" s="64">
        <v>1900121426</v>
      </c>
      <c r="C902" t="s">
        <v>203</v>
      </c>
      <c r="D902" s="59">
        <v>43095</v>
      </c>
      <c r="E902" s="60">
        <v>-19890</v>
      </c>
      <c r="F902" t="s">
        <v>204</v>
      </c>
      <c r="G902" s="64">
        <v>2000011822</v>
      </c>
      <c r="H902" t="s">
        <v>564</v>
      </c>
      <c r="I902" s="64">
        <v>1182068</v>
      </c>
      <c r="J902" s="64">
        <v>2905100202</v>
      </c>
      <c r="K902" t="s">
        <v>206</v>
      </c>
      <c r="L902" s="64">
        <v>1564617011</v>
      </c>
      <c r="M902" s="60">
        <v>11</v>
      </c>
    </row>
    <row r="903" spans="1:13" hidden="1" x14ac:dyDescent="0.25">
      <c r="A903" s="64">
        <v>1181037290</v>
      </c>
      <c r="B903" s="64">
        <v>1900121456</v>
      </c>
      <c r="C903" t="s">
        <v>203</v>
      </c>
      <c r="D903" s="59">
        <v>43085</v>
      </c>
      <c r="E903" s="60">
        <v>-11070</v>
      </c>
      <c r="F903" t="s">
        <v>204</v>
      </c>
      <c r="G903" s="64">
        <v>2000011822</v>
      </c>
      <c r="H903" t="s">
        <v>996</v>
      </c>
      <c r="I903" s="64">
        <v>1181865</v>
      </c>
      <c r="J903" s="64">
        <v>2905100202</v>
      </c>
      <c r="K903" t="s">
        <v>206</v>
      </c>
      <c r="L903" s="64">
        <v>1564617011</v>
      </c>
      <c r="M903" s="60">
        <v>11</v>
      </c>
    </row>
    <row r="904" spans="1:13" hidden="1" x14ac:dyDescent="0.25">
      <c r="A904" s="64">
        <v>1181037290</v>
      </c>
      <c r="B904" s="64">
        <v>1900121459</v>
      </c>
      <c r="C904" t="s">
        <v>203</v>
      </c>
      <c r="D904" s="59">
        <v>43070</v>
      </c>
      <c r="E904" s="60">
        <v>-151470</v>
      </c>
      <c r="F904" t="s">
        <v>204</v>
      </c>
      <c r="G904" s="64">
        <v>2000011822</v>
      </c>
      <c r="H904" t="s">
        <v>997</v>
      </c>
      <c r="I904" s="64">
        <v>1181857</v>
      </c>
      <c r="J904" s="64">
        <v>2905100202</v>
      </c>
      <c r="K904" t="s">
        <v>206</v>
      </c>
      <c r="L904" s="64">
        <v>1564617011</v>
      </c>
      <c r="M904" s="60">
        <v>11</v>
      </c>
    </row>
    <row r="905" spans="1:13" hidden="1" x14ac:dyDescent="0.25">
      <c r="A905" s="64">
        <v>1181037290</v>
      </c>
      <c r="B905" s="64">
        <v>1900121464</v>
      </c>
      <c r="C905" t="s">
        <v>203</v>
      </c>
      <c r="D905" s="59">
        <v>43088</v>
      </c>
      <c r="E905" s="60">
        <v>-11070</v>
      </c>
      <c r="F905" t="s">
        <v>204</v>
      </c>
      <c r="G905" s="64">
        <v>2000011822</v>
      </c>
      <c r="H905" t="s">
        <v>998</v>
      </c>
      <c r="I905" s="64">
        <v>1181824</v>
      </c>
      <c r="J905" s="64">
        <v>2905100202</v>
      </c>
      <c r="K905" t="s">
        <v>206</v>
      </c>
      <c r="L905" s="64">
        <v>1564617011</v>
      </c>
      <c r="M905" s="60">
        <v>11</v>
      </c>
    </row>
    <row r="906" spans="1:13" hidden="1" x14ac:dyDescent="0.25">
      <c r="A906" s="64">
        <v>1181037290</v>
      </c>
      <c r="B906" s="64">
        <v>1900121483</v>
      </c>
      <c r="C906" t="s">
        <v>203</v>
      </c>
      <c r="D906" s="59">
        <v>43087</v>
      </c>
      <c r="E906" s="60">
        <v>-43560</v>
      </c>
      <c r="F906" t="s">
        <v>204</v>
      </c>
      <c r="G906" s="64">
        <v>2000011822</v>
      </c>
      <c r="H906" t="s">
        <v>999</v>
      </c>
      <c r="I906" s="64">
        <v>1181505</v>
      </c>
      <c r="J906" s="64">
        <v>2905100203</v>
      </c>
      <c r="K906" t="s">
        <v>206</v>
      </c>
      <c r="L906" s="64">
        <v>5400117011</v>
      </c>
      <c r="M906" s="60">
        <v>11</v>
      </c>
    </row>
    <row r="907" spans="1:13" hidden="1" x14ac:dyDescent="0.25">
      <c r="A907" s="64">
        <v>1181037290</v>
      </c>
      <c r="B907" s="64">
        <v>1900121485</v>
      </c>
      <c r="C907" t="s">
        <v>203</v>
      </c>
      <c r="D907" s="59">
        <v>43087</v>
      </c>
      <c r="E907" s="60">
        <v>-28800</v>
      </c>
      <c r="F907" t="s">
        <v>204</v>
      </c>
      <c r="G907" s="64">
        <v>2000011822</v>
      </c>
      <c r="H907" t="s">
        <v>1000</v>
      </c>
      <c r="I907" s="64">
        <v>1181495</v>
      </c>
      <c r="J907" s="64">
        <v>2905100202</v>
      </c>
      <c r="K907" t="s">
        <v>206</v>
      </c>
      <c r="L907" s="64">
        <v>1564617011</v>
      </c>
      <c r="M907" s="60">
        <v>11</v>
      </c>
    </row>
    <row r="908" spans="1:13" hidden="1" x14ac:dyDescent="0.25">
      <c r="A908" s="64">
        <v>1181037290</v>
      </c>
      <c r="B908" s="64">
        <v>1900121491</v>
      </c>
      <c r="C908" t="s">
        <v>203</v>
      </c>
      <c r="D908" s="59">
        <v>43087</v>
      </c>
      <c r="E908" s="60">
        <v>-11285</v>
      </c>
      <c r="F908" t="s">
        <v>204</v>
      </c>
      <c r="G908" s="64">
        <v>2000011822</v>
      </c>
      <c r="H908" t="s">
        <v>1001</v>
      </c>
      <c r="I908" s="64">
        <v>1181351</v>
      </c>
      <c r="J908" s="64">
        <v>2905100202</v>
      </c>
      <c r="K908" t="s">
        <v>206</v>
      </c>
      <c r="L908" s="64">
        <v>1564617011</v>
      </c>
      <c r="M908" s="60">
        <v>41</v>
      </c>
    </row>
    <row r="909" spans="1:13" hidden="1" x14ac:dyDescent="0.25">
      <c r="A909" s="64">
        <v>1181037290</v>
      </c>
      <c r="B909" s="64">
        <v>1900121504</v>
      </c>
      <c r="C909" t="s">
        <v>203</v>
      </c>
      <c r="D909" s="59">
        <v>43053</v>
      </c>
      <c r="E909" s="60">
        <v>-85050</v>
      </c>
      <c r="F909" t="s">
        <v>204</v>
      </c>
      <c r="G909" s="64">
        <v>2000011822</v>
      </c>
      <c r="H909" t="s">
        <v>1002</v>
      </c>
      <c r="I909" s="64">
        <v>1180823</v>
      </c>
      <c r="J909" s="64">
        <v>2905100202</v>
      </c>
      <c r="K909" t="s">
        <v>206</v>
      </c>
      <c r="L909" s="64">
        <v>1564617011</v>
      </c>
      <c r="M909" s="60">
        <v>11</v>
      </c>
    </row>
    <row r="910" spans="1:13" hidden="1" x14ac:dyDescent="0.25">
      <c r="A910" s="64">
        <v>1181037290</v>
      </c>
      <c r="B910" s="64">
        <v>1900121511</v>
      </c>
      <c r="C910" t="s">
        <v>203</v>
      </c>
      <c r="D910" s="59">
        <v>43063</v>
      </c>
      <c r="E910" s="60">
        <v>-170100</v>
      </c>
      <c r="F910" t="s">
        <v>204</v>
      </c>
      <c r="G910" s="64">
        <v>2000011822</v>
      </c>
      <c r="H910" t="s">
        <v>1003</v>
      </c>
      <c r="I910" s="64">
        <v>1180820</v>
      </c>
      <c r="J910" s="64">
        <v>2905100202</v>
      </c>
      <c r="K910" t="s">
        <v>206</v>
      </c>
      <c r="L910" s="64">
        <v>1564617011</v>
      </c>
      <c r="M910" s="60">
        <v>11</v>
      </c>
    </row>
    <row r="911" spans="1:13" hidden="1" x14ac:dyDescent="0.25">
      <c r="A911" s="64">
        <v>1181037290</v>
      </c>
      <c r="B911" s="64">
        <v>1900122905</v>
      </c>
      <c r="C911" t="s">
        <v>203</v>
      </c>
      <c r="D911" s="59">
        <v>43077</v>
      </c>
      <c r="E911" s="60">
        <v>-19890</v>
      </c>
      <c r="F911" t="s">
        <v>204</v>
      </c>
      <c r="G911" s="64">
        <v>2000011822</v>
      </c>
      <c r="H911" t="s">
        <v>996</v>
      </c>
      <c r="I911" s="64">
        <v>1179351</v>
      </c>
      <c r="J911" s="64">
        <v>2905100202</v>
      </c>
      <c r="K911" t="s">
        <v>206</v>
      </c>
      <c r="L911" s="64">
        <v>1564617011</v>
      </c>
      <c r="M911" s="60">
        <v>11</v>
      </c>
    </row>
    <row r="912" spans="1:13" hidden="1" x14ac:dyDescent="0.25">
      <c r="A912" s="64">
        <v>20180228</v>
      </c>
      <c r="B912" s="64">
        <v>2000011822</v>
      </c>
      <c r="C912" t="s">
        <v>401</v>
      </c>
      <c r="D912" s="59">
        <v>43076</v>
      </c>
      <c r="E912" s="60">
        <v>43560</v>
      </c>
      <c r="F912" t="s">
        <v>204</v>
      </c>
      <c r="G912" s="64">
        <v>2000011822</v>
      </c>
      <c r="H912" t="s">
        <v>626</v>
      </c>
      <c r="I912" s="64">
        <v>1181351</v>
      </c>
      <c r="J912" s="64">
        <v>2905100203</v>
      </c>
      <c r="K912" t="s">
        <v>626</v>
      </c>
      <c r="L912" s="64">
        <v>5400117011</v>
      </c>
      <c r="M912" s="60">
        <v>83</v>
      </c>
    </row>
    <row r="913" spans="1:13" hidden="1" x14ac:dyDescent="0.25">
      <c r="A913" s="64">
        <v>20180228</v>
      </c>
      <c r="B913" s="64">
        <v>2000011822</v>
      </c>
      <c r="C913" t="s">
        <v>401</v>
      </c>
      <c r="D913" s="59">
        <v>43076</v>
      </c>
      <c r="E913" s="60">
        <v>1912511</v>
      </c>
      <c r="F913" t="s">
        <v>204</v>
      </c>
      <c r="G913" s="64">
        <v>2000011822</v>
      </c>
      <c r="H913" t="s">
        <v>626</v>
      </c>
      <c r="I913" s="64">
        <v>1181351</v>
      </c>
      <c r="J913" s="64">
        <v>2905100202</v>
      </c>
      <c r="K913" t="s">
        <v>626</v>
      </c>
      <c r="L913" s="64">
        <v>1564617011</v>
      </c>
      <c r="M913" s="60">
        <v>83</v>
      </c>
    </row>
    <row r="914" spans="1:13" hidden="1" x14ac:dyDescent="0.25">
      <c r="A914" s="64">
        <v>20180228</v>
      </c>
      <c r="B914" s="64">
        <v>2000011822</v>
      </c>
      <c r="C914" t="s">
        <v>401</v>
      </c>
      <c r="D914" s="59">
        <v>43076</v>
      </c>
      <c r="E914" s="60">
        <v>-1956071</v>
      </c>
      <c r="F914" t="s">
        <v>204</v>
      </c>
      <c r="G914" s="64">
        <v>2000011822</v>
      </c>
      <c r="H914" t="s">
        <v>626</v>
      </c>
      <c r="I914" s="64">
        <v>1181351</v>
      </c>
      <c r="J914" s="64">
        <v>1330050204</v>
      </c>
      <c r="K914" t="s">
        <v>626</v>
      </c>
      <c r="L914" s="64">
        <v>1500000000</v>
      </c>
      <c r="M914" s="60">
        <v>83</v>
      </c>
    </row>
    <row r="915" spans="1:13" hidden="1" x14ac:dyDescent="0.25">
      <c r="A915" t="s">
        <v>623</v>
      </c>
      <c r="B915" s="64">
        <v>2000002707</v>
      </c>
      <c r="C915" t="s">
        <v>666</v>
      </c>
      <c r="D915" s="59">
        <v>43076</v>
      </c>
      <c r="E915" s="60">
        <v>1956071</v>
      </c>
      <c r="F915" t="s">
        <v>204</v>
      </c>
      <c r="G915" s="64">
        <v>2000011822</v>
      </c>
      <c r="H915" t="s">
        <v>1004</v>
      </c>
      <c r="I915" t="s">
        <v>628</v>
      </c>
      <c r="J915" s="64">
        <v>1330050204</v>
      </c>
      <c r="K915" t="s">
        <v>23</v>
      </c>
      <c r="L915" s="64">
        <v>1500000000</v>
      </c>
      <c r="M915" s="60">
        <v>0</v>
      </c>
    </row>
    <row r="916" spans="1:13" hidden="1" x14ac:dyDescent="0.25">
      <c r="A916" s="64">
        <v>1176063</v>
      </c>
      <c r="B916" s="64">
        <v>101424978</v>
      </c>
      <c r="C916" t="s">
        <v>390</v>
      </c>
      <c r="D916" s="59">
        <v>43191</v>
      </c>
      <c r="E916" s="60">
        <v>-6206</v>
      </c>
      <c r="F916" t="s">
        <v>204</v>
      </c>
      <c r="G916" s="64">
        <v>2000020113</v>
      </c>
      <c r="H916" t="s">
        <v>760</v>
      </c>
      <c r="I916" s="64">
        <v>1176063</v>
      </c>
      <c r="J916" s="64">
        <v>2905100202</v>
      </c>
      <c r="K916" t="s">
        <v>761</v>
      </c>
      <c r="L916" s="64">
        <v>1564617011</v>
      </c>
      <c r="M916" s="60">
        <v>16</v>
      </c>
    </row>
    <row r="917" spans="1:13" hidden="1" x14ac:dyDescent="0.25">
      <c r="A917" s="64">
        <v>1181037290</v>
      </c>
      <c r="B917" s="64">
        <v>1900114245</v>
      </c>
      <c r="C917" t="s">
        <v>203</v>
      </c>
      <c r="D917" s="59">
        <v>43081</v>
      </c>
      <c r="E917" s="60">
        <v>-11070</v>
      </c>
      <c r="F917" t="s">
        <v>204</v>
      </c>
      <c r="G917" s="64">
        <v>2000020113</v>
      </c>
      <c r="H917" t="s">
        <v>1005</v>
      </c>
      <c r="I917" s="64">
        <v>1185621</v>
      </c>
      <c r="J917" s="64">
        <v>2905100202</v>
      </c>
      <c r="K917" t="s">
        <v>206</v>
      </c>
      <c r="L917" s="64">
        <v>1564617011</v>
      </c>
      <c r="M917" s="60">
        <v>59</v>
      </c>
    </row>
    <row r="918" spans="1:13" hidden="1" x14ac:dyDescent="0.25">
      <c r="A918" s="64">
        <v>1181037290</v>
      </c>
      <c r="B918" s="64">
        <v>1900121491</v>
      </c>
      <c r="C918" t="s">
        <v>203</v>
      </c>
      <c r="D918" s="59">
        <v>43087</v>
      </c>
      <c r="E918" s="60">
        <v>-6895</v>
      </c>
      <c r="F918" t="s">
        <v>204</v>
      </c>
      <c r="G918" s="64">
        <v>2000020113</v>
      </c>
      <c r="H918" t="s">
        <v>1006</v>
      </c>
      <c r="I918" s="64">
        <v>1181351</v>
      </c>
      <c r="J918" s="64">
        <v>2905100202</v>
      </c>
      <c r="K918" t="s">
        <v>206</v>
      </c>
      <c r="L918" s="64">
        <v>1564617011</v>
      </c>
      <c r="M918" s="60">
        <v>29</v>
      </c>
    </row>
    <row r="919" spans="1:13" hidden="1" x14ac:dyDescent="0.25">
      <c r="A919" s="64">
        <v>1181037290</v>
      </c>
      <c r="B919" s="64">
        <v>1900121513</v>
      </c>
      <c r="C919" t="s">
        <v>203</v>
      </c>
      <c r="D919" s="59">
        <v>43083</v>
      </c>
      <c r="E919" s="60">
        <v>-18180</v>
      </c>
      <c r="F919" t="s">
        <v>204</v>
      </c>
      <c r="G919" s="64">
        <v>2000020113</v>
      </c>
      <c r="H919" t="s">
        <v>1007</v>
      </c>
      <c r="I919" s="64">
        <v>1180699</v>
      </c>
      <c r="J919" s="64">
        <v>2905100202</v>
      </c>
      <c r="K919" t="s">
        <v>206</v>
      </c>
      <c r="L919" s="64">
        <v>1564617011</v>
      </c>
      <c r="M919" s="60">
        <v>59</v>
      </c>
    </row>
    <row r="920" spans="1:13" hidden="1" x14ac:dyDescent="0.25">
      <c r="A920" s="64">
        <v>1181037290</v>
      </c>
      <c r="B920" s="64">
        <v>1900121528</v>
      </c>
      <c r="C920" t="s">
        <v>203</v>
      </c>
      <c r="D920" s="59">
        <v>43082</v>
      </c>
      <c r="E920" s="60">
        <v>-19890</v>
      </c>
      <c r="F920" t="s">
        <v>204</v>
      </c>
      <c r="G920" s="64">
        <v>2000020113</v>
      </c>
      <c r="H920" t="s">
        <v>1008</v>
      </c>
      <c r="I920" s="64">
        <v>1180431</v>
      </c>
      <c r="J920" s="64">
        <v>2905100202</v>
      </c>
      <c r="K920" t="s">
        <v>206</v>
      </c>
      <c r="L920" s="64">
        <v>1564617011</v>
      </c>
      <c r="M920" s="60">
        <v>59</v>
      </c>
    </row>
    <row r="921" spans="1:13" hidden="1" x14ac:dyDescent="0.25">
      <c r="A921" s="64">
        <v>1181037290</v>
      </c>
      <c r="B921" s="64">
        <v>1900121532</v>
      </c>
      <c r="C921" t="s">
        <v>203</v>
      </c>
      <c r="D921" s="59">
        <v>43081</v>
      </c>
      <c r="E921" s="60">
        <v>-47249</v>
      </c>
      <c r="F921" t="s">
        <v>204</v>
      </c>
      <c r="G921" s="64">
        <v>2000020113</v>
      </c>
      <c r="H921" t="s">
        <v>1009</v>
      </c>
      <c r="I921" s="64">
        <v>1180190</v>
      </c>
      <c r="J921" s="64">
        <v>2905100202</v>
      </c>
      <c r="K921" t="s">
        <v>206</v>
      </c>
      <c r="L921" s="64">
        <v>1564617011</v>
      </c>
      <c r="M921" s="60">
        <v>59</v>
      </c>
    </row>
    <row r="922" spans="1:13" hidden="1" x14ac:dyDescent="0.25">
      <c r="A922" s="64">
        <v>1181037290</v>
      </c>
      <c r="B922" s="64">
        <v>1900121541</v>
      </c>
      <c r="C922" t="s">
        <v>203</v>
      </c>
      <c r="D922" s="59">
        <v>43080</v>
      </c>
      <c r="E922" s="60">
        <v>-19890</v>
      </c>
      <c r="F922" t="s">
        <v>204</v>
      </c>
      <c r="G922" s="64">
        <v>2000020113</v>
      </c>
      <c r="H922" t="s">
        <v>564</v>
      </c>
      <c r="I922" s="64">
        <v>1179901</v>
      </c>
      <c r="J922" s="64">
        <v>2905100202</v>
      </c>
      <c r="K922" t="s">
        <v>206</v>
      </c>
      <c r="L922" s="64">
        <v>1564617011</v>
      </c>
      <c r="M922" s="60">
        <v>59</v>
      </c>
    </row>
    <row r="923" spans="1:13" hidden="1" x14ac:dyDescent="0.25">
      <c r="A923" s="64">
        <v>1181037290</v>
      </c>
      <c r="B923" s="64">
        <v>1900122880</v>
      </c>
      <c r="C923" t="s">
        <v>203</v>
      </c>
      <c r="D923" s="59">
        <v>43080</v>
      </c>
      <c r="E923" s="60">
        <v>-18180</v>
      </c>
      <c r="F923" t="s">
        <v>204</v>
      </c>
      <c r="G923" s="64">
        <v>2000020113</v>
      </c>
      <c r="H923" t="s">
        <v>1010</v>
      </c>
      <c r="I923" s="64">
        <v>1179753</v>
      </c>
      <c r="J923" s="64">
        <v>2905100202</v>
      </c>
      <c r="K923" t="s">
        <v>206</v>
      </c>
      <c r="L923" s="64">
        <v>1564617011</v>
      </c>
      <c r="M923" s="60">
        <v>59</v>
      </c>
    </row>
    <row r="924" spans="1:13" hidden="1" x14ac:dyDescent="0.25">
      <c r="A924" s="64">
        <v>1181037290</v>
      </c>
      <c r="B924" s="64">
        <v>1900122898</v>
      </c>
      <c r="C924" t="s">
        <v>203</v>
      </c>
      <c r="D924" s="59">
        <v>43078</v>
      </c>
      <c r="E924" s="60">
        <v>-33210</v>
      </c>
      <c r="F924" t="s">
        <v>204</v>
      </c>
      <c r="G924" s="64">
        <v>2000020113</v>
      </c>
      <c r="H924" t="s">
        <v>226</v>
      </c>
      <c r="I924" s="64">
        <v>1179554</v>
      </c>
      <c r="J924" s="64">
        <v>2905100202</v>
      </c>
      <c r="K924" t="s">
        <v>206</v>
      </c>
      <c r="L924" s="64">
        <v>1564617011</v>
      </c>
      <c r="M924" s="60">
        <v>59</v>
      </c>
    </row>
    <row r="925" spans="1:13" hidden="1" x14ac:dyDescent="0.25">
      <c r="A925" s="64">
        <v>1181037290</v>
      </c>
      <c r="B925" s="64">
        <v>1900122900</v>
      </c>
      <c r="C925" t="s">
        <v>203</v>
      </c>
      <c r="D925" s="59">
        <v>43078</v>
      </c>
      <c r="E925" s="60">
        <v>-19890</v>
      </c>
      <c r="F925" t="s">
        <v>204</v>
      </c>
      <c r="G925" s="64">
        <v>2000020113</v>
      </c>
      <c r="H925" t="s">
        <v>984</v>
      </c>
      <c r="I925" s="64">
        <v>1179502</v>
      </c>
      <c r="J925" s="64">
        <v>2905100202</v>
      </c>
      <c r="K925" t="s">
        <v>206</v>
      </c>
      <c r="L925" s="64">
        <v>1564617011</v>
      </c>
      <c r="M925" s="60">
        <v>59</v>
      </c>
    </row>
    <row r="926" spans="1:13" hidden="1" x14ac:dyDescent="0.25">
      <c r="A926" s="64">
        <v>1181037290</v>
      </c>
      <c r="B926" s="64">
        <v>1900122907</v>
      </c>
      <c r="C926" t="s">
        <v>203</v>
      </c>
      <c r="D926" s="59">
        <v>43077</v>
      </c>
      <c r="E926" s="60">
        <v>-11070</v>
      </c>
      <c r="F926" t="s">
        <v>204</v>
      </c>
      <c r="G926" s="64">
        <v>2000020113</v>
      </c>
      <c r="H926" t="s">
        <v>1011</v>
      </c>
      <c r="I926" s="64">
        <v>1179334</v>
      </c>
      <c r="J926" s="64">
        <v>2905100202</v>
      </c>
      <c r="K926" t="s">
        <v>206</v>
      </c>
      <c r="L926" s="64">
        <v>1564617011</v>
      </c>
      <c r="M926" s="60">
        <v>59</v>
      </c>
    </row>
    <row r="927" spans="1:13" hidden="1" x14ac:dyDescent="0.25">
      <c r="A927" s="64">
        <v>1181037290</v>
      </c>
      <c r="B927" s="64">
        <v>1900122912</v>
      </c>
      <c r="C927" t="s">
        <v>203</v>
      </c>
      <c r="D927" s="59">
        <v>43077</v>
      </c>
      <c r="E927" s="60">
        <v>-30847</v>
      </c>
      <c r="F927" t="s">
        <v>204</v>
      </c>
      <c r="G927" s="64">
        <v>2000020113</v>
      </c>
      <c r="H927" t="s">
        <v>1012</v>
      </c>
      <c r="I927" s="64">
        <v>1179309</v>
      </c>
      <c r="J927" s="64">
        <v>2905100202</v>
      </c>
      <c r="K927" t="s">
        <v>206</v>
      </c>
      <c r="L927" s="64">
        <v>1564617011</v>
      </c>
      <c r="M927" s="60">
        <v>59</v>
      </c>
    </row>
    <row r="928" spans="1:13" hidden="1" x14ac:dyDescent="0.25">
      <c r="A928" s="64">
        <v>1181037290</v>
      </c>
      <c r="B928" s="64">
        <v>1900122929</v>
      </c>
      <c r="C928" t="s">
        <v>203</v>
      </c>
      <c r="D928" s="59">
        <v>43077</v>
      </c>
      <c r="E928" s="60">
        <v>-11070</v>
      </c>
      <c r="F928" t="s">
        <v>204</v>
      </c>
      <c r="G928" s="64">
        <v>2000020113</v>
      </c>
      <c r="H928" t="s">
        <v>1013</v>
      </c>
      <c r="I928" s="64">
        <v>1179304</v>
      </c>
      <c r="J928" s="64">
        <v>2905100202</v>
      </c>
      <c r="K928" t="s">
        <v>206</v>
      </c>
      <c r="L928" s="64">
        <v>1564617011</v>
      </c>
      <c r="M928" s="60">
        <v>59</v>
      </c>
    </row>
    <row r="929" spans="1:13" hidden="1" x14ac:dyDescent="0.25">
      <c r="A929" s="64">
        <v>1181037290</v>
      </c>
      <c r="B929" s="64">
        <v>1900122933</v>
      </c>
      <c r="C929" t="s">
        <v>203</v>
      </c>
      <c r="D929" s="59">
        <v>43076</v>
      </c>
      <c r="E929" s="60">
        <v>-33210</v>
      </c>
      <c r="F929" t="s">
        <v>204</v>
      </c>
      <c r="G929" s="64">
        <v>2000020113</v>
      </c>
      <c r="H929" t="s">
        <v>1014</v>
      </c>
      <c r="I929" s="64">
        <v>1179297</v>
      </c>
      <c r="J929" s="64">
        <v>2905100202</v>
      </c>
      <c r="K929" t="s">
        <v>206</v>
      </c>
      <c r="L929" s="64">
        <v>1564617011</v>
      </c>
      <c r="M929" s="60">
        <v>59</v>
      </c>
    </row>
    <row r="930" spans="1:13" hidden="1" x14ac:dyDescent="0.25">
      <c r="A930" s="64">
        <v>1181037290</v>
      </c>
      <c r="B930" s="64">
        <v>1900122936</v>
      </c>
      <c r="C930" t="s">
        <v>203</v>
      </c>
      <c r="D930" s="59">
        <v>43076</v>
      </c>
      <c r="E930" s="60">
        <v>-33210</v>
      </c>
      <c r="F930" t="s">
        <v>204</v>
      </c>
      <c r="G930" s="64">
        <v>2000020113</v>
      </c>
      <c r="H930" t="s">
        <v>1015</v>
      </c>
      <c r="I930" s="64">
        <v>1179258</v>
      </c>
      <c r="J930" s="64">
        <v>2905100202</v>
      </c>
      <c r="K930" t="s">
        <v>206</v>
      </c>
      <c r="L930" s="64">
        <v>1564617011</v>
      </c>
      <c r="M930" s="60">
        <v>59</v>
      </c>
    </row>
    <row r="931" spans="1:13" hidden="1" x14ac:dyDescent="0.25">
      <c r="A931" s="64">
        <v>1181037290</v>
      </c>
      <c r="B931" s="64">
        <v>1900122944</v>
      </c>
      <c r="C931" t="s">
        <v>203</v>
      </c>
      <c r="D931" s="59">
        <v>43074</v>
      </c>
      <c r="E931" s="60">
        <v>-19890</v>
      </c>
      <c r="F931" t="s">
        <v>204</v>
      </c>
      <c r="G931" s="64">
        <v>2000020113</v>
      </c>
      <c r="H931" t="s">
        <v>1016</v>
      </c>
      <c r="I931" s="64">
        <v>1178385</v>
      </c>
      <c r="J931" s="64">
        <v>2905100202</v>
      </c>
      <c r="K931" t="s">
        <v>206</v>
      </c>
      <c r="L931" s="64">
        <v>1564617011</v>
      </c>
      <c r="M931" s="60">
        <v>59</v>
      </c>
    </row>
    <row r="932" spans="1:13" hidden="1" x14ac:dyDescent="0.25">
      <c r="A932" s="64">
        <v>1181037290</v>
      </c>
      <c r="B932" s="64">
        <v>1900122947</v>
      </c>
      <c r="C932" t="s">
        <v>203</v>
      </c>
      <c r="D932" s="59">
        <v>43073</v>
      </c>
      <c r="E932" s="60">
        <v>-47249</v>
      </c>
      <c r="F932" t="s">
        <v>204</v>
      </c>
      <c r="G932" s="64">
        <v>2000020113</v>
      </c>
      <c r="H932" t="s">
        <v>1017</v>
      </c>
      <c r="I932" s="64">
        <v>1178103</v>
      </c>
      <c r="J932" s="64">
        <v>2905100202</v>
      </c>
      <c r="K932" t="s">
        <v>206</v>
      </c>
      <c r="L932" s="64">
        <v>1564617011</v>
      </c>
      <c r="M932" s="60">
        <v>59</v>
      </c>
    </row>
    <row r="933" spans="1:13" hidden="1" x14ac:dyDescent="0.25">
      <c r="A933" s="64">
        <v>1181037290</v>
      </c>
      <c r="B933" s="64">
        <v>1900122965</v>
      </c>
      <c r="C933" t="s">
        <v>203</v>
      </c>
      <c r="D933" s="59">
        <v>43082</v>
      </c>
      <c r="E933" s="60">
        <v>-51030</v>
      </c>
      <c r="F933" t="s">
        <v>204</v>
      </c>
      <c r="G933" s="64">
        <v>2000020113</v>
      </c>
      <c r="H933" t="s">
        <v>1018</v>
      </c>
      <c r="I933" s="64">
        <v>1183204</v>
      </c>
      <c r="J933" s="64">
        <v>2905100202</v>
      </c>
      <c r="K933" t="s">
        <v>206</v>
      </c>
      <c r="L933" s="64">
        <v>1564617011</v>
      </c>
      <c r="M933" s="60">
        <v>59</v>
      </c>
    </row>
    <row r="934" spans="1:13" hidden="1" x14ac:dyDescent="0.25">
      <c r="A934" s="64">
        <v>1181037290</v>
      </c>
      <c r="B934" s="64">
        <v>1900123012</v>
      </c>
      <c r="C934" t="s">
        <v>203</v>
      </c>
      <c r="D934" s="59">
        <v>43083</v>
      </c>
      <c r="E934" s="60">
        <v>-24570</v>
      </c>
      <c r="F934" t="s">
        <v>204</v>
      </c>
      <c r="G934" s="64">
        <v>2000020113</v>
      </c>
      <c r="H934" t="s">
        <v>1019</v>
      </c>
      <c r="I934" s="64">
        <v>1181175</v>
      </c>
      <c r="J934" s="64">
        <v>2905100202</v>
      </c>
      <c r="K934" t="s">
        <v>206</v>
      </c>
      <c r="L934" s="64">
        <v>1564617011</v>
      </c>
      <c r="M934" s="60">
        <v>59</v>
      </c>
    </row>
    <row r="935" spans="1:13" hidden="1" x14ac:dyDescent="0.25">
      <c r="A935" s="64">
        <v>11810372900</v>
      </c>
      <c r="B935" s="64">
        <v>1900114238</v>
      </c>
      <c r="C935" t="s">
        <v>203</v>
      </c>
      <c r="D935" s="59">
        <v>43095</v>
      </c>
      <c r="E935" s="60">
        <v>-273240</v>
      </c>
      <c r="F935" t="s">
        <v>204</v>
      </c>
      <c r="G935" s="64">
        <v>2000020113</v>
      </c>
      <c r="H935" t="s">
        <v>1020</v>
      </c>
      <c r="I935" s="64">
        <v>1184213</v>
      </c>
      <c r="J935" s="64">
        <v>2905100202</v>
      </c>
      <c r="K935" t="s">
        <v>206</v>
      </c>
      <c r="L935" s="64">
        <v>1564617011</v>
      </c>
      <c r="M935" s="60">
        <v>59</v>
      </c>
    </row>
    <row r="936" spans="1:13" hidden="1" x14ac:dyDescent="0.25">
      <c r="A936" s="64">
        <v>11810372900</v>
      </c>
      <c r="B936" s="64">
        <v>1900114239</v>
      </c>
      <c r="C936" t="s">
        <v>203</v>
      </c>
      <c r="D936" s="59">
        <v>43070</v>
      </c>
      <c r="E936" s="60">
        <v>-49120</v>
      </c>
      <c r="F936" t="s">
        <v>204</v>
      </c>
      <c r="G936" s="64">
        <v>2000020113</v>
      </c>
      <c r="H936" t="s">
        <v>1021</v>
      </c>
      <c r="I936" s="64">
        <v>1184197</v>
      </c>
      <c r="J936" s="64">
        <v>2905100203</v>
      </c>
      <c r="K936" t="s">
        <v>206</v>
      </c>
      <c r="L936" s="64">
        <v>5400117011</v>
      </c>
      <c r="M936" s="60">
        <v>59</v>
      </c>
    </row>
    <row r="937" spans="1:13" hidden="1" x14ac:dyDescent="0.25">
      <c r="A937" s="64">
        <v>11810372900</v>
      </c>
      <c r="B937" s="64">
        <v>1900114240</v>
      </c>
      <c r="C937" t="s">
        <v>203</v>
      </c>
      <c r="D937" s="59">
        <v>43090</v>
      </c>
      <c r="E937" s="60">
        <v>-72360</v>
      </c>
      <c r="F937" t="s">
        <v>204</v>
      </c>
      <c r="G937" s="64">
        <v>2000020113</v>
      </c>
      <c r="H937" t="s">
        <v>1022</v>
      </c>
      <c r="I937" s="64">
        <v>1183219</v>
      </c>
      <c r="J937" s="64">
        <v>2905100202</v>
      </c>
      <c r="K937" t="s">
        <v>206</v>
      </c>
      <c r="L937" s="64">
        <v>1564617011</v>
      </c>
      <c r="M937" s="60">
        <v>59</v>
      </c>
    </row>
    <row r="938" spans="1:13" hidden="1" x14ac:dyDescent="0.25">
      <c r="A938" s="64">
        <v>11810372900</v>
      </c>
      <c r="B938" s="64">
        <v>1900114241</v>
      </c>
      <c r="C938" t="s">
        <v>203</v>
      </c>
      <c r="D938" s="59">
        <v>43093</v>
      </c>
      <c r="E938" s="60">
        <v>-195620</v>
      </c>
      <c r="F938" t="s">
        <v>204</v>
      </c>
      <c r="G938" s="64">
        <v>2000020113</v>
      </c>
      <c r="H938" t="s">
        <v>1023</v>
      </c>
      <c r="I938" s="64">
        <v>1182773</v>
      </c>
      <c r="J938" s="64">
        <v>2905100203</v>
      </c>
      <c r="K938" t="s">
        <v>206</v>
      </c>
      <c r="L938" s="64">
        <v>5400117011</v>
      </c>
      <c r="M938" s="60">
        <v>59</v>
      </c>
    </row>
    <row r="939" spans="1:13" hidden="1" x14ac:dyDescent="0.25">
      <c r="A939" s="64">
        <v>11810372900</v>
      </c>
      <c r="B939" s="64">
        <v>1900114244</v>
      </c>
      <c r="C939" t="s">
        <v>203</v>
      </c>
      <c r="D939" s="59">
        <v>43080</v>
      </c>
      <c r="E939" s="60">
        <v>-86310</v>
      </c>
      <c r="F939" t="s">
        <v>204</v>
      </c>
      <c r="G939" s="64">
        <v>2000020113</v>
      </c>
      <c r="H939" t="s">
        <v>978</v>
      </c>
      <c r="I939" s="64">
        <v>1180152</v>
      </c>
      <c r="J939" s="64">
        <v>2905100202</v>
      </c>
      <c r="K939" t="s">
        <v>206</v>
      </c>
      <c r="L939" s="64">
        <v>1564617011</v>
      </c>
      <c r="M939" s="60">
        <v>59</v>
      </c>
    </row>
    <row r="940" spans="1:13" hidden="1" x14ac:dyDescent="0.25">
      <c r="A940" s="64">
        <v>12131121084</v>
      </c>
      <c r="B940" s="64">
        <v>1900085895</v>
      </c>
      <c r="C940" t="s">
        <v>203</v>
      </c>
      <c r="D940" s="59">
        <v>43055</v>
      </c>
      <c r="E940" s="60">
        <v>-9100</v>
      </c>
      <c r="F940" t="s">
        <v>204</v>
      </c>
      <c r="G940" s="64">
        <v>2000020113</v>
      </c>
      <c r="H940" t="s">
        <v>1024</v>
      </c>
      <c r="I940" s="64">
        <v>1173659</v>
      </c>
      <c r="J940" s="64">
        <v>2905100202</v>
      </c>
      <c r="K940" t="s">
        <v>759</v>
      </c>
      <c r="L940" s="64">
        <v>1564617011</v>
      </c>
      <c r="M940" s="60">
        <v>95</v>
      </c>
    </row>
    <row r="941" spans="1:13" hidden="1" x14ac:dyDescent="0.25">
      <c r="A941" s="64">
        <v>12131121084</v>
      </c>
      <c r="B941" s="64">
        <v>1900085900</v>
      </c>
      <c r="C941" t="s">
        <v>203</v>
      </c>
      <c r="D941" s="59">
        <v>43063</v>
      </c>
      <c r="E941" s="60">
        <v>-16402</v>
      </c>
      <c r="F941" t="s">
        <v>204</v>
      </c>
      <c r="G941" s="64">
        <v>2000020113</v>
      </c>
      <c r="H941" t="s">
        <v>1025</v>
      </c>
      <c r="I941" s="64">
        <v>1175732</v>
      </c>
      <c r="J941" s="64">
        <v>2905100202</v>
      </c>
      <c r="K941" t="s">
        <v>759</v>
      </c>
      <c r="L941" s="64">
        <v>1564617011</v>
      </c>
      <c r="M941" s="60">
        <v>95</v>
      </c>
    </row>
    <row r="942" spans="1:13" hidden="1" x14ac:dyDescent="0.25">
      <c r="A942" s="64">
        <v>12131121084</v>
      </c>
      <c r="B942" s="64">
        <v>1900085903</v>
      </c>
      <c r="C942" t="s">
        <v>203</v>
      </c>
      <c r="D942" s="59">
        <v>43067</v>
      </c>
      <c r="E942" s="60">
        <v>-47249</v>
      </c>
      <c r="F942" t="s">
        <v>204</v>
      </c>
      <c r="G942" s="64">
        <v>2000020113</v>
      </c>
      <c r="H942" t="s">
        <v>983</v>
      </c>
      <c r="I942" s="64">
        <v>1176789</v>
      </c>
      <c r="J942" s="64">
        <v>2905100202</v>
      </c>
      <c r="K942" t="s">
        <v>759</v>
      </c>
      <c r="L942" s="64">
        <v>1564617011</v>
      </c>
      <c r="M942" s="60">
        <v>95</v>
      </c>
    </row>
    <row r="943" spans="1:13" hidden="1" x14ac:dyDescent="0.25">
      <c r="A943" s="64">
        <v>12131121084</v>
      </c>
      <c r="B943" s="64">
        <v>1900085908</v>
      </c>
      <c r="C943" t="s">
        <v>203</v>
      </c>
      <c r="D943" s="59">
        <v>43068</v>
      </c>
      <c r="E943" s="60">
        <v>-63000</v>
      </c>
      <c r="F943" t="s">
        <v>204</v>
      </c>
      <c r="G943" s="64">
        <v>2000020113</v>
      </c>
      <c r="H943" t="s">
        <v>1026</v>
      </c>
      <c r="I943" s="64">
        <v>1176832</v>
      </c>
      <c r="J943" s="64">
        <v>2905100202</v>
      </c>
      <c r="K943" t="s">
        <v>759</v>
      </c>
      <c r="L943" s="64">
        <v>1564617011</v>
      </c>
      <c r="M943" s="60">
        <v>95</v>
      </c>
    </row>
    <row r="944" spans="1:13" hidden="1" x14ac:dyDescent="0.25">
      <c r="A944" s="64">
        <v>12131121084</v>
      </c>
      <c r="B944" s="64">
        <v>1900085913</v>
      </c>
      <c r="C944" t="s">
        <v>203</v>
      </c>
      <c r="D944" s="59">
        <v>43068</v>
      </c>
      <c r="E944" s="60">
        <v>-63651</v>
      </c>
      <c r="F944" t="s">
        <v>204</v>
      </c>
      <c r="G944" s="64">
        <v>2000020113</v>
      </c>
      <c r="H944" t="s">
        <v>1027</v>
      </c>
      <c r="I944" s="64">
        <v>1176980</v>
      </c>
      <c r="J944" s="64">
        <v>2905100202</v>
      </c>
      <c r="K944" t="s">
        <v>759</v>
      </c>
      <c r="L944" s="64">
        <v>1564617011</v>
      </c>
      <c r="M944" s="60">
        <v>95</v>
      </c>
    </row>
    <row r="945" spans="1:13" hidden="1" x14ac:dyDescent="0.25">
      <c r="A945" s="64">
        <v>12131121084</v>
      </c>
      <c r="B945" s="64">
        <v>1900085916</v>
      </c>
      <c r="C945" t="s">
        <v>203</v>
      </c>
      <c r="D945" s="59">
        <v>43063</v>
      </c>
      <c r="E945" s="60">
        <v>-16402</v>
      </c>
      <c r="F945" t="s">
        <v>204</v>
      </c>
      <c r="G945" s="64">
        <v>2000020113</v>
      </c>
      <c r="H945" t="s">
        <v>1025</v>
      </c>
      <c r="I945" s="64">
        <v>1175734</v>
      </c>
      <c r="J945" s="64">
        <v>2905100202</v>
      </c>
      <c r="K945" t="s">
        <v>759</v>
      </c>
      <c r="L945" s="64">
        <v>1564617011</v>
      </c>
      <c r="M945" s="60">
        <v>95</v>
      </c>
    </row>
    <row r="946" spans="1:13" hidden="1" x14ac:dyDescent="0.25">
      <c r="A946" s="64">
        <v>12131121084</v>
      </c>
      <c r="B946" s="64">
        <v>1900085918</v>
      </c>
      <c r="C946" t="s">
        <v>203</v>
      </c>
      <c r="D946" s="59">
        <v>43054</v>
      </c>
      <c r="E946" s="60">
        <v>-18180</v>
      </c>
      <c r="F946" t="s">
        <v>204</v>
      </c>
      <c r="G946" s="64">
        <v>2000020113</v>
      </c>
      <c r="H946" t="s">
        <v>1028</v>
      </c>
      <c r="I946" s="64">
        <v>1173455</v>
      </c>
      <c r="J946" s="64">
        <v>2905100202</v>
      </c>
      <c r="K946" t="s">
        <v>759</v>
      </c>
      <c r="L946" s="64">
        <v>1564617011</v>
      </c>
      <c r="M946" s="60">
        <v>95</v>
      </c>
    </row>
    <row r="947" spans="1:13" hidden="1" x14ac:dyDescent="0.25">
      <c r="A947" s="64">
        <v>12131121084</v>
      </c>
      <c r="B947" s="64">
        <v>1900085921</v>
      </c>
      <c r="C947" t="s">
        <v>203</v>
      </c>
      <c r="D947" s="59">
        <v>43059</v>
      </c>
      <c r="E947" s="60">
        <v>-18180</v>
      </c>
      <c r="F947" t="s">
        <v>204</v>
      </c>
      <c r="G947" s="64">
        <v>2000020113</v>
      </c>
      <c r="H947" t="s">
        <v>1029</v>
      </c>
      <c r="I947" s="64">
        <v>1174391</v>
      </c>
      <c r="J947" s="64">
        <v>2905100202</v>
      </c>
      <c r="K947" t="s">
        <v>759</v>
      </c>
      <c r="L947" s="64">
        <v>1564617011</v>
      </c>
      <c r="M947" s="60">
        <v>95</v>
      </c>
    </row>
    <row r="948" spans="1:13" hidden="1" x14ac:dyDescent="0.25">
      <c r="A948" s="64">
        <v>12131121084</v>
      </c>
      <c r="B948" s="64">
        <v>1900085926</v>
      </c>
      <c r="C948" t="s">
        <v>203</v>
      </c>
      <c r="D948" s="59">
        <v>43068</v>
      </c>
      <c r="E948" s="60">
        <v>-18180</v>
      </c>
      <c r="F948" t="s">
        <v>204</v>
      </c>
      <c r="G948" s="64">
        <v>2000020113</v>
      </c>
      <c r="H948" t="s">
        <v>1030</v>
      </c>
      <c r="I948" s="64">
        <v>1176922</v>
      </c>
      <c r="J948" s="64">
        <v>2905100202</v>
      </c>
      <c r="K948" t="s">
        <v>759</v>
      </c>
      <c r="L948" s="64">
        <v>1564617011</v>
      </c>
      <c r="M948" s="60">
        <v>95</v>
      </c>
    </row>
    <row r="949" spans="1:13" hidden="1" x14ac:dyDescent="0.25">
      <c r="A949" s="64">
        <v>12131121084</v>
      </c>
      <c r="B949" s="64">
        <v>1900085929</v>
      </c>
      <c r="C949" t="s">
        <v>203</v>
      </c>
      <c r="D949" s="59">
        <v>43054</v>
      </c>
      <c r="E949" s="60">
        <v>-18180</v>
      </c>
      <c r="F949" t="s">
        <v>204</v>
      </c>
      <c r="G949" s="64">
        <v>2000020113</v>
      </c>
      <c r="H949" t="s">
        <v>1031</v>
      </c>
      <c r="I949" s="64">
        <v>1173235</v>
      </c>
      <c r="J949" s="64">
        <v>2905100202</v>
      </c>
      <c r="K949" t="s">
        <v>759</v>
      </c>
      <c r="L949" s="64">
        <v>1564617011</v>
      </c>
      <c r="M949" s="60">
        <v>95</v>
      </c>
    </row>
    <row r="950" spans="1:13" hidden="1" x14ac:dyDescent="0.25">
      <c r="A950" s="64">
        <v>12131121084</v>
      </c>
      <c r="B950" s="64">
        <v>1900085933</v>
      </c>
      <c r="C950" t="s">
        <v>203</v>
      </c>
      <c r="D950" s="59">
        <v>43059</v>
      </c>
      <c r="E950" s="60">
        <v>-19890</v>
      </c>
      <c r="F950" t="s">
        <v>204</v>
      </c>
      <c r="G950" s="64">
        <v>2000020113</v>
      </c>
      <c r="H950" t="s">
        <v>1032</v>
      </c>
      <c r="I950" s="64">
        <v>1174409</v>
      </c>
      <c r="J950" s="64">
        <v>2905100202</v>
      </c>
      <c r="K950" t="s">
        <v>759</v>
      </c>
      <c r="L950" s="64">
        <v>1564617011</v>
      </c>
      <c r="M950" s="60">
        <v>95</v>
      </c>
    </row>
    <row r="951" spans="1:13" hidden="1" x14ac:dyDescent="0.25">
      <c r="A951" s="64">
        <v>20180417</v>
      </c>
      <c r="B951" s="64">
        <v>2000020113</v>
      </c>
      <c r="C951" t="s">
        <v>401</v>
      </c>
      <c r="D951" s="59">
        <v>43124</v>
      </c>
      <c r="E951" s="60">
        <v>535770</v>
      </c>
      <c r="F951" t="s">
        <v>204</v>
      </c>
      <c r="G951" s="64">
        <v>2000020113</v>
      </c>
      <c r="H951" t="s">
        <v>626</v>
      </c>
      <c r="I951" s="64">
        <v>1176063</v>
      </c>
      <c r="J951" s="64">
        <v>2905100203</v>
      </c>
      <c r="K951" t="s">
        <v>626</v>
      </c>
      <c r="L951" s="64">
        <v>5400117011</v>
      </c>
      <c r="M951" s="60">
        <v>83</v>
      </c>
    </row>
    <row r="952" spans="1:13" hidden="1" x14ac:dyDescent="0.25">
      <c r="A952" s="64">
        <v>20180417</v>
      </c>
      <c r="B952" s="64">
        <v>2000020113</v>
      </c>
      <c r="C952" t="s">
        <v>401</v>
      </c>
      <c r="D952" s="59">
        <v>43124</v>
      </c>
      <c r="E952" s="60">
        <v>3464230</v>
      </c>
      <c r="F952" t="s">
        <v>204</v>
      </c>
      <c r="G952" s="64">
        <v>2000020113</v>
      </c>
      <c r="H952" t="s">
        <v>626</v>
      </c>
      <c r="I952" s="64">
        <v>1176063</v>
      </c>
      <c r="J952" s="64">
        <v>2905100202</v>
      </c>
      <c r="K952" t="s">
        <v>626</v>
      </c>
      <c r="L952" s="64">
        <v>1548017011</v>
      </c>
      <c r="M952" s="60">
        <v>83</v>
      </c>
    </row>
    <row r="953" spans="1:13" hidden="1" x14ac:dyDescent="0.25">
      <c r="A953" s="64">
        <v>20180417</v>
      </c>
      <c r="B953" s="64">
        <v>2000020113</v>
      </c>
      <c r="C953" t="s">
        <v>401</v>
      </c>
      <c r="D953" s="59">
        <v>43124</v>
      </c>
      <c r="E953" s="60">
        <v>-4000000</v>
      </c>
      <c r="F953" t="s">
        <v>204</v>
      </c>
      <c r="G953" s="64">
        <v>2000020113</v>
      </c>
      <c r="H953" t="s">
        <v>626</v>
      </c>
      <c r="I953" s="64">
        <v>1176063</v>
      </c>
      <c r="J953" s="64">
        <v>1330050204</v>
      </c>
      <c r="K953" t="s">
        <v>626</v>
      </c>
      <c r="L953" s="64">
        <v>1500000000</v>
      </c>
      <c r="M953" s="60">
        <v>83</v>
      </c>
    </row>
    <row r="954" spans="1:13" hidden="1" x14ac:dyDescent="0.25">
      <c r="A954" s="64">
        <v>2200849507</v>
      </c>
      <c r="B954" s="64">
        <v>1900339127</v>
      </c>
      <c r="C954" t="s">
        <v>203</v>
      </c>
      <c r="D954" s="59">
        <v>43102</v>
      </c>
      <c r="E954" s="60">
        <v>-12870</v>
      </c>
      <c r="F954" t="s">
        <v>204</v>
      </c>
      <c r="G954" s="64">
        <v>2000020113</v>
      </c>
      <c r="H954" t="s">
        <v>1033</v>
      </c>
      <c r="I954" s="64">
        <v>1192556</v>
      </c>
      <c r="J954" s="64">
        <v>2905100202</v>
      </c>
      <c r="K954" t="s">
        <v>206</v>
      </c>
      <c r="L954" s="64">
        <v>1564617011</v>
      </c>
      <c r="M954" s="60">
        <v>26</v>
      </c>
    </row>
    <row r="955" spans="1:13" hidden="1" x14ac:dyDescent="0.25">
      <c r="A955" s="64">
        <v>2200849507</v>
      </c>
      <c r="B955" s="64">
        <v>1900339164</v>
      </c>
      <c r="C955" t="s">
        <v>203</v>
      </c>
      <c r="D955" s="59">
        <v>43123</v>
      </c>
      <c r="E955" s="60">
        <v>-41220</v>
      </c>
      <c r="F955" t="s">
        <v>204</v>
      </c>
      <c r="G955" s="64">
        <v>2000020113</v>
      </c>
      <c r="H955" t="s">
        <v>1034</v>
      </c>
      <c r="I955" s="64">
        <v>1192496</v>
      </c>
      <c r="J955" s="64">
        <v>2905100202</v>
      </c>
      <c r="K955" t="s">
        <v>206</v>
      </c>
      <c r="L955" s="64">
        <v>1564617011</v>
      </c>
      <c r="M955" s="60">
        <v>26</v>
      </c>
    </row>
    <row r="956" spans="1:13" hidden="1" x14ac:dyDescent="0.25">
      <c r="A956" s="64">
        <v>2200849507</v>
      </c>
      <c r="B956" s="64">
        <v>1900339168</v>
      </c>
      <c r="C956" t="s">
        <v>203</v>
      </c>
      <c r="D956" s="59">
        <v>43128</v>
      </c>
      <c r="E956" s="60">
        <v>-384030</v>
      </c>
      <c r="F956" t="s">
        <v>204</v>
      </c>
      <c r="G956" s="64">
        <v>2000020113</v>
      </c>
      <c r="H956" t="s">
        <v>1035</v>
      </c>
      <c r="I956" s="64">
        <v>1192570</v>
      </c>
      <c r="J956" s="64">
        <v>2905100202</v>
      </c>
      <c r="K956" t="s">
        <v>206</v>
      </c>
      <c r="L956" s="64">
        <v>1564617011</v>
      </c>
      <c r="M956" s="60">
        <v>26</v>
      </c>
    </row>
    <row r="957" spans="1:13" hidden="1" x14ac:dyDescent="0.25">
      <c r="A957" s="64">
        <v>2200849507</v>
      </c>
      <c r="B957" s="64">
        <v>1900339186</v>
      </c>
      <c r="C957" t="s">
        <v>203</v>
      </c>
      <c r="D957" s="59">
        <v>43131</v>
      </c>
      <c r="E957" s="60">
        <v>-89370</v>
      </c>
      <c r="F957" t="s">
        <v>204</v>
      </c>
      <c r="G957" s="64">
        <v>2000020113</v>
      </c>
      <c r="H957" t="s">
        <v>1036</v>
      </c>
      <c r="I957" s="64">
        <v>1192200</v>
      </c>
      <c r="J957" s="64">
        <v>2905100202</v>
      </c>
      <c r="K957" t="s">
        <v>206</v>
      </c>
      <c r="L957" s="64">
        <v>1564617011</v>
      </c>
      <c r="M957" s="60">
        <v>26</v>
      </c>
    </row>
    <row r="958" spans="1:13" hidden="1" x14ac:dyDescent="0.25">
      <c r="A958" s="64">
        <v>2200849507</v>
      </c>
      <c r="B958" s="64">
        <v>1900339199</v>
      </c>
      <c r="C958" t="s">
        <v>203</v>
      </c>
      <c r="D958" s="59">
        <v>43130</v>
      </c>
      <c r="E958" s="60">
        <v>-92120</v>
      </c>
      <c r="F958" t="s">
        <v>204</v>
      </c>
      <c r="G958" s="64">
        <v>2000020113</v>
      </c>
      <c r="H958" t="s">
        <v>406</v>
      </c>
      <c r="I958" s="64">
        <v>1192150</v>
      </c>
      <c r="J958" s="64">
        <v>2905100203</v>
      </c>
      <c r="K958" t="s">
        <v>206</v>
      </c>
      <c r="L958" s="64">
        <v>6849817011</v>
      </c>
      <c r="M958" s="60">
        <v>26</v>
      </c>
    </row>
    <row r="959" spans="1:13" hidden="1" x14ac:dyDescent="0.25">
      <c r="A959" s="64">
        <v>2200849507</v>
      </c>
      <c r="B959" s="64">
        <v>1900339210</v>
      </c>
      <c r="C959" t="s">
        <v>203</v>
      </c>
      <c r="D959" s="59">
        <v>43130</v>
      </c>
      <c r="E959" s="60">
        <v>-54270</v>
      </c>
      <c r="F959" t="s">
        <v>204</v>
      </c>
      <c r="G959" s="64">
        <v>2000020113</v>
      </c>
      <c r="H959" t="s">
        <v>1037</v>
      </c>
      <c r="I959" s="64">
        <v>1191906</v>
      </c>
      <c r="J959" s="64">
        <v>2905100202</v>
      </c>
      <c r="K959" t="s">
        <v>206</v>
      </c>
      <c r="L959" s="64">
        <v>1564617011</v>
      </c>
      <c r="M959" s="60">
        <v>26</v>
      </c>
    </row>
    <row r="960" spans="1:13" hidden="1" x14ac:dyDescent="0.25">
      <c r="A960" s="64">
        <v>2200849507</v>
      </c>
      <c r="B960" s="64">
        <v>1900339213</v>
      </c>
      <c r="C960" t="s">
        <v>203</v>
      </c>
      <c r="D960" s="59">
        <v>43130</v>
      </c>
      <c r="E960" s="60">
        <v>-180900</v>
      </c>
      <c r="F960" t="s">
        <v>204</v>
      </c>
      <c r="G960" s="64">
        <v>2000020113</v>
      </c>
      <c r="H960" t="s">
        <v>1038</v>
      </c>
      <c r="I960" s="64">
        <v>1191901</v>
      </c>
      <c r="J960" s="64">
        <v>2905100202</v>
      </c>
      <c r="K960" t="s">
        <v>206</v>
      </c>
      <c r="L960" s="64">
        <v>1564617011</v>
      </c>
      <c r="M960" s="60">
        <v>26</v>
      </c>
    </row>
    <row r="961" spans="1:13" hidden="1" x14ac:dyDescent="0.25">
      <c r="A961" s="64">
        <v>2200849507</v>
      </c>
      <c r="B961" s="64">
        <v>1900339216</v>
      </c>
      <c r="C961" t="s">
        <v>203</v>
      </c>
      <c r="D961" s="59">
        <v>43130</v>
      </c>
      <c r="E961" s="60">
        <v>-180900</v>
      </c>
      <c r="F961" t="s">
        <v>204</v>
      </c>
      <c r="G961" s="64">
        <v>2000020113</v>
      </c>
      <c r="H961" t="s">
        <v>1039</v>
      </c>
      <c r="I961" s="64">
        <v>1191900</v>
      </c>
      <c r="J961" s="64">
        <v>2905100202</v>
      </c>
      <c r="K961" t="s">
        <v>206</v>
      </c>
      <c r="L961" s="64">
        <v>1564617011</v>
      </c>
      <c r="M961" s="60">
        <v>26</v>
      </c>
    </row>
    <row r="962" spans="1:13" hidden="1" x14ac:dyDescent="0.25">
      <c r="A962" s="64">
        <v>2200849507</v>
      </c>
      <c r="B962" s="64">
        <v>1900339218</v>
      </c>
      <c r="C962" t="s">
        <v>203</v>
      </c>
      <c r="D962" s="59">
        <v>43130</v>
      </c>
      <c r="E962" s="60">
        <v>-18090</v>
      </c>
      <c r="F962" t="s">
        <v>204</v>
      </c>
      <c r="G962" s="64">
        <v>2000020113</v>
      </c>
      <c r="H962" t="s">
        <v>1040</v>
      </c>
      <c r="I962" s="64">
        <v>1191888</v>
      </c>
      <c r="J962" s="64">
        <v>2905100202</v>
      </c>
      <c r="K962" t="s">
        <v>206</v>
      </c>
      <c r="L962" s="64">
        <v>1564617011</v>
      </c>
      <c r="M962" s="60">
        <v>26</v>
      </c>
    </row>
    <row r="963" spans="1:13" hidden="1" x14ac:dyDescent="0.25">
      <c r="A963" s="64">
        <v>2200849507</v>
      </c>
      <c r="B963" s="64">
        <v>1900339230</v>
      </c>
      <c r="C963" t="s">
        <v>203</v>
      </c>
      <c r="D963" s="59">
        <v>43130</v>
      </c>
      <c r="E963" s="60">
        <v>-271350</v>
      </c>
      <c r="F963" t="s">
        <v>204</v>
      </c>
      <c r="G963" s="64">
        <v>2000020113</v>
      </c>
      <c r="H963" t="s">
        <v>1041</v>
      </c>
      <c r="I963" s="64">
        <v>1191873</v>
      </c>
      <c r="J963" s="64">
        <v>2905100202</v>
      </c>
      <c r="K963" t="s">
        <v>206</v>
      </c>
      <c r="L963" s="64">
        <v>1564617011</v>
      </c>
      <c r="M963" s="60">
        <v>26</v>
      </c>
    </row>
    <row r="964" spans="1:13" hidden="1" x14ac:dyDescent="0.25">
      <c r="A964" s="64">
        <v>2200849507</v>
      </c>
      <c r="B964" s="64">
        <v>1900339250</v>
      </c>
      <c r="C964" t="s">
        <v>203</v>
      </c>
      <c r="D964" s="59">
        <v>43130</v>
      </c>
      <c r="E964" s="60">
        <v>-58500</v>
      </c>
      <c r="F964" t="s">
        <v>204</v>
      </c>
      <c r="G964" s="64">
        <v>2000020113</v>
      </c>
      <c r="H964" t="s">
        <v>982</v>
      </c>
      <c r="I964" s="64">
        <v>1191756</v>
      </c>
      <c r="J964" s="64">
        <v>2905100202</v>
      </c>
      <c r="K964" t="s">
        <v>206</v>
      </c>
      <c r="L964" s="64">
        <v>1564617011</v>
      </c>
      <c r="M964" s="60">
        <v>26</v>
      </c>
    </row>
    <row r="965" spans="1:13" hidden="1" x14ac:dyDescent="0.25">
      <c r="A965" s="64">
        <v>2200849507</v>
      </c>
      <c r="B965" s="64">
        <v>1900339280</v>
      </c>
      <c r="C965" t="s">
        <v>203</v>
      </c>
      <c r="D965" s="59">
        <v>43127</v>
      </c>
      <c r="E965" s="60">
        <v>-41220</v>
      </c>
      <c r="F965" t="s">
        <v>204</v>
      </c>
      <c r="G965" s="64">
        <v>2000020113</v>
      </c>
      <c r="H965" t="s">
        <v>1042</v>
      </c>
      <c r="I965" s="64">
        <v>1191187</v>
      </c>
      <c r="J965" s="64">
        <v>2905100202</v>
      </c>
      <c r="K965" t="s">
        <v>206</v>
      </c>
      <c r="L965" s="64">
        <v>1564617011</v>
      </c>
      <c r="M965" s="60">
        <v>26</v>
      </c>
    </row>
    <row r="966" spans="1:13" hidden="1" x14ac:dyDescent="0.25">
      <c r="A966" s="64">
        <v>2200849507</v>
      </c>
      <c r="B966" s="64">
        <v>1900339287</v>
      </c>
      <c r="C966" t="s">
        <v>203</v>
      </c>
      <c r="D966" s="59">
        <v>43126</v>
      </c>
      <c r="E966" s="60">
        <v>-90450</v>
      </c>
      <c r="F966" t="s">
        <v>204</v>
      </c>
      <c r="G966" s="64">
        <v>2000020113</v>
      </c>
      <c r="H966" t="s">
        <v>1043</v>
      </c>
      <c r="I966" s="64">
        <v>1190894</v>
      </c>
      <c r="J966" s="64">
        <v>2905100202</v>
      </c>
      <c r="K966" t="s">
        <v>206</v>
      </c>
      <c r="L966" s="64">
        <v>1564617011</v>
      </c>
      <c r="M966" s="60">
        <v>26</v>
      </c>
    </row>
    <row r="967" spans="1:13" hidden="1" x14ac:dyDescent="0.25">
      <c r="A967" s="64">
        <v>2200849507</v>
      </c>
      <c r="B967" s="64">
        <v>1900339312</v>
      </c>
      <c r="C967" t="s">
        <v>203</v>
      </c>
      <c r="D967" s="59">
        <v>43125</v>
      </c>
      <c r="E967" s="60">
        <v>-19260</v>
      </c>
      <c r="F967" t="s">
        <v>204</v>
      </c>
      <c r="G967" s="64">
        <v>2000020113</v>
      </c>
      <c r="H967" t="s">
        <v>1044</v>
      </c>
      <c r="I967" s="64">
        <v>1190626</v>
      </c>
      <c r="J967" s="64">
        <v>2905100202</v>
      </c>
      <c r="K967" t="s">
        <v>206</v>
      </c>
      <c r="L967" s="64">
        <v>1564617011</v>
      </c>
      <c r="M967" s="60">
        <v>26</v>
      </c>
    </row>
    <row r="968" spans="1:13" hidden="1" x14ac:dyDescent="0.25">
      <c r="A968" s="64">
        <v>2200849507</v>
      </c>
      <c r="B968" s="64">
        <v>1900339314</v>
      </c>
      <c r="C968" t="s">
        <v>203</v>
      </c>
      <c r="D968" s="59">
        <v>43125</v>
      </c>
      <c r="E968" s="60">
        <v>-19260</v>
      </c>
      <c r="F968" t="s">
        <v>204</v>
      </c>
      <c r="G968" s="64">
        <v>2000020113</v>
      </c>
      <c r="H968" t="s">
        <v>1045</v>
      </c>
      <c r="I968" s="64">
        <v>1190556</v>
      </c>
      <c r="J968" s="64">
        <v>2905100202</v>
      </c>
      <c r="K968" t="s">
        <v>206</v>
      </c>
      <c r="L968" s="64">
        <v>1564617011</v>
      </c>
      <c r="M968" s="60">
        <v>26</v>
      </c>
    </row>
    <row r="969" spans="1:13" hidden="1" x14ac:dyDescent="0.25">
      <c r="A969" s="64">
        <v>2200849507</v>
      </c>
      <c r="B969" s="64">
        <v>1900339315</v>
      </c>
      <c r="C969" t="s">
        <v>203</v>
      </c>
      <c r="D969" s="59">
        <v>43123</v>
      </c>
      <c r="E969" s="60">
        <v>-21060</v>
      </c>
      <c r="F969" t="s">
        <v>204</v>
      </c>
      <c r="G969" s="64">
        <v>2000020113</v>
      </c>
      <c r="H969" t="s">
        <v>1046</v>
      </c>
      <c r="I969" s="64">
        <v>1189807</v>
      </c>
      <c r="J969" s="64">
        <v>2905100202</v>
      </c>
      <c r="K969" t="s">
        <v>206</v>
      </c>
      <c r="L969" s="64">
        <v>1564617011</v>
      </c>
      <c r="M969" s="60">
        <v>26</v>
      </c>
    </row>
    <row r="970" spans="1:13" hidden="1" x14ac:dyDescent="0.25">
      <c r="A970" s="64">
        <v>2200849507</v>
      </c>
      <c r="B970" s="64">
        <v>1900339316</v>
      </c>
      <c r="C970" t="s">
        <v>203</v>
      </c>
      <c r="D970" s="59">
        <v>43119</v>
      </c>
      <c r="E970" s="60">
        <v>-143470</v>
      </c>
      <c r="F970" t="s">
        <v>204</v>
      </c>
      <c r="G970" s="64">
        <v>2000020113</v>
      </c>
      <c r="H970" t="s">
        <v>999</v>
      </c>
      <c r="I970" s="64">
        <v>1189143</v>
      </c>
      <c r="J970" s="64">
        <v>2905100203</v>
      </c>
      <c r="K970" t="s">
        <v>206</v>
      </c>
      <c r="L970" s="64">
        <v>5400117011</v>
      </c>
      <c r="M970" s="60">
        <v>26</v>
      </c>
    </row>
    <row r="971" spans="1:13" hidden="1" x14ac:dyDescent="0.25">
      <c r="A971" s="64">
        <v>2200849507</v>
      </c>
      <c r="B971" s="64">
        <v>1900339318</v>
      </c>
      <c r="C971" t="s">
        <v>203</v>
      </c>
      <c r="D971" s="59">
        <v>43118</v>
      </c>
      <c r="E971" s="60">
        <v>-11700</v>
      </c>
      <c r="F971" t="s">
        <v>204</v>
      </c>
      <c r="G971" s="64">
        <v>2000020113</v>
      </c>
      <c r="H971" t="s">
        <v>1047</v>
      </c>
      <c r="I971" s="64">
        <v>1189131</v>
      </c>
      <c r="J971" s="64">
        <v>2905100202</v>
      </c>
      <c r="K971" t="s">
        <v>206</v>
      </c>
      <c r="L971" s="64">
        <v>1564617011</v>
      </c>
      <c r="M971" s="60">
        <v>26</v>
      </c>
    </row>
    <row r="972" spans="1:13" hidden="1" x14ac:dyDescent="0.25">
      <c r="A972" s="64">
        <v>2200849507</v>
      </c>
      <c r="B972" s="64">
        <v>1900339323</v>
      </c>
      <c r="C972" t="s">
        <v>203</v>
      </c>
      <c r="D972" s="59">
        <v>43117</v>
      </c>
      <c r="E972" s="60">
        <v>-30510</v>
      </c>
      <c r="F972" t="s">
        <v>204</v>
      </c>
      <c r="G972" s="64">
        <v>2000020113</v>
      </c>
      <c r="H972" t="s">
        <v>1048</v>
      </c>
      <c r="I972" s="64">
        <v>1188640</v>
      </c>
      <c r="J972" s="64">
        <v>2905100202</v>
      </c>
      <c r="K972" t="s">
        <v>206</v>
      </c>
      <c r="L972" s="64">
        <v>1564617011</v>
      </c>
      <c r="M972" s="60">
        <v>26</v>
      </c>
    </row>
    <row r="973" spans="1:13" hidden="1" x14ac:dyDescent="0.25">
      <c r="A973" s="64">
        <v>2200849507</v>
      </c>
      <c r="B973" s="64">
        <v>1900339325</v>
      </c>
      <c r="C973" t="s">
        <v>203</v>
      </c>
      <c r="D973" s="59">
        <v>43104</v>
      </c>
      <c r="E973" s="60">
        <v>-11700</v>
      </c>
      <c r="F973" t="s">
        <v>204</v>
      </c>
      <c r="G973" s="64">
        <v>2000020113</v>
      </c>
      <c r="H973" t="s">
        <v>1049</v>
      </c>
      <c r="I973" s="64">
        <v>1188401</v>
      </c>
      <c r="J973" s="64">
        <v>2905100202</v>
      </c>
      <c r="K973" t="s">
        <v>206</v>
      </c>
      <c r="L973" s="64">
        <v>1564617011</v>
      </c>
      <c r="M973" s="60">
        <v>26</v>
      </c>
    </row>
    <row r="974" spans="1:13" hidden="1" x14ac:dyDescent="0.25">
      <c r="A974" s="64">
        <v>2200849507</v>
      </c>
      <c r="B974" s="64">
        <v>1900339328</v>
      </c>
      <c r="C974" t="s">
        <v>203</v>
      </c>
      <c r="D974" s="59">
        <v>43116</v>
      </c>
      <c r="E974" s="60">
        <v>-51730</v>
      </c>
      <c r="F974" t="s">
        <v>204</v>
      </c>
      <c r="G974" s="64">
        <v>2000020113</v>
      </c>
      <c r="H974" t="s">
        <v>1050</v>
      </c>
      <c r="I974" s="64">
        <v>1188167</v>
      </c>
      <c r="J974" s="64">
        <v>2905100202</v>
      </c>
      <c r="K974" t="s">
        <v>206</v>
      </c>
      <c r="L974" s="64">
        <v>1575517011</v>
      </c>
      <c r="M974" s="60">
        <v>26</v>
      </c>
    </row>
    <row r="975" spans="1:13" hidden="1" x14ac:dyDescent="0.25">
      <c r="A975" s="64">
        <v>2200849507</v>
      </c>
      <c r="B975" s="64">
        <v>1900339330</v>
      </c>
      <c r="C975" t="s">
        <v>203</v>
      </c>
      <c r="D975" s="59">
        <v>43115</v>
      </c>
      <c r="E975" s="60">
        <v>-19260</v>
      </c>
      <c r="F975" t="s">
        <v>204</v>
      </c>
      <c r="G975" s="64">
        <v>2000020113</v>
      </c>
      <c r="H975" t="s">
        <v>1051</v>
      </c>
      <c r="I975" s="64">
        <v>1187469</v>
      </c>
      <c r="J975" s="64">
        <v>2905100202</v>
      </c>
      <c r="K975" t="s">
        <v>206</v>
      </c>
      <c r="L975" s="64">
        <v>1564617011</v>
      </c>
      <c r="M975" s="60">
        <v>26</v>
      </c>
    </row>
    <row r="976" spans="1:13" hidden="1" x14ac:dyDescent="0.25">
      <c r="A976" s="64">
        <v>2200849507</v>
      </c>
      <c r="B976" s="64">
        <v>1900339333</v>
      </c>
      <c r="C976" t="s">
        <v>203</v>
      </c>
      <c r="D976" s="59">
        <v>43110</v>
      </c>
      <c r="E976" s="60">
        <v>-11700</v>
      </c>
      <c r="F976" t="s">
        <v>204</v>
      </c>
      <c r="G976" s="64">
        <v>2000020113</v>
      </c>
      <c r="H976" t="s">
        <v>1052</v>
      </c>
      <c r="I976" s="64">
        <v>1187301</v>
      </c>
      <c r="J976" s="64">
        <v>2905100202</v>
      </c>
      <c r="K976" t="s">
        <v>206</v>
      </c>
      <c r="L976" s="64">
        <v>1564617011</v>
      </c>
      <c r="M976" s="60">
        <v>26</v>
      </c>
    </row>
    <row r="977" spans="1:13" hidden="1" x14ac:dyDescent="0.25">
      <c r="A977" s="64">
        <v>2200849507</v>
      </c>
      <c r="B977" s="64">
        <v>1900339335</v>
      </c>
      <c r="C977" t="s">
        <v>203</v>
      </c>
      <c r="D977" s="59">
        <v>43112</v>
      </c>
      <c r="E977" s="60">
        <v>-19260</v>
      </c>
      <c r="F977" t="s">
        <v>204</v>
      </c>
      <c r="G977" s="64">
        <v>2000020113</v>
      </c>
      <c r="H977" t="s">
        <v>211</v>
      </c>
      <c r="I977" s="64">
        <v>1186971</v>
      </c>
      <c r="J977" s="64">
        <v>2905100202</v>
      </c>
      <c r="K977" t="s">
        <v>206</v>
      </c>
      <c r="L977" s="64">
        <v>1564617011</v>
      </c>
      <c r="M977" s="60">
        <v>26</v>
      </c>
    </row>
    <row r="978" spans="1:13" hidden="1" x14ac:dyDescent="0.25">
      <c r="A978" s="64">
        <v>2200849507</v>
      </c>
      <c r="B978" s="64">
        <v>1900339336</v>
      </c>
      <c r="C978" t="s">
        <v>203</v>
      </c>
      <c r="D978" s="59">
        <v>43112</v>
      </c>
      <c r="E978" s="60">
        <v>-19260</v>
      </c>
      <c r="F978" t="s">
        <v>204</v>
      </c>
      <c r="G978" s="64">
        <v>2000020113</v>
      </c>
      <c r="H978" t="s">
        <v>1053</v>
      </c>
      <c r="I978" s="64">
        <v>1186951</v>
      </c>
      <c r="J978" s="64">
        <v>2905100202</v>
      </c>
      <c r="K978" t="s">
        <v>206</v>
      </c>
      <c r="L978" s="64">
        <v>1564617011</v>
      </c>
      <c r="M978" s="60">
        <v>26</v>
      </c>
    </row>
    <row r="979" spans="1:13" hidden="1" x14ac:dyDescent="0.25">
      <c r="A979" s="64">
        <v>2200849507</v>
      </c>
      <c r="B979" s="64">
        <v>1900339338</v>
      </c>
      <c r="C979" t="s">
        <v>203</v>
      </c>
      <c r="D979" s="59">
        <v>43111</v>
      </c>
      <c r="E979" s="60">
        <v>-19260</v>
      </c>
      <c r="F979" t="s">
        <v>204</v>
      </c>
      <c r="G979" s="64">
        <v>2000020113</v>
      </c>
      <c r="H979" t="s">
        <v>1054</v>
      </c>
      <c r="I979" s="64">
        <v>1186640</v>
      </c>
      <c r="J979" s="64">
        <v>2905100202</v>
      </c>
      <c r="K979" t="s">
        <v>206</v>
      </c>
      <c r="L979" s="64">
        <v>1564617011</v>
      </c>
      <c r="M979" s="60">
        <v>26</v>
      </c>
    </row>
    <row r="980" spans="1:13" hidden="1" x14ac:dyDescent="0.25">
      <c r="A980" s="64">
        <v>2200849507</v>
      </c>
      <c r="B980" s="64">
        <v>1900339341</v>
      </c>
      <c r="C980" t="s">
        <v>203</v>
      </c>
      <c r="D980" s="59">
        <v>43106</v>
      </c>
      <c r="E980" s="60">
        <v>-55440</v>
      </c>
      <c r="F980" t="s">
        <v>204</v>
      </c>
      <c r="G980" s="64">
        <v>2000020113</v>
      </c>
      <c r="H980" t="s">
        <v>1021</v>
      </c>
      <c r="I980" s="64">
        <v>1185783</v>
      </c>
      <c r="J980" s="64">
        <v>2905100203</v>
      </c>
      <c r="K980" t="s">
        <v>206</v>
      </c>
      <c r="L980" s="64">
        <v>5400117011</v>
      </c>
      <c r="M980" s="60">
        <v>26</v>
      </c>
    </row>
    <row r="981" spans="1:13" hidden="1" x14ac:dyDescent="0.25">
      <c r="A981" s="64">
        <v>2200849507</v>
      </c>
      <c r="B981" s="64">
        <v>1900339342</v>
      </c>
      <c r="C981" t="s">
        <v>203</v>
      </c>
      <c r="D981" s="59">
        <v>43105</v>
      </c>
      <c r="E981" s="60">
        <v>-21060</v>
      </c>
      <c r="F981" t="s">
        <v>204</v>
      </c>
      <c r="G981" s="64">
        <v>2000020113</v>
      </c>
      <c r="H981" t="s">
        <v>984</v>
      </c>
      <c r="I981" s="64">
        <v>1185745</v>
      </c>
      <c r="J981" s="64">
        <v>2905100202</v>
      </c>
      <c r="K981" t="s">
        <v>206</v>
      </c>
      <c r="L981" s="64">
        <v>1564617011</v>
      </c>
      <c r="M981" s="60">
        <v>26</v>
      </c>
    </row>
    <row r="982" spans="1:13" hidden="1" x14ac:dyDescent="0.25">
      <c r="A982" s="64">
        <v>2200849507</v>
      </c>
      <c r="B982" s="64">
        <v>1900339345</v>
      </c>
      <c r="C982" t="s">
        <v>203</v>
      </c>
      <c r="D982" s="59">
        <v>43125</v>
      </c>
      <c r="E982" s="60">
        <v>-46170</v>
      </c>
      <c r="F982" t="s">
        <v>204</v>
      </c>
      <c r="G982" s="64">
        <v>2000020113</v>
      </c>
      <c r="H982" t="s">
        <v>1055</v>
      </c>
      <c r="I982" s="64">
        <v>1190706</v>
      </c>
      <c r="J982" s="64">
        <v>2905100202</v>
      </c>
      <c r="K982" t="s">
        <v>206</v>
      </c>
      <c r="L982" s="64">
        <v>1558017011</v>
      </c>
      <c r="M982" s="60">
        <v>26</v>
      </c>
    </row>
    <row r="983" spans="1:13" hidden="1" x14ac:dyDescent="0.25">
      <c r="A983" s="64">
        <v>2200849507</v>
      </c>
      <c r="B983" s="64">
        <v>1900339346</v>
      </c>
      <c r="C983" t="s">
        <v>203</v>
      </c>
      <c r="D983" s="59">
        <v>43122</v>
      </c>
      <c r="E983" s="60">
        <v>-51350</v>
      </c>
      <c r="F983" t="s">
        <v>204</v>
      </c>
      <c r="G983" s="64">
        <v>2000020113</v>
      </c>
      <c r="H983" t="s">
        <v>1056</v>
      </c>
      <c r="I983" s="64">
        <v>1189661</v>
      </c>
      <c r="J983" s="64">
        <v>2905100202</v>
      </c>
      <c r="K983" t="s">
        <v>206</v>
      </c>
      <c r="L983" s="64">
        <v>1548017011</v>
      </c>
      <c r="M983" s="60">
        <v>26</v>
      </c>
    </row>
    <row r="984" spans="1:13" hidden="1" x14ac:dyDescent="0.25">
      <c r="A984" s="64">
        <v>2200849507</v>
      </c>
      <c r="B984" s="64">
        <v>1900339353</v>
      </c>
      <c r="C984" t="s">
        <v>203</v>
      </c>
      <c r="D984" s="59">
        <v>43130</v>
      </c>
      <c r="E984" s="60">
        <v>-30510</v>
      </c>
      <c r="F984" t="s">
        <v>204</v>
      </c>
      <c r="G984" s="64">
        <v>2000020113</v>
      </c>
      <c r="H984" t="s">
        <v>1057</v>
      </c>
      <c r="I984" s="64">
        <v>1191803</v>
      </c>
      <c r="J984" s="64">
        <v>2905100202</v>
      </c>
      <c r="K984" t="s">
        <v>206</v>
      </c>
      <c r="L984" s="64">
        <v>1564617011</v>
      </c>
      <c r="M984" s="60">
        <v>26</v>
      </c>
    </row>
    <row r="985" spans="1:13" hidden="1" x14ac:dyDescent="0.25">
      <c r="A985" s="64">
        <v>2200900711</v>
      </c>
      <c r="B985" s="64">
        <v>1900339460</v>
      </c>
      <c r="C985" t="s">
        <v>203</v>
      </c>
      <c r="D985" s="59">
        <v>43102</v>
      </c>
      <c r="E985" s="60">
        <v>-18090</v>
      </c>
      <c r="F985" t="s">
        <v>204</v>
      </c>
      <c r="G985" s="64">
        <v>2000020113</v>
      </c>
      <c r="H985" t="s">
        <v>997</v>
      </c>
      <c r="I985" s="64">
        <v>1194033</v>
      </c>
      <c r="J985" s="64">
        <v>2905100202</v>
      </c>
      <c r="K985" t="s">
        <v>206</v>
      </c>
      <c r="L985" s="64">
        <v>1564617011</v>
      </c>
      <c r="M985" s="60">
        <v>26</v>
      </c>
    </row>
    <row r="986" spans="1:13" hidden="1" x14ac:dyDescent="0.25">
      <c r="A986" s="64">
        <v>2200900711</v>
      </c>
      <c r="B986" s="64">
        <v>1900339461</v>
      </c>
      <c r="C986" t="s">
        <v>203</v>
      </c>
      <c r="D986" s="59">
        <v>43102</v>
      </c>
      <c r="E986" s="60">
        <v>-59580</v>
      </c>
      <c r="F986" t="s">
        <v>204</v>
      </c>
      <c r="G986" s="64">
        <v>2000020113</v>
      </c>
      <c r="H986" t="s">
        <v>537</v>
      </c>
      <c r="I986" s="64">
        <v>1194031</v>
      </c>
      <c r="J986" s="64">
        <v>2905100202</v>
      </c>
      <c r="K986" t="s">
        <v>206</v>
      </c>
      <c r="L986" s="64">
        <v>1564617011</v>
      </c>
      <c r="M986" s="60">
        <v>26</v>
      </c>
    </row>
    <row r="987" spans="1:13" hidden="1" x14ac:dyDescent="0.25">
      <c r="A987" s="64">
        <v>2200900711</v>
      </c>
      <c r="B987" s="64">
        <v>1900339463</v>
      </c>
      <c r="C987" t="s">
        <v>203</v>
      </c>
      <c r="D987" s="59">
        <v>43102</v>
      </c>
      <c r="E987" s="60">
        <v>-34020</v>
      </c>
      <c r="F987" t="s">
        <v>204</v>
      </c>
      <c r="G987" s="64">
        <v>2000020113</v>
      </c>
      <c r="H987" t="s">
        <v>230</v>
      </c>
      <c r="I987" s="64">
        <v>1192240</v>
      </c>
      <c r="J987" s="64">
        <v>2905100202</v>
      </c>
      <c r="K987" t="s">
        <v>206</v>
      </c>
      <c r="L987" s="64">
        <v>1564617011</v>
      </c>
      <c r="M987" s="60">
        <v>26</v>
      </c>
    </row>
    <row r="988" spans="1:13" hidden="1" x14ac:dyDescent="0.25">
      <c r="A988" s="64">
        <v>2200900711</v>
      </c>
      <c r="B988" s="64">
        <v>1900339467</v>
      </c>
      <c r="C988" t="s">
        <v>203</v>
      </c>
      <c r="D988" s="59">
        <v>43102</v>
      </c>
      <c r="E988" s="60">
        <v>-85050</v>
      </c>
      <c r="F988" t="s">
        <v>204</v>
      </c>
      <c r="G988" s="64">
        <v>2000020113</v>
      </c>
      <c r="H988" t="s">
        <v>555</v>
      </c>
      <c r="I988" s="64">
        <v>1192230</v>
      </c>
      <c r="J988" s="64">
        <v>2905100202</v>
      </c>
      <c r="K988" t="s">
        <v>206</v>
      </c>
      <c r="L988" s="64">
        <v>1564617011</v>
      </c>
      <c r="M988" s="60">
        <v>26</v>
      </c>
    </row>
    <row r="989" spans="1:13" hidden="1" x14ac:dyDescent="0.25">
      <c r="A989" s="64">
        <v>2200900711</v>
      </c>
      <c r="B989" s="64">
        <v>1900339471</v>
      </c>
      <c r="C989" t="s">
        <v>203</v>
      </c>
      <c r="D989" s="59">
        <v>43102</v>
      </c>
      <c r="E989" s="60">
        <v>-17010</v>
      </c>
      <c r="F989" t="s">
        <v>204</v>
      </c>
      <c r="G989" s="64">
        <v>2000020113</v>
      </c>
      <c r="H989" t="s">
        <v>1058</v>
      </c>
      <c r="I989" s="64">
        <v>1192228</v>
      </c>
      <c r="J989" s="64">
        <v>2905100202</v>
      </c>
      <c r="K989" t="s">
        <v>206</v>
      </c>
      <c r="L989" s="64">
        <v>1564617011</v>
      </c>
      <c r="M989" s="60">
        <v>26</v>
      </c>
    </row>
    <row r="990" spans="1:13" hidden="1" x14ac:dyDescent="0.25">
      <c r="A990" s="64">
        <v>2200900711</v>
      </c>
      <c r="B990" s="64">
        <v>1900339473</v>
      </c>
      <c r="C990" t="s">
        <v>203</v>
      </c>
      <c r="D990" s="59">
        <v>43102</v>
      </c>
      <c r="E990" s="60">
        <v>-136080</v>
      </c>
      <c r="F990" t="s">
        <v>204</v>
      </c>
      <c r="G990" s="64">
        <v>2000020113</v>
      </c>
      <c r="H990" t="s">
        <v>1059</v>
      </c>
      <c r="I990" s="64">
        <v>1192224</v>
      </c>
      <c r="J990" s="64">
        <v>2905100202</v>
      </c>
      <c r="K990" t="s">
        <v>206</v>
      </c>
      <c r="L990" s="64">
        <v>1564617011</v>
      </c>
      <c r="M990" s="60">
        <v>26</v>
      </c>
    </row>
    <row r="991" spans="1:13" hidden="1" x14ac:dyDescent="0.25">
      <c r="A991" s="64">
        <v>2200900711</v>
      </c>
      <c r="B991" s="64">
        <v>1900339474</v>
      </c>
      <c r="C991" t="s">
        <v>203</v>
      </c>
      <c r="D991" s="59">
        <v>43101</v>
      </c>
      <c r="E991" s="60">
        <v>-85050</v>
      </c>
      <c r="F991" t="s">
        <v>204</v>
      </c>
      <c r="G991" s="64">
        <v>2000020113</v>
      </c>
      <c r="H991" t="s">
        <v>1060</v>
      </c>
      <c r="I991" s="64">
        <v>1192222</v>
      </c>
      <c r="J991" s="64">
        <v>2905100202</v>
      </c>
      <c r="K991" t="s">
        <v>206</v>
      </c>
      <c r="L991" s="64">
        <v>1564617011</v>
      </c>
      <c r="M991" s="60">
        <v>26</v>
      </c>
    </row>
    <row r="992" spans="1:13" hidden="1" x14ac:dyDescent="0.25">
      <c r="A992" t="s">
        <v>623</v>
      </c>
      <c r="B992" s="64">
        <v>2000006611</v>
      </c>
      <c r="C992" t="s">
        <v>666</v>
      </c>
      <c r="D992" s="59">
        <v>43124</v>
      </c>
      <c r="E992" s="60">
        <v>4000000</v>
      </c>
      <c r="F992" t="s">
        <v>204</v>
      </c>
      <c r="G992" s="64">
        <v>2000020113</v>
      </c>
      <c r="H992" t="s">
        <v>1061</v>
      </c>
      <c r="I992" t="s">
        <v>630</v>
      </c>
      <c r="J992" s="64">
        <v>1330050204</v>
      </c>
      <c r="K992" t="s">
        <v>623</v>
      </c>
      <c r="L992" s="64">
        <v>1500000000</v>
      </c>
      <c r="M992" s="60">
        <v>0</v>
      </c>
    </row>
    <row r="993" spans="1:13" hidden="1" x14ac:dyDescent="0.25">
      <c r="A993" s="64">
        <v>12131121084</v>
      </c>
      <c r="B993" s="64">
        <v>1900085936</v>
      </c>
      <c r="C993" t="s">
        <v>203</v>
      </c>
      <c r="D993" s="59">
        <v>43063</v>
      </c>
      <c r="E993" s="60">
        <v>-85050</v>
      </c>
      <c r="F993" t="s">
        <v>204</v>
      </c>
      <c r="G993" s="64">
        <v>2000020115</v>
      </c>
      <c r="H993" t="s">
        <v>1062</v>
      </c>
      <c r="I993" s="64">
        <v>1175933</v>
      </c>
      <c r="J993" s="64">
        <v>2905100202</v>
      </c>
      <c r="K993" t="s">
        <v>759</v>
      </c>
      <c r="L993" s="64">
        <v>1564617011</v>
      </c>
      <c r="M993" s="60">
        <v>95</v>
      </c>
    </row>
    <row r="994" spans="1:13" hidden="1" x14ac:dyDescent="0.25">
      <c r="A994" s="64">
        <v>12131121084</v>
      </c>
      <c r="B994" s="64">
        <v>1900085940</v>
      </c>
      <c r="C994" t="s">
        <v>203</v>
      </c>
      <c r="D994" s="59">
        <v>43067</v>
      </c>
      <c r="E994" s="60">
        <v>-85050</v>
      </c>
      <c r="F994" t="s">
        <v>204</v>
      </c>
      <c r="G994" s="64">
        <v>2000020115</v>
      </c>
      <c r="H994" t="s">
        <v>1063</v>
      </c>
      <c r="I994" s="64">
        <v>1176663</v>
      </c>
      <c r="J994" s="64">
        <v>2905100202</v>
      </c>
      <c r="K994" t="s">
        <v>759</v>
      </c>
      <c r="L994" s="64">
        <v>1564617011</v>
      </c>
      <c r="M994" s="60">
        <v>95</v>
      </c>
    </row>
    <row r="995" spans="1:13" hidden="1" x14ac:dyDescent="0.25">
      <c r="A995" s="64">
        <v>12131121084</v>
      </c>
      <c r="B995" s="64">
        <v>1900085943</v>
      </c>
      <c r="C995" t="s">
        <v>203</v>
      </c>
      <c r="D995" s="59">
        <v>43067</v>
      </c>
      <c r="E995" s="60">
        <v>-51030</v>
      </c>
      <c r="F995" t="s">
        <v>204</v>
      </c>
      <c r="G995" s="64">
        <v>2000020115</v>
      </c>
      <c r="H995" t="s">
        <v>985</v>
      </c>
      <c r="I995" s="64">
        <v>1176725</v>
      </c>
      <c r="J995" s="64">
        <v>2905100202</v>
      </c>
      <c r="K995" t="s">
        <v>759</v>
      </c>
      <c r="L995" s="64">
        <v>1564617011</v>
      </c>
      <c r="M995" s="60">
        <v>95</v>
      </c>
    </row>
    <row r="996" spans="1:13" hidden="1" x14ac:dyDescent="0.25">
      <c r="A996" s="64">
        <v>12131121084</v>
      </c>
      <c r="B996" s="64">
        <v>1900085946</v>
      </c>
      <c r="C996" t="s">
        <v>203</v>
      </c>
      <c r="D996" s="59">
        <v>43068</v>
      </c>
      <c r="E996" s="60">
        <v>-34020</v>
      </c>
      <c r="F996" t="s">
        <v>204</v>
      </c>
      <c r="G996" s="64">
        <v>2000020115</v>
      </c>
      <c r="H996" t="s">
        <v>1064</v>
      </c>
      <c r="I996" s="64">
        <v>1177051</v>
      </c>
      <c r="J996" s="64">
        <v>2905100202</v>
      </c>
      <c r="K996" t="s">
        <v>759</v>
      </c>
      <c r="L996" s="64">
        <v>1564617011</v>
      </c>
      <c r="M996" s="60">
        <v>95</v>
      </c>
    </row>
    <row r="997" spans="1:13" hidden="1" x14ac:dyDescent="0.25">
      <c r="A997" s="64">
        <v>12131121084</v>
      </c>
      <c r="B997" s="64">
        <v>1900085949</v>
      </c>
      <c r="C997" t="s">
        <v>203</v>
      </c>
      <c r="D997" s="59">
        <v>43068</v>
      </c>
      <c r="E997" s="60">
        <v>-140400</v>
      </c>
      <c r="F997" t="s">
        <v>204</v>
      </c>
      <c r="G997" s="64">
        <v>2000020115</v>
      </c>
      <c r="H997" t="s">
        <v>997</v>
      </c>
      <c r="I997" s="64">
        <v>1177064</v>
      </c>
      <c r="J997" s="64">
        <v>2905100202</v>
      </c>
      <c r="K997" t="s">
        <v>759</v>
      </c>
      <c r="L997" s="64">
        <v>1564617011</v>
      </c>
      <c r="M997" s="60">
        <v>95</v>
      </c>
    </row>
    <row r="998" spans="1:13" hidden="1" x14ac:dyDescent="0.25">
      <c r="A998" s="64">
        <v>12131121084</v>
      </c>
      <c r="B998" s="64">
        <v>1900085953</v>
      </c>
      <c r="C998" t="s">
        <v>203</v>
      </c>
      <c r="D998" s="59">
        <v>43068</v>
      </c>
      <c r="E998" s="60">
        <v>-170100</v>
      </c>
      <c r="F998" t="s">
        <v>204</v>
      </c>
      <c r="G998" s="64">
        <v>2000020115</v>
      </c>
      <c r="H998" t="s">
        <v>1039</v>
      </c>
      <c r="I998" s="64">
        <v>1177145</v>
      </c>
      <c r="J998" s="64">
        <v>2905100202</v>
      </c>
      <c r="K998" t="s">
        <v>759</v>
      </c>
      <c r="L998" s="64">
        <v>1564617011</v>
      </c>
      <c r="M998" s="60">
        <v>95</v>
      </c>
    </row>
    <row r="999" spans="1:13" hidden="1" x14ac:dyDescent="0.25">
      <c r="A999" s="64">
        <v>12131121084</v>
      </c>
      <c r="B999" s="64">
        <v>1900085956</v>
      </c>
      <c r="C999" t="s">
        <v>203</v>
      </c>
      <c r="D999" s="59">
        <v>43040</v>
      </c>
      <c r="E999" s="60">
        <v>-19890</v>
      </c>
      <c r="F999" t="s">
        <v>204</v>
      </c>
      <c r="G999" s="64">
        <v>2000020115</v>
      </c>
      <c r="H999" t="s">
        <v>1065</v>
      </c>
      <c r="I999" s="64">
        <v>1170248</v>
      </c>
      <c r="J999" s="64">
        <v>2905100202</v>
      </c>
      <c r="K999" t="s">
        <v>759</v>
      </c>
      <c r="L999" s="64">
        <v>1564617011</v>
      </c>
      <c r="M999" s="60">
        <v>95</v>
      </c>
    </row>
    <row r="1000" spans="1:13" hidden="1" x14ac:dyDescent="0.25">
      <c r="A1000" s="64">
        <v>12131121084</v>
      </c>
      <c r="B1000" s="64">
        <v>1900085959</v>
      </c>
      <c r="C1000" t="s">
        <v>203</v>
      </c>
      <c r="D1000" s="59">
        <v>43040</v>
      </c>
      <c r="E1000" s="60">
        <v>-19890</v>
      </c>
      <c r="F1000" t="s">
        <v>204</v>
      </c>
      <c r="G1000" s="64">
        <v>2000020115</v>
      </c>
      <c r="H1000" t="s">
        <v>1066</v>
      </c>
      <c r="I1000" s="64">
        <v>1170223</v>
      </c>
      <c r="J1000" s="64">
        <v>2905100202</v>
      </c>
      <c r="K1000" t="s">
        <v>759</v>
      </c>
      <c r="L1000" s="64">
        <v>1564617011</v>
      </c>
      <c r="M1000" s="60">
        <v>95</v>
      </c>
    </row>
    <row r="1001" spans="1:13" hidden="1" x14ac:dyDescent="0.25">
      <c r="A1001" s="64">
        <v>12131121084</v>
      </c>
      <c r="B1001" s="64">
        <v>1900085969</v>
      </c>
      <c r="C1001" t="s">
        <v>203</v>
      </c>
      <c r="D1001" s="59">
        <v>43046</v>
      </c>
      <c r="E1001" s="60">
        <v>-19890</v>
      </c>
      <c r="F1001" t="s">
        <v>204</v>
      </c>
      <c r="G1001" s="64">
        <v>2000020115</v>
      </c>
      <c r="H1001" t="s">
        <v>1066</v>
      </c>
      <c r="I1001" s="64">
        <v>1179428</v>
      </c>
      <c r="J1001" s="64">
        <v>2905100202</v>
      </c>
      <c r="K1001" t="s">
        <v>759</v>
      </c>
      <c r="L1001" s="64">
        <v>1564617011</v>
      </c>
      <c r="M1001" s="60">
        <v>95</v>
      </c>
    </row>
    <row r="1002" spans="1:13" hidden="1" x14ac:dyDescent="0.25">
      <c r="A1002" s="64">
        <v>12131121084</v>
      </c>
      <c r="B1002" s="64">
        <v>1900085972</v>
      </c>
      <c r="C1002" t="s">
        <v>203</v>
      </c>
      <c r="D1002" s="59">
        <v>43067</v>
      </c>
      <c r="E1002" s="60">
        <v>-19890</v>
      </c>
      <c r="F1002" t="s">
        <v>204</v>
      </c>
      <c r="G1002" s="64">
        <v>2000020115</v>
      </c>
      <c r="H1002" t="s">
        <v>984</v>
      </c>
      <c r="I1002" s="64">
        <v>1177000</v>
      </c>
      <c r="J1002" s="64">
        <v>2905100202</v>
      </c>
      <c r="K1002" t="s">
        <v>759</v>
      </c>
      <c r="L1002" s="64">
        <v>1564617011</v>
      </c>
      <c r="M1002" s="60">
        <v>95</v>
      </c>
    </row>
    <row r="1003" spans="1:13" hidden="1" x14ac:dyDescent="0.25">
      <c r="A1003" s="64">
        <v>12131121084</v>
      </c>
      <c r="B1003" s="64">
        <v>1900085975</v>
      </c>
      <c r="C1003" t="s">
        <v>203</v>
      </c>
      <c r="D1003" s="59">
        <v>43050</v>
      </c>
      <c r="E1003" s="60">
        <v>-19890</v>
      </c>
      <c r="F1003" t="s">
        <v>204</v>
      </c>
      <c r="G1003" s="64">
        <v>2000020115</v>
      </c>
      <c r="H1003" t="s">
        <v>1046</v>
      </c>
      <c r="I1003" s="64">
        <v>1172586</v>
      </c>
      <c r="J1003" s="64">
        <v>2905100202</v>
      </c>
      <c r="K1003" t="s">
        <v>759</v>
      </c>
      <c r="L1003" s="64">
        <v>1564617011</v>
      </c>
      <c r="M1003" s="60">
        <v>95</v>
      </c>
    </row>
    <row r="1004" spans="1:13" hidden="1" x14ac:dyDescent="0.25">
      <c r="A1004" s="64">
        <v>12131121084</v>
      </c>
      <c r="B1004" s="64">
        <v>1900085981</v>
      </c>
      <c r="C1004" t="s">
        <v>203</v>
      </c>
      <c r="D1004" s="59">
        <v>43044</v>
      </c>
      <c r="E1004" s="60">
        <v>-19890</v>
      </c>
      <c r="F1004" t="s">
        <v>204</v>
      </c>
      <c r="G1004" s="64">
        <v>2000020115</v>
      </c>
      <c r="H1004" t="s">
        <v>564</v>
      </c>
      <c r="I1004" s="64">
        <v>1171147</v>
      </c>
      <c r="J1004" s="64">
        <v>2905100202</v>
      </c>
      <c r="K1004" t="s">
        <v>759</v>
      </c>
      <c r="L1004" s="64">
        <v>1564617011</v>
      </c>
      <c r="M1004" s="60">
        <v>95</v>
      </c>
    </row>
    <row r="1005" spans="1:13" hidden="1" x14ac:dyDescent="0.25">
      <c r="A1005" s="64">
        <v>12131121084</v>
      </c>
      <c r="B1005" s="64">
        <v>1900085984</v>
      </c>
      <c r="C1005" t="s">
        <v>203</v>
      </c>
      <c r="D1005" s="59">
        <v>43062</v>
      </c>
      <c r="E1005" s="60">
        <v>-28800</v>
      </c>
      <c r="F1005" t="s">
        <v>204</v>
      </c>
      <c r="G1005" s="64">
        <v>2000020115</v>
      </c>
      <c r="H1005" t="s">
        <v>1067</v>
      </c>
      <c r="I1005" s="64">
        <v>1179362</v>
      </c>
      <c r="J1005" s="64">
        <v>2905100202</v>
      </c>
      <c r="K1005" t="s">
        <v>759</v>
      </c>
      <c r="L1005" s="64">
        <v>1564617011</v>
      </c>
      <c r="M1005" s="60">
        <v>95</v>
      </c>
    </row>
    <row r="1006" spans="1:13" hidden="1" x14ac:dyDescent="0.25">
      <c r="A1006" s="64">
        <v>12131121084</v>
      </c>
      <c r="B1006" s="64">
        <v>1900085994</v>
      </c>
      <c r="C1006" t="s">
        <v>203</v>
      </c>
      <c r="D1006" s="59">
        <v>43056</v>
      </c>
      <c r="E1006" s="60">
        <v>-11070</v>
      </c>
      <c r="F1006" t="s">
        <v>204</v>
      </c>
      <c r="G1006" s="64">
        <v>2000020115</v>
      </c>
      <c r="H1006" t="s">
        <v>1068</v>
      </c>
      <c r="I1006" s="64">
        <v>1174202</v>
      </c>
      <c r="J1006" s="64">
        <v>2905100202</v>
      </c>
      <c r="K1006" t="s">
        <v>759</v>
      </c>
      <c r="L1006" s="64">
        <v>1564617011</v>
      </c>
      <c r="M1006" s="60">
        <v>95</v>
      </c>
    </row>
    <row r="1007" spans="1:13" hidden="1" x14ac:dyDescent="0.25">
      <c r="A1007" s="64">
        <v>12131121084</v>
      </c>
      <c r="B1007" s="64">
        <v>1900085997</v>
      </c>
      <c r="C1007" t="s">
        <v>203</v>
      </c>
      <c r="D1007" s="59">
        <v>43043</v>
      </c>
      <c r="E1007" s="60">
        <v>-11070</v>
      </c>
      <c r="F1007" t="s">
        <v>204</v>
      </c>
      <c r="G1007" s="64">
        <v>2000020115</v>
      </c>
      <c r="H1007" t="s">
        <v>1069</v>
      </c>
      <c r="I1007" s="64">
        <v>1171038</v>
      </c>
      <c r="J1007" s="64">
        <v>2905100202</v>
      </c>
      <c r="K1007" t="s">
        <v>759</v>
      </c>
      <c r="L1007" s="64">
        <v>1564617011</v>
      </c>
      <c r="M1007" s="60">
        <v>95</v>
      </c>
    </row>
    <row r="1008" spans="1:13" hidden="1" x14ac:dyDescent="0.25">
      <c r="A1008" s="64">
        <v>12131121084</v>
      </c>
      <c r="B1008" s="64">
        <v>1900085999</v>
      </c>
      <c r="C1008" t="s">
        <v>203</v>
      </c>
      <c r="D1008" s="59">
        <v>43064</v>
      </c>
      <c r="E1008" s="60">
        <v>-22140</v>
      </c>
      <c r="F1008" t="s">
        <v>204</v>
      </c>
      <c r="G1008" s="64">
        <v>2000020115</v>
      </c>
      <c r="H1008" t="s">
        <v>586</v>
      </c>
      <c r="I1008" s="64">
        <v>1176128</v>
      </c>
      <c r="J1008" s="64">
        <v>2905100202</v>
      </c>
      <c r="K1008" t="s">
        <v>759</v>
      </c>
      <c r="L1008" s="64">
        <v>1564617011</v>
      </c>
      <c r="M1008" s="60">
        <v>95</v>
      </c>
    </row>
    <row r="1009" spans="1:13" hidden="1" x14ac:dyDescent="0.25">
      <c r="A1009" s="64">
        <v>12131121084</v>
      </c>
      <c r="B1009" s="64">
        <v>1900086002</v>
      </c>
      <c r="C1009" t="s">
        <v>203</v>
      </c>
      <c r="D1009" s="59">
        <v>43050</v>
      </c>
      <c r="E1009" s="60">
        <v>-28800</v>
      </c>
      <c r="F1009" t="s">
        <v>204</v>
      </c>
      <c r="G1009" s="64">
        <v>2000020115</v>
      </c>
      <c r="H1009" t="s">
        <v>987</v>
      </c>
      <c r="I1009" s="64">
        <v>1172692</v>
      </c>
      <c r="J1009" s="64">
        <v>2905100202</v>
      </c>
      <c r="K1009" t="s">
        <v>759</v>
      </c>
      <c r="L1009" s="64">
        <v>1564617011</v>
      </c>
      <c r="M1009" s="60">
        <v>95</v>
      </c>
    </row>
    <row r="1010" spans="1:13" hidden="1" x14ac:dyDescent="0.25">
      <c r="A1010" s="64">
        <v>12131121084</v>
      </c>
      <c r="B1010" s="64">
        <v>1900086003</v>
      </c>
      <c r="C1010" t="s">
        <v>203</v>
      </c>
      <c r="D1010" s="59">
        <v>43048</v>
      </c>
      <c r="E1010" s="60">
        <v>-11070</v>
      </c>
      <c r="F1010" t="s">
        <v>204</v>
      </c>
      <c r="G1010" s="64">
        <v>2000020115</v>
      </c>
      <c r="H1010" t="s">
        <v>1070</v>
      </c>
      <c r="I1010" s="64">
        <v>1172734</v>
      </c>
      <c r="J1010" s="64">
        <v>2905100202</v>
      </c>
      <c r="K1010" t="s">
        <v>759</v>
      </c>
      <c r="L1010" s="64">
        <v>1564617011</v>
      </c>
      <c r="M1010" s="60">
        <v>95</v>
      </c>
    </row>
    <row r="1011" spans="1:13" hidden="1" x14ac:dyDescent="0.25">
      <c r="A1011" s="64">
        <v>12131121084</v>
      </c>
      <c r="B1011" s="64">
        <v>1900086006</v>
      </c>
      <c r="C1011" t="s">
        <v>203</v>
      </c>
      <c r="D1011" s="59">
        <v>43057</v>
      </c>
      <c r="E1011" s="60">
        <v>-33210</v>
      </c>
      <c r="F1011" t="s">
        <v>204</v>
      </c>
      <c r="G1011" s="64">
        <v>2000020115</v>
      </c>
      <c r="H1011" t="s">
        <v>260</v>
      </c>
      <c r="I1011" s="64">
        <v>1174106</v>
      </c>
      <c r="J1011" s="64">
        <v>2905100202</v>
      </c>
      <c r="K1011" t="s">
        <v>759</v>
      </c>
      <c r="L1011" s="64">
        <v>1564617011</v>
      </c>
      <c r="M1011" s="60">
        <v>95</v>
      </c>
    </row>
    <row r="1012" spans="1:13" hidden="1" x14ac:dyDescent="0.25">
      <c r="A1012" s="64">
        <v>12131121084</v>
      </c>
      <c r="B1012" s="64">
        <v>1900086008</v>
      </c>
      <c r="C1012" t="s">
        <v>203</v>
      </c>
      <c r="D1012" s="59">
        <v>43058</v>
      </c>
      <c r="E1012" s="60">
        <v>-33210</v>
      </c>
      <c r="F1012" t="s">
        <v>204</v>
      </c>
      <c r="G1012" s="64">
        <v>2000020115</v>
      </c>
      <c r="H1012" t="s">
        <v>1071</v>
      </c>
      <c r="I1012" s="64">
        <v>1174249</v>
      </c>
      <c r="J1012" s="64">
        <v>2905100202</v>
      </c>
      <c r="K1012" t="s">
        <v>759</v>
      </c>
      <c r="L1012" s="64">
        <v>1564617011</v>
      </c>
      <c r="M1012" s="60">
        <v>95</v>
      </c>
    </row>
    <row r="1013" spans="1:13" hidden="1" x14ac:dyDescent="0.25">
      <c r="A1013" s="64">
        <v>12131121084</v>
      </c>
      <c r="B1013" s="64">
        <v>1900086012</v>
      </c>
      <c r="C1013" t="s">
        <v>203</v>
      </c>
      <c r="D1013" s="59">
        <v>43053</v>
      </c>
      <c r="E1013" s="60">
        <v>-28800</v>
      </c>
      <c r="F1013" t="s">
        <v>204</v>
      </c>
      <c r="G1013" s="64">
        <v>2000020115</v>
      </c>
      <c r="H1013" t="s">
        <v>1072</v>
      </c>
      <c r="I1013" s="64">
        <v>1174294</v>
      </c>
      <c r="J1013" s="64">
        <v>2905100202</v>
      </c>
      <c r="K1013" t="s">
        <v>759</v>
      </c>
      <c r="L1013" s="64">
        <v>1564617011</v>
      </c>
      <c r="M1013" s="60">
        <v>95</v>
      </c>
    </row>
    <row r="1014" spans="1:13" hidden="1" x14ac:dyDescent="0.25">
      <c r="A1014" s="64">
        <v>12131121084</v>
      </c>
      <c r="B1014" s="64">
        <v>1900086016</v>
      </c>
      <c r="C1014" t="s">
        <v>203</v>
      </c>
      <c r="D1014" s="59">
        <v>43061</v>
      </c>
      <c r="E1014" s="60">
        <v>-11070</v>
      </c>
      <c r="F1014" t="s">
        <v>204</v>
      </c>
      <c r="G1014" s="64">
        <v>2000020115</v>
      </c>
      <c r="H1014" t="s">
        <v>1073</v>
      </c>
      <c r="I1014" s="64">
        <v>1175992</v>
      </c>
      <c r="J1014" s="64">
        <v>2905100202</v>
      </c>
      <c r="K1014" t="s">
        <v>759</v>
      </c>
      <c r="L1014" s="64">
        <v>1564617011</v>
      </c>
      <c r="M1014" s="60">
        <v>95</v>
      </c>
    </row>
    <row r="1015" spans="1:13" hidden="1" x14ac:dyDescent="0.25">
      <c r="A1015" s="64">
        <v>12131121084</v>
      </c>
      <c r="B1015" s="64">
        <v>1900086020</v>
      </c>
      <c r="C1015" t="s">
        <v>203</v>
      </c>
      <c r="D1015" s="59">
        <v>43048</v>
      </c>
      <c r="E1015" s="60">
        <v>-28800</v>
      </c>
      <c r="F1015" t="s">
        <v>204</v>
      </c>
      <c r="G1015" s="64">
        <v>2000020115</v>
      </c>
      <c r="H1015" t="s">
        <v>1074</v>
      </c>
      <c r="I1015" s="64">
        <v>1176052</v>
      </c>
      <c r="J1015" s="64">
        <v>2905100202</v>
      </c>
      <c r="K1015" t="s">
        <v>759</v>
      </c>
      <c r="L1015" s="64">
        <v>1540117011</v>
      </c>
      <c r="M1015" s="60">
        <v>95</v>
      </c>
    </row>
    <row r="1016" spans="1:13" hidden="1" x14ac:dyDescent="0.25">
      <c r="A1016" s="64">
        <v>12131121084</v>
      </c>
      <c r="B1016" s="64">
        <v>1900086027</v>
      </c>
      <c r="C1016" t="s">
        <v>203</v>
      </c>
      <c r="D1016" s="59">
        <v>43065</v>
      </c>
      <c r="E1016" s="60">
        <v>-11070</v>
      </c>
      <c r="F1016" t="s">
        <v>204</v>
      </c>
      <c r="G1016" s="64">
        <v>2000020115</v>
      </c>
      <c r="H1016" t="s">
        <v>543</v>
      </c>
      <c r="I1016" s="64">
        <v>1176133</v>
      </c>
      <c r="J1016" s="64">
        <v>2905100202</v>
      </c>
      <c r="K1016" t="s">
        <v>759</v>
      </c>
      <c r="L1016" s="64">
        <v>1564617011</v>
      </c>
      <c r="M1016" s="60">
        <v>95</v>
      </c>
    </row>
    <row r="1017" spans="1:13" hidden="1" x14ac:dyDescent="0.25">
      <c r="A1017" s="64">
        <v>12131121084</v>
      </c>
      <c r="B1017" s="64">
        <v>1900086030</v>
      </c>
      <c r="C1017" t="s">
        <v>203</v>
      </c>
      <c r="D1017" s="59">
        <v>43040</v>
      </c>
      <c r="E1017" s="60">
        <v>-11070</v>
      </c>
      <c r="F1017" t="s">
        <v>204</v>
      </c>
      <c r="G1017" s="64">
        <v>2000020115</v>
      </c>
      <c r="H1017" t="s">
        <v>1075</v>
      </c>
      <c r="I1017" s="64">
        <v>1179135</v>
      </c>
      <c r="J1017" s="64">
        <v>2905100202</v>
      </c>
      <c r="K1017" t="s">
        <v>759</v>
      </c>
      <c r="L1017" s="64">
        <v>1564617011</v>
      </c>
      <c r="M1017" s="60">
        <v>95</v>
      </c>
    </row>
    <row r="1018" spans="1:13" hidden="1" x14ac:dyDescent="0.25">
      <c r="A1018" s="64">
        <v>12131121084</v>
      </c>
      <c r="B1018" s="64">
        <v>1900086036</v>
      </c>
      <c r="C1018" t="s">
        <v>203</v>
      </c>
      <c r="D1018" s="59">
        <v>43062</v>
      </c>
      <c r="E1018" s="60">
        <v>-11070</v>
      </c>
      <c r="F1018" t="s">
        <v>204</v>
      </c>
      <c r="G1018" s="64">
        <v>2000020115</v>
      </c>
      <c r="H1018" t="s">
        <v>263</v>
      </c>
      <c r="I1018" s="64">
        <v>1179371</v>
      </c>
      <c r="J1018" s="64">
        <v>2905100202</v>
      </c>
      <c r="K1018" t="s">
        <v>759</v>
      </c>
      <c r="L1018" s="64">
        <v>1564617011</v>
      </c>
      <c r="M1018" s="60">
        <v>95</v>
      </c>
    </row>
    <row r="1019" spans="1:13" hidden="1" x14ac:dyDescent="0.25">
      <c r="A1019" s="64">
        <v>12131121084</v>
      </c>
      <c r="B1019" s="64">
        <v>1900086038</v>
      </c>
      <c r="C1019" t="s">
        <v>203</v>
      </c>
      <c r="D1019" s="59">
        <v>43040</v>
      </c>
      <c r="E1019" s="60">
        <v>-55350</v>
      </c>
      <c r="F1019" t="s">
        <v>204</v>
      </c>
      <c r="G1019" s="64">
        <v>2000020115</v>
      </c>
      <c r="H1019" t="s">
        <v>584</v>
      </c>
      <c r="I1019" s="64">
        <v>1179138</v>
      </c>
      <c r="J1019" s="64">
        <v>2905100202</v>
      </c>
      <c r="K1019" t="s">
        <v>759</v>
      </c>
      <c r="L1019" s="64">
        <v>1564617011</v>
      </c>
      <c r="M1019" s="60">
        <v>95</v>
      </c>
    </row>
    <row r="1020" spans="1:13" hidden="1" x14ac:dyDescent="0.25">
      <c r="A1020" s="64">
        <v>12131121084</v>
      </c>
      <c r="B1020" s="64">
        <v>1900086042</v>
      </c>
      <c r="C1020" t="s">
        <v>203</v>
      </c>
      <c r="D1020" s="59">
        <v>43049</v>
      </c>
      <c r="E1020" s="60">
        <v>-47249</v>
      </c>
      <c r="F1020" t="s">
        <v>204</v>
      </c>
      <c r="G1020" s="64">
        <v>2000020115</v>
      </c>
      <c r="H1020" t="s">
        <v>497</v>
      </c>
      <c r="I1020" s="64">
        <v>1172407</v>
      </c>
      <c r="J1020" s="64">
        <v>2905100202</v>
      </c>
      <c r="K1020" t="s">
        <v>759</v>
      </c>
      <c r="L1020" s="64">
        <v>1564617011</v>
      </c>
      <c r="M1020" s="60">
        <v>95</v>
      </c>
    </row>
    <row r="1021" spans="1:13" hidden="1" x14ac:dyDescent="0.25">
      <c r="A1021" s="64">
        <v>12131121084</v>
      </c>
      <c r="B1021" s="64">
        <v>1900086046</v>
      </c>
      <c r="C1021" t="s">
        <v>203</v>
      </c>
      <c r="D1021" s="59">
        <v>43054</v>
      </c>
      <c r="E1021" s="60">
        <v>-47249</v>
      </c>
      <c r="F1021" t="s">
        <v>204</v>
      </c>
      <c r="G1021" s="64">
        <v>2000020115</v>
      </c>
      <c r="H1021" t="s">
        <v>1047</v>
      </c>
      <c r="I1021" s="64">
        <v>1173284</v>
      </c>
      <c r="J1021" s="64">
        <v>2905100202</v>
      </c>
      <c r="K1021" t="s">
        <v>759</v>
      </c>
      <c r="L1021" s="64">
        <v>1564617011</v>
      </c>
      <c r="M1021" s="60">
        <v>95</v>
      </c>
    </row>
    <row r="1022" spans="1:13" hidden="1" x14ac:dyDescent="0.25">
      <c r="A1022" s="64">
        <v>12131121084</v>
      </c>
      <c r="B1022" s="64">
        <v>1900086050</v>
      </c>
      <c r="C1022" t="s">
        <v>203</v>
      </c>
      <c r="D1022" s="59">
        <v>43060</v>
      </c>
      <c r="E1022" s="60">
        <v>-41985</v>
      </c>
      <c r="F1022" t="s">
        <v>204</v>
      </c>
      <c r="G1022" s="64">
        <v>2000020115</v>
      </c>
      <c r="H1022" t="s">
        <v>1076</v>
      </c>
      <c r="I1022" s="64">
        <v>1174752</v>
      </c>
      <c r="J1022" s="64">
        <v>2905100202</v>
      </c>
      <c r="K1022" t="s">
        <v>759</v>
      </c>
      <c r="L1022" s="64">
        <v>1564617011</v>
      </c>
      <c r="M1022" s="60">
        <v>95</v>
      </c>
    </row>
    <row r="1023" spans="1:13" hidden="1" x14ac:dyDescent="0.25">
      <c r="A1023" s="64">
        <v>121311210840</v>
      </c>
      <c r="B1023" s="64">
        <v>1900085962</v>
      </c>
      <c r="C1023" t="s">
        <v>203</v>
      </c>
      <c r="D1023" s="59">
        <v>43040</v>
      </c>
      <c r="E1023" s="60">
        <v>-412830</v>
      </c>
      <c r="F1023" t="s">
        <v>204</v>
      </c>
      <c r="G1023" s="64">
        <v>2000020115</v>
      </c>
      <c r="H1023" t="s">
        <v>539</v>
      </c>
      <c r="I1023" s="64">
        <v>1177886</v>
      </c>
      <c r="J1023" s="64">
        <v>2905100202</v>
      </c>
      <c r="K1023" t="s">
        <v>759</v>
      </c>
      <c r="L1023" s="64">
        <v>1564617011</v>
      </c>
      <c r="M1023" s="60">
        <v>95</v>
      </c>
    </row>
    <row r="1024" spans="1:13" hidden="1" x14ac:dyDescent="0.25">
      <c r="A1024" s="64">
        <v>121311210840</v>
      </c>
      <c r="B1024" s="64">
        <v>1900085965</v>
      </c>
      <c r="C1024" t="s">
        <v>203</v>
      </c>
      <c r="D1024" s="59">
        <v>43066</v>
      </c>
      <c r="E1024" s="60">
        <v>-49420</v>
      </c>
      <c r="F1024" t="s">
        <v>204</v>
      </c>
      <c r="G1024" s="64">
        <v>2000020115</v>
      </c>
      <c r="H1024" t="s">
        <v>1077</v>
      </c>
      <c r="I1024" s="64">
        <v>1177770</v>
      </c>
      <c r="J1024" s="64">
        <v>2905100203</v>
      </c>
      <c r="K1024" t="s">
        <v>759</v>
      </c>
      <c r="L1024" s="64">
        <v>7600117011</v>
      </c>
      <c r="M1024" s="60">
        <v>95</v>
      </c>
    </row>
    <row r="1025" spans="1:13" hidden="1" x14ac:dyDescent="0.25">
      <c r="A1025" s="64">
        <v>121311210840</v>
      </c>
      <c r="B1025" s="64">
        <v>1900085967</v>
      </c>
      <c r="C1025" t="s">
        <v>203</v>
      </c>
      <c r="D1025" s="59">
        <v>43067</v>
      </c>
      <c r="E1025" s="60">
        <v>-111330</v>
      </c>
      <c r="F1025" t="s">
        <v>204</v>
      </c>
      <c r="G1025" s="64">
        <v>2000020115</v>
      </c>
      <c r="H1025" t="s">
        <v>1016</v>
      </c>
      <c r="I1025" s="64">
        <v>1176656</v>
      </c>
      <c r="J1025" s="64">
        <v>2905100202</v>
      </c>
      <c r="K1025" t="s">
        <v>759</v>
      </c>
      <c r="L1025" s="64">
        <v>1564617011</v>
      </c>
      <c r="M1025" s="60">
        <v>95</v>
      </c>
    </row>
    <row r="1026" spans="1:13" hidden="1" x14ac:dyDescent="0.25">
      <c r="A1026" s="64">
        <v>20180417</v>
      </c>
      <c r="B1026" s="64">
        <v>2000020115</v>
      </c>
      <c r="C1026" t="s">
        <v>401</v>
      </c>
      <c r="D1026" s="59">
        <v>43138</v>
      </c>
      <c r="E1026" s="60">
        <v>49420</v>
      </c>
      <c r="F1026" t="s">
        <v>204</v>
      </c>
      <c r="G1026" s="64">
        <v>2000020115</v>
      </c>
      <c r="H1026" t="s">
        <v>626</v>
      </c>
      <c r="I1026" t="s">
        <v>632</v>
      </c>
      <c r="J1026" s="64">
        <v>2905100203</v>
      </c>
      <c r="K1026" t="s">
        <v>626</v>
      </c>
      <c r="L1026" s="64">
        <v>7600117011</v>
      </c>
      <c r="M1026" s="60">
        <v>69</v>
      </c>
    </row>
    <row r="1027" spans="1:13" hidden="1" x14ac:dyDescent="0.25">
      <c r="A1027" s="64">
        <v>20180417</v>
      </c>
      <c r="B1027" s="64">
        <v>2000020115</v>
      </c>
      <c r="C1027" t="s">
        <v>401</v>
      </c>
      <c r="D1027" s="59">
        <v>43138</v>
      </c>
      <c r="E1027" s="60">
        <v>1682233</v>
      </c>
      <c r="F1027" t="s">
        <v>204</v>
      </c>
      <c r="G1027" s="64">
        <v>2000020115</v>
      </c>
      <c r="H1027" t="s">
        <v>626</v>
      </c>
      <c r="I1027" t="s">
        <v>632</v>
      </c>
      <c r="J1027" s="64">
        <v>2905100202</v>
      </c>
      <c r="K1027" t="s">
        <v>626</v>
      </c>
      <c r="L1027" s="64">
        <v>1540117011</v>
      </c>
      <c r="M1027" s="60">
        <v>69</v>
      </c>
    </row>
    <row r="1028" spans="1:13" hidden="1" x14ac:dyDescent="0.25">
      <c r="A1028" s="64">
        <v>20180417</v>
      </c>
      <c r="B1028" s="64">
        <v>2000020115</v>
      </c>
      <c r="C1028" t="s">
        <v>401</v>
      </c>
      <c r="D1028" s="59">
        <v>43138</v>
      </c>
      <c r="E1028" s="60">
        <v>-4000000</v>
      </c>
      <c r="F1028" t="s">
        <v>204</v>
      </c>
      <c r="G1028" s="64">
        <v>2000020115</v>
      </c>
      <c r="H1028" t="s">
        <v>626</v>
      </c>
      <c r="I1028" t="s">
        <v>632</v>
      </c>
      <c r="J1028" s="64">
        <v>1330050204</v>
      </c>
      <c r="K1028" t="s">
        <v>626</v>
      </c>
      <c r="L1028" s="64">
        <v>1500000000</v>
      </c>
      <c r="M1028" s="60">
        <v>69</v>
      </c>
    </row>
    <row r="1029" spans="1:13" hidden="1" x14ac:dyDescent="0.25">
      <c r="A1029" t="s">
        <v>623</v>
      </c>
      <c r="B1029" s="64">
        <v>2000009231</v>
      </c>
      <c r="C1029" t="s">
        <v>666</v>
      </c>
      <c r="D1029" s="59">
        <v>43138</v>
      </c>
      <c r="E1029" s="60">
        <v>4000000</v>
      </c>
      <c r="F1029" t="s">
        <v>204</v>
      </c>
      <c r="G1029" s="64">
        <v>2000020115</v>
      </c>
      <c r="H1029" t="s">
        <v>1078</v>
      </c>
      <c r="I1029" t="s">
        <v>632</v>
      </c>
      <c r="J1029" s="64">
        <v>1330050204</v>
      </c>
      <c r="K1029" t="s">
        <v>623</v>
      </c>
      <c r="L1029" s="64">
        <v>1500000000</v>
      </c>
      <c r="M1029" s="60">
        <v>0</v>
      </c>
    </row>
    <row r="1030" spans="1:13" hidden="1" x14ac:dyDescent="0.25">
      <c r="A1030" s="64">
        <v>20180426</v>
      </c>
      <c r="B1030" s="64">
        <v>2000020985</v>
      </c>
      <c r="C1030" t="s">
        <v>401</v>
      </c>
      <c r="D1030" s="59">
        <v>43047</v>
      </c>
      <c r="E1030" s="60">
        <v>32084070</v>
      </c>
      <c r="F1030" t="s">
        <v>204</v>
      </c>
      <c r="G1030" s="64">
        <v>2000020985</v>
      </c>
      <c r="H1030" t="s">
        <v>626</v>
      </c>
      <c r="I1030" t="s">
        <v>625</v>
      </c>
      <c r="J1030" s="64">
        <v>2905100201</v>
      </c>
      <c r="K1030" t="s">
        <v>626</v>
      </c>
      <c r="L1030" s="64">
        <v>1564617011</v>
      </c>
      <c r="M1030" s="60">
        <v>169</v>
      </c>
    </row>
    <row r="1031" spans="1:13" hidden="1" x14ac:dyDescent="0.25">
      <c r="A1031" s="64">
        <v>20180426</v>
      </c>
      <c r="B1031" s="64">
        <v>2000020985</v>
      </c>
      <c r="C1031" t="s">
        <v>401</v>
      </c>
      <c r="D1031" s="59">
        <v>43047</v>
      </c>
      <c r="E1031" s="60">
        <v>-38308784</v>
      </c>
      <c r="F1031" t="s">
        <v>204</v>
      </c>
      <c r="G1031" s="64">
        <v>2000020985</v>
      </c>
      <c r="H1031" t="s">
        <v>626</v>
      </c>
      <c r="I1031" t="s">
        <v>625</v>
      </c>
      <c r="J1031" s="64">
        <v>1330050201</v>
      </c>
      <c r="K1031" t="s">
        <v>626</v>
      </c>
      <c r="L1031" s="64">
        <v>1500000000</v>
      </c>
      <c r="M1031" s="60">
        <v>169</v>
      </c>
    </row>
    <row r="1032" spans="1:13" hidden="1" x14ac:dyDescent="0.25">
      <c r="A1032" s="64">
        <v>6221</v>
      </c>
      <c r="B1032" s="64">
        <v>1900092042</v>
      </c>
      <c r="C1032" t="s">
        <v>203</v>
      </c>
      <c r="D1032" s="59">
        <v>43080</v>
      </c>
      <c r="E1032" s="60">
        <v>-4867755</v>
      </c>
      <c r="F1032" t="s">
        <v>204</v>
      </c>
      <c r="G1032" s="64">
        <v>2000020985</v>
      </c>
      <c r="H1032" t="s">
        <v>1079</v>
      </c>
      <c r="I1032" s="64">
        <v>6221</v>
      </c>
      <c r="J1032" s="64">
        <v>2905100201</v>
      </c>
      <c r="K1032" t="s">
        <v>845</v>
      </c>
      <c r="L1032" s="64">
        <v>1564617011</v>
      </c>
      <c r="M1032" s="60">
        <v>74</v>
      </c>
    </row>
    <row r="1033" spans="1:13" hidden="1" x14ac:dyDescent="0.25">
      <c r="A1033" s="64">
        <v>6222</v>
      </c>
      <c r="B1033" s="64">
        <v>1900091965</v>
      </c>
      <c r="C1033" t="s">
        <v>203</v>
      </c>
      <c r="D1033" s="59">
        <v>43080</v>
      </c>
      <c r="E1033" s="60">
        <v>-27216315</v>
      </c>
      <c r="F1033" t="s">
        <v>204</v>
      </c>
      <c r="G1033" s="64">
        <v>2000020985</v>
      </c>
      <c r="H1033" t="s">
        <v>1080</v>
      </c>
      <c r="I1033" s="64">
        <v>6222</v>
      </c>
      <c r="J1033" s="64">
        <v>2905100201</v>
      </c>
      <c r="K1033" t="s">
        <v>1081</v>
      </c>
      <c r="L1033" s="64">
        <v>1564617011</v>
      </c>
      <c r="M1033" s="60">
        <v>74</v>
      </c>
    </row>
    <row r="1034" spans="1:13" hidden="1" x14ac:dyDescent="0.25">
      <c r="A1034" t="s">
        <v>623</v>
      </c>
      <c r="B1034" s="64">
        <v>2000000773</v>
      </c>
      <c r="C1034" t="s">
        <v>666</v>
      </c>
      <c r="D1034" s="59">
        <v>43047</v>
      </c>
      <c r="E1034" s="60">
        <v>38308784</v>
      </c>
      <c r="F1034" t="s">
        <v>204</v>
      </c>
      <c r="G1034" s="64">
        <v>2000020985</v>
      </c>
      <c r="H1034" t="s">
        <v>1082</v>
      </c>
      <c r="I1034" t="s">
        <v>625</v>
      </c>
      <c r="J1034" s="64">
        <v>1330050201</v>
      </c>
      <c r="K1034" t="s">
        <v>623</v>
      </c>
      <c r="L1034" s="64">
        <v>1500000000</v>
      </c>
      <c r="M1034" s="60">
        <v>0</v>
      </c>
    </row>
    <row r="1035" spans="1:13" hidden="1" x14ac:dyDescent="0.25">
      <c r="A1035" s="64">
        <v>20180426</v>
      </c>
      <c r="B1035" s="64">
        <v>2000020986</v>
      </c>
      <c r="C1035" t="s">
        <v>401</v>
      </c>
      <c r="D1035" s="59">
        <v>43076</v>
      </c>
      <c r="E1035" s="60">
        <v>30480252</v>
      </c>
      <c r="F1035" t="s">
        <v>204</v>
      </c>
      <c r="G1035" s="64">
        <v>2000020986</v>
      </c>
      <c r="H1035" t="s">
        <v>626</v>
      </c>
      <c r="I1035" t="s">
        <v>628</v>
      </c>
      <c r="J1035" s="64">
        <v>2905100201</v>
      </c>
      <c r="K1035" t="s">
        <v>626</v>
      </c>
      <c r="L1035" s="64">
        <v>1564617011</v>
      </c>
      <c r="M1035" s="60">
        <v>140</v>
      </c>
    </row>
    <row r="1036" spans="1:13" hidden="1" x14ac:dyDescent="0.25">
      <c r="A1036" s="64">
        <v>20180426</v>
      </c>
      <c r="B1036" s="64">
        <v>2000020986</v>
      </c>
      <c r="C1036" t="s">
        <v>401</v>
      </c>
      <c r="D1036" s="59">
        <v>43076</v>
      </c>
      <c r="E1036" s="60">
        <v>-39146401</v>
      </c>
      <c r="F1036" t="s">
        <v>204</v>
      </c>
      <c r="G1036" s="64">
        <v>2000020986</v>
      </c>
      <c r="H1036" t="s">
        <v>626</v>
      </c>
      <c r="I1036" t="s">
        <v>628</v>
      </c>
      <c r="J1036" s="64">
        <v>1330050201</v>
      </c>
      <c r="K1036" t="s">
        <v>626</v>
      </c>
      <c r="L1036" s="64">
        <v>1500000000</v>
      </c>
      <c r="M1036" s="60">
        <v>140</v>
      </c>
    </row>
    <row r="1037" spans="1:13" hidden="1" x14ac:dyDescent="0.25">
      <c r="A1037" s="64">
        <v>6248</v>
      </c>
      <c r="B1037" s="64">
        <v>1900474443</v>
      </c>
      <c r="C1037" t="s">
        <v>203</v>
      </c>
      <c r="D1037" s="59">
        <v>43116</v>
      </c>
      <c r="E1037" s="60">
        <v>-4710959</v>
      </c>
      <c r="F1037" t="s">
        <v>204</v>
      </c>
      <c r="G1037" s="64">
        <v>2000020986</v>
      </c>
      <c r="H1037" t="s">
        <v>1083</v>
      </c>
      <c r="I1037" s="64">
        <v>6248</v>
      </c>
      <c r="J1037" s="64">
        <v>2905100201</v>
      </c>
      <c r="K1037" t="s">
        <v>847</v>
      </c>
      <c r="L1037" s="64">
        <v>1564617011</v>
      </c>
      <c r="M1037" s="60">
        <v>38</v>
      </c>
    </row>
    <row r="1038" spans="1:13" hidden="1" x14ac:dyDescent="0.25">
      <c r="A1038" s="64">
        <v>6249</v>
      </c>
      <c r="B1038" s="64">
        <v>1900474478</v>
      </c>
      <c r="C1038" t="s">
        <v>203</v>
      </c>
      <c r="D1038" s="59">
        <v>43116</v>
      </c>
      <c r="E1038" s="60">
        <v>-25769293</v>
      </c>
      <c r="F1038" t="s">
        <v>204</v>
      </c>
      <c r="G1038" s="64">
        <v>2000020986</v>
      </c>
      <c r="H1038" t="s">
        <v>1084</v>
      </c>
      <c r="I1038" s="64">
        <v>6249</v>
      </c>
      <c r="J1038" s="64">
        <v>2905100201</v>
      </c>
      <c r="K1038" t="s">
        <v>839</v>
      </c>
      <c r="L1038" s="64">
        <v>1564617011</v>
      </c>
      <c r="M1038" s="60">
        <v>38</v>
      </c>
    </row>
    <row r="1039" spans="1:13" hidden="1" x14ac:dyDescent="0.25">
      <c r="A1039" t="s">
        <v>623</v>
      </c>
      <c r="B1039" s="64">
        <v>2000002388</v>
      </c>
      <c r="C1039" t="s">
        <v>666</v>
      </c>
      <c r="D1039" s="59">
        <v>43076</v>
      </c>
      <c r="E1039" s="60">
        <v>39146401</v>
      </c>
      <c r="F1039" t="s">
        <v>204</v>
      </c>
      <c r="G1039" s="64">
        <v>2000020986</v>
      </c>
      <c r="H1039" t="s">
        <v>1085</v>
      </c>
      <c r="I1039" t="s">
        <v>628</v>
      </c>
      <c r="J1039" s="64">
        <v>1330050201</v>
      </c>
      <c r="K1039" t="s">
        <v>23</v>
      </c>
      <c r="L1039" s="64">
        <v>1500000000</v>
      </c>
      <c r="M1039" s="60">
        <v>0</v>
      </c>
    </row>
    <row r="1040" spans="1:13" hidden="1" x14ac:dyDescent="0.25">
      <c r="A1040" s="64">
        <v>20180426</v>
      </c>
      <c r="B1040" s="64">
        <v>2000020987</v>
      </c>
      <c r="C1040" t="s">
        <v>401</v>
      </c>
      <c r="D1040" s="59">
        <v>43124</v>
      </c>
      <c r="E1040" s="60">
        <v>34776309</v>
      </c>
      <c r="F1040" t="s">
        <v>204</v>
      </c>
      <c r="G1040" s="64">
        <v>2000020987</v>
      </c>
      <c r="H1040" t="s">
        <v>626</v>
      </c>
      <c r="I1040" t="s">
        <v>630</v>
      </c>
      <c r="J1040" s="64">
        <v>2905100201</v>
      </c>
      <c r="K1040" t="s">
        <v>626</v>
      </c>
      <c r="L1040" s="64">
        <v>1564617011</v>
      </c>
      <c r="M1040" s="60">
        <v>92</v>
      </c>
    </row>
    <row r="1041" spans="1:13" hidden="1" x14ac:dyDescent="0.25">
      <c r="A1041" s="64">
        <v>20180426</v>
      </c>
      <c r="B1041" s="64">
        <v>2000020987</v>
      </c>
      <c r="C1041" t="s">
        <v>401</v>
      </c>
      <c r="D1041" s="59">
        <v>43124</v>
      </c>
      <c r="E1041" s="60">
        <v>-40121853</v>
      </c>
      <c r="F1041" t="s">
        <v>204</v>
      </c>
      <c r="G1041" s="64">
        <v>2000020987</v>
      </c>
      <c r="H1041" t="s">
        <v>626</v>
      </c>
      <c r="I1041" t="s">
        <v>630</v>
      </c>
      <c r="J1041" s="64">
        <v>1330050201</v>
      </c>
      <c r="K1041" t="s">
        <v>626</v>
      </c>
      <c r="L1041" s="64">
        <v>1500000000</v>
      </c>
      <c r="M1041" s="60">
        <v>92</v>
      </c>
    </row>
    <row r="1042" spans="1:13" hidden="1" x14ac:dyDescent="0.25">
      <c r="A1042" s="64">
        <v>6276</v>
      </c>
      <c r="B1042" s="64">
        <v>1900474662</v>
      </c>
      <c r="C1042" t="s">
        <v>203</v>
      </c>
      <c r="D1042" s="59">
        <v>43150</v>
      </c>
      <c r="E1042" s="60">
        <v>-5469436</v>
      </c>
      <c r="F1042" t="s">
        <v>204</v>
      </c>
      <c r="G1042" s="64">
        <v>2000020987</v>
      </c>
      <c r="H1042" t="s">
        <v>1086</v>
      </c>
      <c r="I1042" s="64">
        <v>6276</v>
      </c>
      <c r="J1042" s="64">
        <v>2905100201</v>
      </c>
      <c r="K1042" t="s">
        <v>851</v>
      </c>
      <c r="L1042" s="64">
        <v>1564617011</v>
      </c>
      <c r="M1042" s="60">
        <v>5</v>
      </c>
    </row>
    <row r="1043" spans="1:13" hidden="1" x14ac:dyDescent="0.25">
      <c r="A1043" s="64">
        <v>6277</v>
      </c>
      <c r="B1043" s="64">
        <v>1900474760</v>
      </c>
      <c r="C1043" t="s">
        <v>203</v>
      </c>
      <c r="D1043" s="59">
        <v>43150</v>
      </c>
      <c r="E1043" s="60">
        <v>-29306873</v>
      </c>
      <c r="F1043" t="s">
        <v>204</v>
      </c>
      <c r="G1043" s="64">
        <v>2000020987</v>
      </c>
      <c r="H1043" t="s">
        <v>1087</v>
      </c>
      <c r="I1043" s="64">
        <v>6277</v>
      </c>
      <c r="J1043" s="64">
        <v>2905100201</v>
      </c>
      <c r="K1043" t="s">
        <v>1088</v>
      </c>
      <c r="L1043" s="64">
        <v>1564617011</v>
      </c>
      <c r="M1043" s="60">
        <v>5</v>
      </c>
    </row>
    <row r="1044" spans="1:13" hidden="1" x14ac:dyDescent="0.25">
      <c r="A1044" t="s">
        <v>623</v>
      </c>
      <c r="B1044" s="64">
        <v>2000005857</v>
      </c>
      <c r="C1044" t="s">
        <v>666</v>
      </c>
      <c r="D1044" s="59">
        <v>43124</v>
      </c>
      <c r="E1044" s="60">
        <v>40121853</v>
      </c>
      <c r="F1044" t="s">
        <v>204</v>
      </c>
      <c r="G1044" s="64">
        <v>2000020987</v>
      </c>
      <c r="H1044" t="s">
        <v>1089</v>
      </c>
      <c r="I1044" t="s">
        <v>630</v>
      </c>
      <c r="J1044" s="64">
        <v>1330050201</v>
      </c>
      <c r="K1044" t="s">
        <v>623</v>
      </c>
      <c r="L1044" s="64">
        <v>1500000000</v>
      </c>
      <c r="M1044" s="60">
        <v>0</v>
      </c>
    </row>
    <row r="1045" spans="1:13" hidden="1" x14ac:dyDescent="0.25">
      <c r="A1045" s="64">
        <v>20180528</v>
      </c>
      <c r="B1045" s="64">
        <v>2000026206</v>
      </c>
      <c r="C1045" t="s">
        <v>401</v>
      </c>
      <c r="D1045" s="59">
        <v>43138</v>
      </c>
      <c r="E1045" s="60">
        <v>89370</v>
      </c>
      <c r="F1045" t="s">
        <v>204</v>
      </c>
      <c r="G1045" s="64">
        <v>2000026206</v>
      </c>
      <c r="H1045" t="s">
        <v>626</v>
      </c>
      <c r="I1045" s="64">
        <v>1209380</v>
      </c>
      <c r="J1045" s="64">
        <v>2905100203</v>
      </c>
      <c r="K1045" t="s">
        <v>626</v>
      </c>
      <c r="L1045" s="64">
        <v>6874517011</v>
      </c>
      <c r="M1045" s="60">
        <v>110</v>
      </c>
    </row>
    <row r="1046" spans="1:13" hidden="1" x14ac:dyDescent="0.25">
      <c r="A1046" s="64">
        <v>20180528</v>
      </c>
      <c r="B1046" s="64">
        <v>2000026206</v>
      </c>
      <c r="C1046" t="s">
        <v>401</v>
      </c>
      <c r="D1046" s="59">
        <v>43138</v>
      </c>
      <c r="E1046" s="60">
        <v>2178977</v>
      </c>
      <c r="F1046" t="s">
        <v>204</v>
      </c>
      <c r="G1046" s="64">
        <v>2000026206</v>
      </c>
      <c r="H1046" t="s">
        <v>626</v>
      </c>
      <c r="I1046" s="64">
        <v>1209380</v>
      </c>
      <c r="J1046" s="64">
        <v>2905100202</v>
      </c>
      <c r="K1046" t="s">
        <v>626</v>
      </c>
      <c r="L1046" s="64">
        <v>1564617011</v>
      </c>
      <c r="M1046" s="60">
        <v>110</v>
      </c>
    </row>
    <row r="1047" spans="1:13" hidden="1" x14ac:dyDescent="0.25">
      <c r="A1047" s="64">
        <v>20180528</v>
      </c>
      <c r="B1047" s="64">
        <v>2000026206</v>
      </c>
      <c r="C1047" t="s">
        <v>401</v>
      </c>
      <c r="D1047" s="59">
        <v>43138</v>
      </c>
      <c r="E1047" s="60">
        <v>-2268347</v>
      </c>
      <c r="F1047" t="s">
        <v>204</v>
      </c>
      <c r="G1047" s="64">
        <v>2000026206</v>
      </c>
      <c r="H1047" t="s">
        <v>626</v>
      </c>
      <c r="I1047" s="64">
        <v>1209380</v>
      </c>
      <c r="J1047" s="64">
        <v>1330050204</v>
      </c>
      <c r="K1047" t="s">
        <v>626</v>
      </c>
      <c r="L1047" s="64">
        <v>1500000000</v>
      </c>
      <c r="M1047" s="60">
        <v>110</v>
      </c>
    </row>
    <row r="1048" spans="1:13" hidden="1" x14ac:dyDescent="0.25">
      <c r="A1048" s="64">
        <v>4171024389</v>
      </c>
      <c r="B1048" s="64">
        <v>101926911</v>
      </c>
      <c r="C1048" t="s">
        <v>390</v>
      </c>
      <c r="D1048" s="59">
        <v>43138</v>
      </c>
      <c r="E1048" s="60">
        <v>-19697</v>
      </c>
      <c r="F1048" t="s">
        <v>204</v>
      </c>
      <c r="G1048" s="64">
        <v>2000026206</v>
      </c>
      <c r="H1048" t="s">
        <v>762</v>
      </c>
      <c r="I1048" s="64">
        <v>1209380</v>
      </c>
      <c r="J1048" s="64">
        <v>2905100202</v>
      </c>
      <c r="K1048" t="s">
        <v>763</v>
      </c>
      <c r="L1048" s="64">
        <v>1564617011</v>
      </c>
      <c r="M1048" s="60">
        <v>50</v>
      </c>
    </row>
    <row r="1049" spans="1:13" hidden="1" x14ac:dyDescent="0.25">
      <c r="A1049" s="64">
        <v>4171024389</v>
      </c>
      <c r="B1049" s="64">
        <v>1900641915</v>
      </c>
      <c r="C1049" t="s">
        <v>203</v>
      </c>
      <c r="D1049" s="59">
        <v>43172</v>
      </c>
      <c r="E1049" s="60">
        <v>-21060</v>
      </c>
      <c r="F1049" t="s">
        <v>204</v>
      </c>
      <c r="G1049" s="64">
        <v>2000026206</v>
      </c>
      <c r="H1049" t="s">
        <v>1090</v>
      </c>
      <c r="I1049" s="64">
        <v>1208466</v>
      </c>
      <c r="J1049" s="64">
        <v>2905100202</v>
      </c>
      <c r="K1049" t="s">
        <v>206</v>
      </c>
      <c r="L1049" s="64">
        <v>1564617011</v>
      </c>
      <c r="M1049" s="60">
        <v>11</v>
      </c>
    </row>
    <row r="1050" spans="1:13" hidden="1" x14ac:dyDescent="0.25">
      <c r="A1050" s="64">
        <v>4171024389</v>
      </c>
      <c r="B1050" s="64">
        <v>1900641921</v>
      </c>
      <c r="C1050" t="s">
        <v>203</v>
      </c>
      <c r="D1050" s="59">
        <v>43172</v>
      </c>
      <c r="E1050" s="60">
        <v>-21060</v>
      </c>
      <c r="F1050" t="s">
        <v>204</v>
      </c>
      <c r="G1050" s="64">
        <v>2000026206</v>
      </c>
      <c r="H1050" t="s">
        <v>1091</v>
      </c>
      <c r="I1050" s="64">
        <v>1208463</v>
      </c>
      <c r="J1050" s="64">
        <v>2905100202</v>
      </c>
      <c r="K1050" t="s">
        <v>206</v>
      </c>
      <c r="L1050" s="64">
        <v>1564617011</v>
      </c>
      <c r="M1050" s="60">
        <v>11</v>
      </c>
    </row>
    <row r="1051" spans="1:13" hidden="1" x14ac:dyDescent="0.25">
      <c r="A1051" s="64">
        <v>4171024389</v>
      </c>
      <c r="B1051" s="64">
        <v>1900641943</v>
      </c>
      <c r="C1051" t="s">
        <v>203</v>
      </c>
      <c r="D1051" s="59">
        <v>43171</v>
      </c>
      <c r="E1051" s="60">
        <v>-21060</v>
      </c>
      <c r="F1051" t="s">
        <v>204</v>
      </c>
      <c r="G1051" s="64">
        <v>2000026206</v>
      </c>
      <c r="H1051" t="s">
        <v>1091</v>
      </c>
      <c r="I1051" s="64">
        <v>1208455</v>
      </c>
      <c r="J1051" s="64">
        <v>2905100202</v>
      </c>
      <c r="K1051" t="s">
        <v>206</v>
      </c>
      <c r="L1051" s="64">
        <v>1564617011</v>
      </c>
      <c r="M1051" s="60">
        <v>11</v>
      </c>
    </row>
    <row r="1052" spans="1:13" hidden="1" x14ac:dyDescent="0.25">
      <c r="A1052" s="64">
        <v>4171024389</v>
      </c>
      <c r="B1052" s="64">
        <v>1900641948</v>
      </c>
      <c r="C1052" t="s">
        <v>203</v>
      </c>
      <c r="D1052" s="59">
        <v>43186</v>
      </c>
      <c r="E1052" s="60">
        <v>-21060</v>
      </c>
      <c r="F1052" t="s">
        <v>204</v>
      </c>
      <c r="G1052" s="64">
        <v>2000026206</v>
      </c>
      <c r="H1052" t="s">
        <v>1091</v>
      </c>
      <c r="I1052" s="64">
        <v>1208446</v>
      </c>
      <c r="J1052" s="64">
        <v>2905100202</v>
      </c>
      <c r="K1052" t="s">
        <v>206</v>
      </c>
      <c r="L1052" s="64">
        <v>1564617011</v>
      </c>
      <c r="M1052" s="60">
        <v>11</v>
      </c>
    </row>
    <row r="1053" spans="1:13" hidden="1" x14ac:dyDescent="0.25">
      <c r="A1053" s="64">
        <v>4171024389</v>
      </c>
      <c r="B1053" s="64">
        <v>1900641951</v>
      </c>
      <c r="C1053" t="s">
        <v>203</v>
      </c>
      <c r="D1053" s="59">
        <v>43168</v>
      </c>
      <c r="E1053" s="60">
        <v>-30510</v>
      </c>
      <c r="F1053" t="s">
        <v>204</v>
      </c>
      <c r="G1053" s="64">
        <v>2000026206</v>
      </c>
      <c r="H1053" t="s">
        <v>1092</v>
      </c>
      <c r="I1053" s="64">
        <v>1208124</v>
      </c>
      <c r="J1053" s="64">
        <v>2905100202</v>
      </c>
      <c r="K1053" t="s">
        <v>206</v>
      </c>
      <c r="L1053" s="64">
        <v>1564617011</v>
      </c>
      <c r="M1053" s="60">
        <v>11</v>
      </c>
    </row>
    <row r="1054" spans="1:13" hidden="1" x14ac:dyDescent="0.25">
      <c r="A1054" s="64">
        <v>4171024389</v>
      </c>
      <c r="B1054" s="64">
        <v>1900641957</v>
      </c>
      <c r="C1054" t="s">
        <v>203</v>
      </c>
      <c r="D1054" s="59">
        <v>43171</v>
      </c>
      <c r="E1054" s="60">
        <v>-21060</v>
      </c>
      <c r="F1054" t="s">
        <v>204</v>
      </c>
      <c r="G1054" s="64">
        <v>2000026206</v>
      </c>
      <c r="H1054" t="s">
        <v>1091</v>
      </c>
      <c r="I1054" s="64">
        <v>1208039</v>
      </c>
      <c r="J1054" s="64">
        <v>2905100202</v>
      </c>
      <c r="K1054" t="s">
        <v>206</v>
      </c>
      <c r="L1054" s="64">
        <v>1564617011</v>
      </c>
      <c r="M1054" s="60">
        <v>11</v>
      </c>
    </row>
    <row r="1055" spans="1:13" hidden="1" x14ac:dyDescent="0.25">
      <c r="A1055" s="64">
        <v>4171024389</v>
      </c>
      <c r="B1055" s="64">
        <v>1900641961</v>
      </c>
      <c r="C1055" t="s">
        <v>203</v>
      </c>
      <c r="D1055" s="59">
        <v>43160</v>
      </c>
      <c r="E1055" s="60">
        <v>-644670</v>
      </c>
      <c r="F1055" t="s">
        <v>204</v>
      </c>
      <c r="G1055" s="64">
        <v>2000026206</v>
      </c>
      <c r="H1055" t="s">
        <v>1093</v>
      </c>
      <c r="I1055" s="64">
        <v>1208030</v>
      </c>
      <c r="J1055" s="64">
        <v>2905100202</v>
      </c>
      <c r="K1055" t="s">
        <v>206</v>
      </c>
      <c r="L1055" s="64">
        <v>1564617011</v>
      </c>
      <c r="M1055" s="60">
        <v>11</v>
      </c>
    </row>
    <row r="1056" spans="1:13" hidden="1" x14ac:dyDescent="0.25">
      <c r="A1056" s="64">
        <v>4171024389</v>
      </c>
      <c r="B1056" s="64">
        <v>1900641966</v>
      </c>
      <c r="C1056" t="s">
        <v>203</v>
      </c>
      <c r="D1056" s="59">
        <v>43187</v>
      </c>
      <c r="E1056" s="60">
        <v>-21060</v>
      </c>
      <c r="F1056" t="s">
        <v>204</v>
      </c>
      <c r="G1056" s="64">
        <v>2000026206</v>
      </c>
      <c r="H1056" t="s">
        <v>1091</v>
      </c>
      <c r="I1056" s="64">
        <v>1208028</v>
      </c>
      <c r="J1056" s="64">
        <v>2905100202</v>
      </c>
      <c r="K1056" t="s">
        <v>206</v>
      </c>
      <c r="L1056" s="64">
        <v>1564617011</v>
      </c>
      <c r="M1056" s="60">
        <v>11</v>
      </c>
    </row>
    <row r="1057" spans="1:13" hidden="1" x14ac:dyDescent="0.25">
      <c r="A1057" s="64">
        <v>4171024389</v>
      </c>
      <c r="B1057" s="64">
        <v>1900641971</v>
      </c>
      <c r="C1057" t="s">
        <v>203</v>
      </c>
      <c r="D1057" s="59">
        <v>43160</v>
      </c>
      <c r="E1057" s="60">
        <v>-11700</v>
      </c>
      <c r="F1057" t="s">
        <v>204</v>
      </c>
      <c r="G1057" s="64">
        <v>2000026206</v>
      </c>
      <c r="H1057" t="s">
        <v>1094</v>
      </c>
      <c r="I1057" s="64">
        <v>1207960</v>
      </c>
      <c r="J1057" s="64">
        <v>2905100202</v>
      </c>
      <c r="K1057" t="s">
        <v>206</v>
      </c>
      <c r="L1057" s="64">
        <v>1564617011</v>
      </c>
      <c r="M1057" s="60">
        <v>11</v>
      </c>
    </row>
    <row r="1058" spans="1:13" hidden="1" x14ac:dyDescent="0.25">
      <c r="A1058" s="64">
        <v>4171024389</v>
      </c>
      <c r="B1058" s="64">
        <v>1900641975</v>
      </c>
      <c r="C1058" t="s">
        <v>203</v>
      </c>
      <c r="D1058" s="59">
        <v>43187</v>
      </c>
      <c r="E1058" s="60">
        <v>-53190</v>
      </c>
      <c r="F1058" t="s">
        <v>204</v>
      </c>
      <c r="G1058" s="64">
        <v>2000026206</v>
      </c>
      <c r="H1058" t="s">
        <v>1095</v>
      </c>
      <c r="I1058" s="64">
        <v>1207907</v>
      </c>
      <c r="J1058" s="64">
        <v>2905100202</v>
      </c>
      <c r="K1058" t="s">
        <v>206</v>
      </c>
      <c r="L1058" s="64">
        <v>1564617011</v>
      </c>
      <c r="M1058" s="60">
        <v>11</v>
      </c>
    </row>
    <row r="1059" spans="1:13" hidden="1" x14ac:dyDescent="0.25">
      <c r="A1059" s="64">
        <v>4171024389</v>
      </c>
      <c r="B1059" s="64">
        <v>1900641989</v>
      </c>
      <c r="C1059" t="s">
        <v>203</v>
      </c>
      <c r="D1059" s="59">
        <v>43173</v>
      </c>
      <c r="E1059" s="60">
        <v>-30420</v>
      </c>
      <c r="F1059" t="s">
        <v>204</v>
      </c>
      <c r="G1059" s="64">
        <v>2000026206</v>
      </c>
      <c r="H1059" t="s">
        <v>1096</v>
      </c>
      <c r="I1059" s="64">
        <v>1207857</v>
      </c>
      <c r="J1059" s="64">
        <v>2905100202</v>
      </c>
      <c r="K1059" t="s">
        <v>206</v>
      </c>
      <c r="L1059" s="64">
        <v>1564617011</v>
      </c>
      <c r="M1059" s="60">
        <v>11</v>
      </c>
    </row>
    <row r="1060" spans="1:13" hidden="1" x14ac:dyDescent="0.25">
      <c r="A1060" s="64">
        <v>4171024389</v>
      </c>
      <c r="B1060" s="64">
        <v>1900641993</v>
      </c>
      <c r="C1060" t="s">
        <v>203</v>
      </c>
      <c r="D1060" s="59">
        <v>43160</v>
      </c>
      <c r="E1060" s="60">
        <v>-21060</v>
      </c>
      <c r="F1060" t="s">
        <v>204</v>
      </c>
      <c r="G1060" s="64">
        <v>2000026206</v>
      </c>
      <c r="H1060" t="s">
        <v>1097</v>
      </c>
      <c r="I1060" s="64">
        <v>1206453</v>
      </c>
      <c r="J1060" s="64">
        <v>2905100202</v>
      </c>
      <c r="K1060" t="s">
        <v>206</v>
      </c>
      <c r="L1060" s="64">
        <v>1564617011</v>
      </c>
      <c r="M1060" s="60">
        <v>11</v>
      </c>
    </row>
    <row r="1061" spans="1:13" hidden="1" x14ac:dyDescent="0.25">
      <c r="A1061" s="64">
        <v>4171024389</v>
      </c>
      <c r="B1061" s="64">
        <v>1900642002</v>
      </c>
      <c r="C1061" t="s">
        <v>203</v>
      </c>
      <c r="D1061" s="59">
        <v>43190</v>
      </c>
      <c r="E1061" s="60">
        <v>-11700</v>
      </c>
      <c r="F1061" t="s">
        <v>204</v>
      </c>
      <c r="G1061" s="64">
        <v>2000026206</v>
      </c>
      <c r="H1061" t="s">
        <v>1095</v>
      </c>
      <c r="I1061" s="64">
        <v>1206240</v>
      </c>
      <c r="J1061" s="64">
        <v>2905100202</v>
      </c>
      <c r="K1061" t="s">
        <v>206</v>
      </c>
      <c r="L1061" s="64">
        <v>1564617011</v>
      </c>
      <c r="M1061" s="60">
        <v>11</v>
      </c>
    </row>
    <row r="1062" spans="1:13" hidden="1" x14ac:dyDescent="0.25">
      <c r="A1062" s="64">
        <v>4171024389</v>
      </c>
      <c r="B1062" s="64">
        <v>1900642007</v>
      </c>
      <c r="C1062" t="s">
        <v>203</v>
      </c>
      <c r="D1062" s="59">
        <v>43189</v>
      </c>
      <c r="E1062" s="60">
        <v>-11700</v>
      </c>
      <c r="F1062" t="s">
        <v>204</v>
      </c>
      <c r="G1062" s="64">
        <v>2000026206</v>
      </c>
      <c r="H1062" t="s">
        <v>1014</v>
      </c>
      <c r="I1062" s="64">
        <v>1206181</v>
      </c>
      <c r="J1062" s="64">
        <v>2905100202</v>
      </c>
      <c r="K1062" t="s">
        <v>206</v>
      </c>
      <c r="L1062" s="64">
        <v>1564617011</v>
      </c>
      <c r="M1062" s="60">
        <v>11</v>
      </c>
    </row>
    <row r="1063" spans="1:13" hidden="1" x14ac:dyDescent="0.25">
      <c r="A1063" s="64">
        <v>4171024389</v>
      </c>
      <c r="B1063" s="64">
        <v>1900642011</v>
      </c>
      <c r="C1063" t="s">
        <v>203</v>
      </c>
      <c r="D1063" s="59">
        <v>43187</v>
      </c>
      <c r="E1063" s="60">
        <v>-239400</v>
      </c>
      <c r="F1063" t="s">
        <v>204</v>
      </c>
      <c r="G1063" s="64">
        <v>2000026206</v>
      </c>
      <c r="H1063" t="s">
        <v>1098</v>
      </c>
      <c r="I1063" s="64">
        <v>1206023</v>
      </c>
      <c r="J1063" s="64">
        <v>2905100202</v>
      </c>
      <c r="K1063" t="s">
        <v>206</v>
      </c>
      <c r="L1063" s="64">
        <v>1564617011</v>
      </c>
      <c r="M1063" s="60">
        <v>11</v>
      </c>
    </row>
    <row r="1064" spans="1:13" hidden="1" x14ac:dyDescent="0.25">
      <c r="A1064" s="64">
        <v>4171024389</v>
      </c>
      <c r="B1064" s="64">
        <v>1900642017</v>
      </c>
      <c r="C1064" t="s">
        <v>203</v>
      </c>
      <c r="D1064" s="59">
        <v>43185</v>
      </c>
      <c r="E1064" s="60">
        <v>-30510</v>
      </c>
      <c r="F1064" t="s">
        <v>204</v>
      </c>
      <c r="G1064" s="64">
        <v>2000026206</v>
      </c>
      <c r="H1064" t="s">
        <v>1099</v>
      </c>
      <c r="I1064" s="64">
        <v>1205934</v>
      </c>
      <c r="J1064" s="64">
        <v>2905100202</v>
      </c>
      <c r="K1064" t="s">
        <v>206</v>
      </c>
      <c r="L1064" s="64">
        <v>1564617011</v>
      </c>
      <c r="M1064" s="60">
        <v>11</v>
      </c>
    </row>
    <row r="1065" spans="1:13" hidden="1" x14ac:dyDescent="0.25">
      <c r="A1065" s="64">
        <v>4171024389</v>
      </c>
      <c r="B1065" s="64">
        <v>1900642020</v>
      </c>
      <c r="C1065" t="s">
        <v>203</v>
      </c>
      <c r="D1065" s="59">
        <v>43186</v>
      </c>
      <c r="E1065" s="60">
        <v>-180900</v>
      </c>
      <c r="F1065" t="s">
        <v>204</v>
      </c>
      <c r="G1065" s="64">
        <v>2000026206</v>
      </c>
      <c r="H1065" t="s">
        <v>597</v>
      </c>
      <c r="I1065" s="64">
        <v>1205866</v>
      </c>
      <c r="J1065" s="64">
        <v>2905100202</v>
      </c>
      <c r="K1065" t="s">
        <v>206</v>
      </c>
      <c r="L1065" s="64">
        <v>1564617011</v>
      </c>
      <c r="M1065" s="60">
        <v>11</v>
      </c>
    </row>
    <row r="1066" spans="1:13" hidden="1" x14ac:dyDescent="0.25">
      <c r="A1066" s="64">
        <v>4171024389</v>
      </c>
      <c r="B1066" s="64">
        <v>1900642035</v>
      </c>
      <c r="C1066" t="s">
        <v>203</v>
      </c>
      <c r="D1066" s="59">
        <v>43185</v>
      </c>
      <c r="E1066" s="60">
        <v>-35100</v>
      </c>
      <c r="F1066" t="s">
        <v>204</v>
      </c>
      <c r="G1066" s="64">
        <v>2000026206</v>
      </c>
      <c r="H1066" t="s">
        <v>1098</v>
      </c>
      <c r="I1066" s="64">
        <v>1205465</v>
      </c>
      <c r="J1066" s="64">
        <v>2905100202</v>
      </c>
      <c r="K1066" t="s">
        <v>206</v>
      </c>
      <c r="L1066" s="64">
        <v>1564617011</v>
      </c>
      <c r="M1066" s="60">
        <v>11</v>
      </c>
    </row>
    <row r="1067" spans="1:13" hidden="1" x14ac:dyDescent="0.25">
      <c r="A1067" s="64">
        <v>4171024389</v>
      </c>
      <c r="B1067" s="64">
        <v>1900642041</v>
      </c>
      <c r="C1067" t="s">
        <v>203</v>
      </c>
      <c r="D1067" s="59">
        <v>43185</v>
      </c>
      <c r="E1067" s="60">
        <v>-297900</v>
      </c>
      <c r="F1067" t="s">
        <v>204</v>
      </c>
      <c r="G1067" s="64">
        <v>2000026206</v>
      </c>
      <c r="H1067" t="s">
        <v>528</v>
      </c>
      <c r="I1067" s="64">
        <v>1205460</v>
      </c>
      <c r="J1067" s="64">
        <v>2905100202</v>
      </c>
      <c r="K1067" t="s">
        <v>206</v>
      </c>
      <c r="L1067" s="64">
        <v>1564617011</v>
      </c>
      <c r="M1067" s="60">
        <v>11</v>
      </c>
    </row>
    <row r="1068" spans="1:13" hidden="1" x14ac:dyDescent="0.25">
      <c r="A1068" s="64">
        <v>4171024389</v>
      </c>
      <c r="B1068" s="64">
        <v>1900642043</v>
      </c>
      <c r="C1068" t="s">
        <v>203</v>
      </c>
      <c r="D1068" s="59">
        <v>43185</v>
      </c>
      <c r="E1068" s="60">
        <v>-35100</v>
      </c>
      <c r="F1068" t="s">
        <v>204</v>
      </c>
      <c r="G1068" s="64">
        <v>2000026206</v>
      </c>
      <c r="H1068" t="s">
        <v>400</v>
      </c>
      <c r="I1068" s="64">
        <v>1205459</v>
      </c>
      <c r="J1068" s="64">
        <v>2905100203</v>
      </c>
      <c r="K1068" t="s">
        <v>206</v>
      </c>
      <c r="L1068" s="64">
        <v>6874517011</v>
      </c>
      <c r="M1068" s="60">
        <v>11</v>
      </c>
    </row>
    <row r="1069" spans="1:13" hidden="1" x14ac:dyDescent="0.25">
      <c r="A1069" s="64">
        <v>4171024389</v>
      </c>
      <c r="B1069" s="64">
        <v>1900642046</v>
      </c>
      <c r="C1069" t="s">
        <v>203</v>
      </c>
      <c r="D1069" s="59">
        <v>43185</v>
      </c>
      <c r="E1069" s="60">
        <v>-54270</v>
      </c>
      <c r="F1069" t="s">
        <v>204</v>
      </c>
      <c r="G1069" s="64">
        <v>2000026206</v>
      </c>
      <c r="H1069" t="s">
        <v>400</v>
      </c>
      <c r="I1069" s="64">
        <v>1205458</v>
      </c>
      <c r="J1069" s="64">
        <v>2905100203</v>
      </c>
      <c r="K1069" t="s">
        <v>206</v>
      </c>
      <c r="L1069" s="64">
        <v>6874517011</v>
      </c>
      <c r="M1069" s="60">
        <v>11</v>
      </c>
    </row>
    <row r="1070" spans="1:13" hidden="1" x14ac:dyDescent="0.25">
      <c r="A1070" s="64">
        <v>4171024389</v>
      </c>
      <c r="B1070" s="64">
        <v>1900642050</v>
      </c>
      <c r="C1070" t="s">
        <v>203</v>
      </c>
      <c r="D1070" s="59">
        <v>43185</v>
      </c>
      <c r="E1070" s="60">
        <v>-180900</v>
      </c>
      <c r="F1070" t="s">
        <v>204</v>
      </c>
      <c r="G1070" s="64">
        <v>2000026206</v>
      </c>
      <c r="H1070" t="s">
        <v>1100</v>
      </c>
      <c r="I1070" s="64">
        <v>1205453</v>
      </c>
      <c r="J1070" s="64">
        <v>2905100202</v>
      </c>
      <c r="K1070" t="s">
        <v>206</v>
      </c>
      <c r="L1070" s="64">
        <v>1564617011</v>
      </c>
      <c r="M1070" s="60">
        <v>11</v>
      </c>
    </row>
    <row r="1071" spans="1:13" hidden="1" x14ac:dyDescent="0.25">
      <c r="A1071" s="64">
        <v>4171024389</v>
      </c>
      <c r="B1071" s="64">
        <v>1900642055</v>
      </c>
      <c r="C1071" t="s">
        <v>203</v>
      </c>
      <c r="D1071" s="59">
        <v>43185</v>
      </c>
      <c r="E1071" s="60">
        <v>-253260</v>
      </c>
      <c r="F1071" t="s">
        <v>204</v>
      </c>
      <c r="G1071" s="64">
        <v>2000026206</v>
      </c>
      <c r="H1071" t="s">
        <v>596</v>
      </c>
      <c r="I1071" s="64">
        <v>1205442</v>
      </c>
      <c r="J1071" s="64">
        <v>2905100202</v>
      </c>
      <c r="K1071" t="s">
        <v>206</v>
      </c>
      <c r="L1071" s="64">
        <v>1564617011</v>
      </c>
      <c r="M1071" s="60">
        <v>11</v>
      </c>
    </row>
    <row r="1072" spans="1:13" hidden="1" x14ac:dyDescent="0.25">
      <c r="A1072" t="s">
        <v>623</v>
      </c>
      <c r="B1072" s="64">
        <v>2000020115</v>
      </c>
      <c r="C1072" t="s">
        <v>401</v>
      </c>
      <c r="D1072" s="59">
        <v>43138</v>
      </c>
      <c r="E1072" s="60">
        <v>2268347</v>
      </c>
      <c r="F1072" t="s">
        <v>204</v>
      </c>
      <c r="G1072" s="64">
        <v>2000026206</v>
      </c>
      <c r="H1072" t="s">
        <v>1101</v>
      </c>
      <c r="I1072" t="s">
        <v>632</v>
      </c>
      <c r="J1072" s="64">
        <v>1330050204</v>
      </c>
      <c r="K1072" t="s">
        <v>626</v>
      </c>
      <c r="L1072" s="64">
        <v>1500000000</v>
      </c>
      <c r="M1072" s="60">
        <v>0</v>
      </c>
    </row>
    <row r="1073" spans="1:13" hidden="1" x14ac:dyDescent="0.25">
      <c r="A1073" s="64">
        <v>20180528</v>
      </c>
      <c r="B1073" s="64">
        <v>2000026207</v>
      </c>
      <c r="C1073" t="s">
        <v>401</v>
      </c>
      <c r="D1073" s="59">
        <v>43195</v>
      </c>
      <c r="E1073" s="60">
        <v>171370</v>
      </c>
      <c r="F1073" t="s">
        <v>204</v>
      </c>
      <c r="G1073" s="64">
        <v>2000026207</v>
      </c>
      <c r="H1073" t="s">
        <v>626</v>
      </c>
      <c r="I1073" s="64">
        <v>1205054</v>
      </c>
      <c r="J1073" s="64">
        <v>2905100203</v>
      </c>
      <c r="K1073" t="s">
        <v>626</v>
      </c>
      <c r="L1073" s="64">
        <v>6830717011</v>
      </c>
      <c r="M1073" s="60">
        <v>53</v>
      </c>
    </row>
    <row r="1074" spans="1:13" hidden="1" x14ac:dyDescent="0.25">
      <c r="A1074" s="64">
        <v>20180528</v>
      </c>
      <c r="B1074" s="64">
        <v>2000026207</v>
      </c>
      <c r="C1074" t="s">
        <v>401</v>
      </c>
      <c r="D1074" s="59">
        <v>43195</v>
      </c>
      <c r="E1074" s="60">
        <v>1776900</v>
      </c>
      <c r="F1074" t="s">
        <v>204</v>
      </c>
      <c r="G1074" s="64">
        <v>2000026207</v>
      </c>
      <c r="H1074" t="s">
        <v>626</v>
      </c>
      <c r="I1074" s="64">
        <v>1205054</v>
      </c>
      <c r="J1074" s="64">
        <v>2905100202</v>
      </c>
      <c r="K1074" t="s">
        <v>626</v>
      </c>
      <c r="L1074" s="64">
        <v>1564617011</v>
      </c>
      <c r="M1074" s="60">
        <v>53</v>
      </c>
    </row>
    <row r="1075" spans="1:13" hidden="1" x14ac:dyDescent="0.25">
      <c r="A1075" s="64">
        <v>20180528</v>
      </c>
      <c r="B1075" s="64">
        <v>2000026207</v>
      </c>
      <c r="C1075" t="s">
        <v>401</v>
      </c>
      <c r="D1075" s="59">
        <v>43195</v>
      </c>
      <c r="E1075" s="60">
        <v>51730</v>
      </c>
      <c r="F1075" t="s">
        <v>204</v>
      </c>
      <c r="G1075" s="64">
        <v>2000026207</v>
      </c>
      <c r="H1075" t="s">
        <v>626</v>
      </c>
      <c r="I1075" s="64">
        <v>1205054</v>
      </c>
      <c r="J1075" s="64">
        <v>2905100103</v>
      </c>
      <c r="K1075" t="s">
        <v>626</v>
      </c>
      <c r="L1075" s="64">
        <v>7636417011</v>
      </c>
      <c r="M1075" s="60">
        <v>53</v>
      </c>
    </row>
    <row r="1076" spans="1:13" hidden="1" x14ac:dyDescent="0.25">
      <c r="A1076" s="64">
        <v>20180528</v>
      </c>
      <c r="B1076" s="64">
        <v>2000026207</v>
      </c>
      <c r="C1076" t="s">
        <v>401</v>
      </c>
      <c r="D1076" s="59">
        <v>43195</v>
      </c>
      <c r="E1076" s="60">
        <v>-2000000</v>
      </c>
      <c r="F1076" t="s">
        <v>204</v>
      </c>
      <c r="G1076" s="64">
        <v>2000026207</v>
      </c>
      <c r="H1076" t="s">
        <v>626</v>
      </c>
      <c r="I1076" s="64">
        <v>1205054</v>
      </c>
      <c r="J1076" s="64">
        <v>1330050204</v>
      </c>
      <c r="K1076" t="s">
        <v>626</v>
      </c>
      <c r="L1076" s="64">
        <v>1500000000</v>
      </c>
      <c r="M1076" s="60">
        <v>53</v>
      </c>
    </row>
    <row r="1077" spans="1:13" hidden="1" x14ac:dyDescent="0.25">
      <c r="A1077" s="64">
        <v>4171024389</v>
      </c>
      <c r="B1077" s="64">
        <v>1900642057</v>
      </c>
      <c r="C1077" t="s">
        <v>203</v>
      </c>
      <c r="D1077" s="59">
        <v>43185</v>
      </c>
      <c r="E1077" s="60">
        <v>-144720</v>
      </c>
      <c r="F1077" t="s">
        <v>204</v>
      </c>
      <c r="G1077" s="64">
        <v>2000026207</v>
      </c>
      <c r="H1077" t="s">
        <v>1102</v>
      </c>
      <c r="I1077" s="64">
        <v>1205439</v>
      </c>
      <c r="J1077" s="64">
        <v>2905100202</v>
      </c>
      <c r="K1077" t="s">
        <v>206</v>
      </c>
      <c r="L1077" s="64">
        <v>1564617011</v>
      </c>
      <c r="M1077" s="60">
        <v>11</v>
      </c>
    </row>
    <row r="1078" spans="1:13" hidden="1" x14ac:dyDescent="0.25">
      <c r="A1078" s="64">
        <v>4171024389</v>
      </c>
      <c r="B1078" s="64">
        <v>1900642067</v>
      </c>
      <c r="C1078" t="s">
        <v>203</v>
      </c>
      <c r="D1078" s="59">
        <v>43185</v>
      </c>
      <c r="E1078" s="60">
        <v>-108540</v>
      </c>
      <c r="F1078" t="s">
        <v>204</v>
      </c>
      <c r="G1078" s="64">
        <v>2000026207</v>
      </c>
      <c r="H1078" t="s">
        <v>518</v>
      </c>
      <c r="I1078" s="64">
        <v>1205438</v>
      </c>
      <c r="J1078" s="64">
        <v>2905100202</v>
      </c>
      <c r="K1078" t="s">
        <v>206</v>
      </c>
      <c r="L1078" s="64">
        <v>1564617011</v>
      </c>
      <c r="M1078" s="60">
        <v>11</v>
      </c>
    </row>
    <row r="1079" spans="1:13" hidden="1" x14ac:dyDescent="0.25">
      <c r="A1079" s="64">
        <v>4171024389</v>
      </c>
      <c r="B1079" s="64">
        <v>1900642069</v>
      </c>
      <c r="C1079" t="s">
        <v>203</v>
      </c>
      <c r="D1079" s="59">
        <v>43185</v>
      </c>
      <c r="E1079" s="60">
        <v>-72360</v>
      </c>
      <c r="F1079" t="s">
        <v>204</v>
      </c>
      <c r="G1079" s="64">
        <v>2000026207</v>
      </c>
      <c r="H1079" t="s">
        <v>990</v>
      </c>
      <c r="I1079" s="64">
        <v>1205400</v>
      </c>
      <c r="J1079" s="64">
        <v>2905100202</v>
      </c>
      <c r="K1079" t="s">
        <v>206</v>
      </c>
      <c r="L1079" s="64">
        <v>1564617011</v>
      </c>
      <c r="M1079" s="60">
        <v>11</v>
      </c>
    </row>
    <row r="1080" spans="1:13" hidden="1" x14ac:dyDescent="0.25">
      <c r="A1080" s="64">
        <v>4171024389</v>
      </c>
      <c r="B1080" s="64">
        <v>1900642078</v>
      </c>
      <c r="C1080" t="s">
        <v>203</v>
      </c>
      <c r="D1080" s="59">
        <v>43182</v>
      </c>
      <c r="E1080" s="60">
        <v>-21060</v>
      </c>
      <c r="F1080" t="s">
        <v>204</v>
      </c>
      <c r="G1080" s="64">
        <v>2000026207</v>
      </c>
      <c r="H1080" t="s">
        <v>1007</v>
      </c>
      <c r="I1080" s="64">
        <v>1205008</v>
      </c>
      <c r="J1080" s="64">
        <v>2905100202</v>
      </c>
      <c r="K1080" t="s">
        <v>206</v>
      </c>
      <c r="L1080" s="64">
        <v>1564617011</v>
      </c>
      <c r="M1080" s="60">
        <v>11</v>
      </c>
    </row>
    <row r="1081" spans="1:13" hidden="1" x14ac:dyDescent="0.25">
      <c r="A1081" s="64">
        <v>4171024389</v>
      </c>
      <c r="B1081" s="64">
        <v>1900642086</v>
      </c>
      <c r="C1081" t="s">
        <v>203</v>
      </c>
      <c r="D1081" s="59">
        <v>43182</v>
      </c>
      <c r="E1081" s="60">
        <v>-30510</v>
      </c>
      <c r="F1081" t="s">
        <v>204</v>
      </c>
      <c r="G1081" s="64">
        <v>2000026207</v>
      </c>
      <c r="H1081" t="s">
        <v>243</v>
      </c>
      <c r="I1081" s="64">
        <v>1204994</v>
      </c>
      <c r="J1081" s="64">
        <v>2905100202</v>
      </c>
      <c r="K1081" t="s">
        <v>206</v>
      </c>
      <c r="L1081" s="64">
        <v>1564617011</v>
      </c>
      <c r="M1081" s="60">
        <v>11</v>
      </c>
    </row>
    <row r="1082" spans="1:13" hidden="1" x14ac:dyDescent="0.25">
      <c r="A1082" s="64">
        <v>4171024389</v>
      </c>
      <c r="B1082" s="64">
        <v>1900642092</v>
      </c>
      <c r="C1082" t="s">
        <v>203</v>
      </c>
      <c r="D1082" s="59">
        <v>43182</v>
      </c>
      <c r="E1082" s="60">
        <v>-30510</v>
      </c>
      <c r="F1082" t="s">
        <v>204</v>
      </c>
      <c r="G1082" s="64">
        <v>2000026207</v>
      </c>
      <c r="H1082" t="s">
        <v>1103</v>
      </c>
      <c r="I1082" s="64">
        <v>1204979</v>
      </c>
      <c r="J1082" s="64">
        <v>2905100202</v>
      </c>
      <c r="K1082" t="s">
        <v>206</v>
      </c>
      <c r="L1082" s="64">
        <v>1564617011</v>
      </c>
      <c r="M1082" s="60">
        <v>11</v>
      </c>
    </row>
    <row r="1083" spans="1:13" hidden="1" x14ac:dyDescent="0.25">
      <c r="A1083" s="64">
        <v>4171024389</v>
      </c>
      <c r="B1083" s="64">
        <v>1900642096</v>
      </c>
      <c r="C1083" t="s">
        <v>203</v>
      </c>
      <c r="D1083" s="59">
        <v>43182</v>
      </c>
      <c r="E1083" s="60">
        <v>-108540</v>
      </c>
      <c r="F1083" t="s">
        <v>204</v>
      </c>
      <c r="G1083" s="64">
        <v>2000026207</v>
      </c>
      <c r="H1083" t="s">
        <v>1104</v>
      </c>
      <c r="I1083" s="64">
        <v>1204955</v>
      </c>
      <c r="J1083" s="64">
        <v>2905100202</v>
      </c>
      <c r="K1083" t="s">
        <v>206</v>
      </c>
      <c r="L1083" s="64">
        <v>1564617011</v>
      </c>
      <c r="M1083" s="60">
        <v>11</v>
      </c>
    </row>
    <row r="1084" spans="1:13" hidden="1" x14ac:dyDescent="0.25">
      <c r="A1084" s="64">
        <v>4171024389</v>
      </c>
      <c r="B1084" s="64">
        <v>1900642112</v>
      </c>
      <c r="C1084" t="s">
        <v>203</v>
      </c>
      <c r="D1084" s="59">
        <v>43181</v>
      </c>
      <c r="E1084" s="60">
        <v>-46170</v>
      </c>
      <c r="F1084" t="s">
        <v>204</v>
      </c>
      <c r="G1084" s="64">
        <v>2000026207</v>
      </c>
      <c r="H1084" t="s">
        <v>1105</v>
      </c>
      <c r="I1084" s="64">
        <v>1204487</v>
      </c>
      <c r="J1084" s="64">
        <v>2905100203</v>
      </c>
      <c r="K1084" t="s">
        <v>206</v>
      </c>
      <c r="L1084" s="64">
        <v>6830717011</v>
      </c>
      <c r="M1084" s="60">
        <v>11</v>
      </c>
    </row>
    <row r="1085" spans="1:13" hidden="1" x14ac:dyDescent="0.25">
      <c r="A1085" s="64">
        <v>4171024389</v>
      </c>
      <c r="B1085" s="64">
        <v>1900642121</v>
      </c>
      <c r="C1085" t="s">
        <v>203</v>
      </c>
      <c r="D1085" s="59">
        <v>43178</v>
      </c>
      <c r="E1085" s="60">
        <v>-11700</v>
      </c>
      <c r="F1085" t="s">
        <v>204</v>
      </c>
      <c r="G1085" s="64">
        <v>2000026207</v>
      </c>
      <c r="H1085" t="s">
        <v>1106</v>
      </c>
      <c r="I1085" s="64">
        <v>1204428</v>
      </c>
      <c r="J1085" s="64">
        <v>2905100202</v>
      </c>
      <c r="K1085" t="s">
        <v>206</v>
      </c>
      <c r="L1085" s="64">
        <v>1564617011</v>
      </c>
      <c r="M1085" s="60">
        <v>11</v>
      </c>
    </row>
    <row r="1086" spans="1:13" hidden="1" x14ac:dyDescent="0.25">
      <c r="A1086" s="64">
        <v>4171024389</v>
      </c>
      <c r="B1086" s="64">
        <v>1900642129</v>
      </c>
      <c r="C1086" t="s">
        <v>203</v>
      </c>
      <c r="D1086" s="59">
        <v>43180</v>
      </c>
      <c r="E1086" s="60">
        <v>-180900</v>
      </c>
      <c r="F1086" t="s">
        <v>204</v>
      </c>
      <c r="G1086" s="64">
        <v>2000026207</v>
      </c>
      <c r="H1086" t="s">
        <v>601</v>
      </c>
      <c r="I1086" s="64">
        <v>1204197</v>
      </c>
      <c r="J1086" s="64">
        <v>2905100202</v>
      </c>
      <c r="K1086" t="s">
        <v>206</v>
      </c>
      <c r="L1086" s="64">
        <v>1564617011</v>
      </c>
      <c r="M1086" s="60">
        <v>11</v>
      </c>
    </row>
    <row r="1087" spans="1:13" hidden="1" x14ac:dyDescent="0.25">
      <c r="A1087" s="64">
        <v>4171024389</v>
      </c>
      <c r="B1087" s="64">
        <v>1900642134</v>
      </c>
      <c r="C1087" t="s">
        <v>203</v>
      </c>
      <c r="D1087" s="59">
        <v>43180</v>
      </c>
      <c r="E1087" s="60">
        <v>-108540</v>
      </c>
      <c r="F1087" t="s">
        <v>204</v>
      </c>
      <c r="G1087" s="64">
        <v>2000026207</v>
      </c>
      <c r="H1087" t="s">
        <v>1059</v>
      </c>
      <c r="I1087" s="64">
        <v>1204191</v>
      </c>
      <c r="J1087" s="64">
        <v>2905100202</v>
      </c>
      <c r="K1087" t="s">
        <v>206</v>
      </c>
      <c r="L1087" s="64">
        <v>1564617011</v>
      </c>
      <c r="M1087" s="60">
        <v>11</v>
      </c>
    </row>
    <row r="1088" spans="1:13" hidden="1" x14ac:dyDescent="0.25">
      <c r="A1088" s="64">
        <v>4171024389</v>
      </c>
      <c r="B1088" s="64">
        <v>1900642142</v>
      </c>
      <c r="C1088" t="s">
        <v>203</v>
      </c>
      <c r="D1088" s="59">
        <v>43180</v>
      </c>
      <c r="E1088" s="60">
        <v>-144720</v>
      </c>
      <c r="F1088" t="s">
        <v>204</v>
      </c>
      <c r="G1088" s="64">
        <v>2000026207</v>
      </c>
      <c r="H1088" t="s">
        <v>558</v>
      </c>
      <c r="I1088" s="64">
        <v>1204188</v>
      </c>
      <c r="J1088" s="64">
        <v>2905100202</v>
      </c>
      <c r="K1088" t="s">
        <v>206</v>
      </c>
      <c r="L1088" s="64">
        <v>1564617011</v>
      </c>
      <c r="M1088" s="60">
        <v>11</v>
      </c>
    </row>
    <row r="1089" spans="1:13" hidden="1" x14ac:dyDescent="0.25">
      <c r="A1089" s="64">
        <v>4171024389</v>
      </c>
      <c r="B1089" s="64">
        <v>1900642147</v>
      </c>
      <c r="C1089" t="s">
        <v>203</v>
      </c>
      <c r="D1089" s="59">
        <v>43180</v>
      </c>
      <c r="E1089" s="60">
        <v>-54270</v>
      </c>
      <c r="F1089" t="s">
        <v>204</v>
      </c>
      <c r="G1089" s="64">
        <v>2000026207</v>
      </c>
      <c r="H1089" t="s">
        <v>1107</v>
      </c>
      <c r="I1089" s="64">
        <v>1204184</v>
      </c>
      <c r="J1089" s="64">
        <v>2905100202</v>
      </c>
      <c r="K1089" t="s">
        <v>206</v>
      </c>
      <c r="L1089" s="64">
        <v>1564617011</v>
      </c>
      <c r="M1089" s="60">
        <v>11</v>
      </c>
    </row>
    <row r="1090" spans="1:13" hidden="1" x14ac:dyDescent="0.25">
      <c r="A1090" s="64">
        <v>4171024389</v>
      </c>
      <c r="B1090" s="64">
        <v>1900642155</v>
      </c>
      <c r="C1090" t="s">
        <v>203</v>
      </c>
      <c r="D1090" s="59">
        <v>43180</v>
      </c>
      <c r="E1090" s="60">
        <v>-90450</v>
      </c>
      <c r="F1090" t="s">
        <v>204</v>
      </c>
      <c r="G1090" s="64">
        <v>2000026207</v>
      </c>
      <c r="H1090" t="s">
        <v>1108</v>
      </c>
      <c r="I1090" s="64">
        <v>1204183</v>
      </c>
      <c r="J1090" s="64">
        <v>2905100202</v>
      </c>
      <c r="K1090" t="s">
        <v>206</v>
      </c>
      <c r="L1090" s="64">
        <v>1564617011</v>
      </c>
      <c r="M1090" s="60">
        <v>11</v>
      </c>
    </row>
    <row r="1091" spans="1:13" hidden="1" x14ac:dyDescent="0.25">
      <c r="A1091" s="64">
        <v>4171024389</v>
      </c>
      <c r="B1091" s="64">
        <v>1900642174</v>
      </c>
      <c r="C1091" t="s">
        <v>203</v>
      </c>
      <c r="D1091" s="59">
        <v>43177</v>
      </c>
      <c r="E1091" s="60">
        <v>-21060</v>
      </c>
      <c r="F1091" t="s">
        <v>204</v>
      </c>
      <c r="G1091" s="64">
        <v>2000026207</v>
      </c>
      <c r="H1091" t="s">
        <v>1097</v>
      </c>
      <c r="I1091" s="64">
        <v>1203509</v>
      </c>
      <c r="J1091" s="64">
        <v>2905100202</v>
      </c>
      <c r="K1091" t="s">
        <v>206</v>
      </c>
      <c r="L1091" s="64">
        <v>1564617011</v>
      </c>
      <c r="M1091" s="60">
        <v>11</v>
      </c>
    </row>
    <row r="1092" spans="1:13" hidden="1" x14ac:dyDescent="0.25">
      <c r="A1092" s="64">
        <v>4171024389</v>
      </c>
      <c r="B1092" s="64">
        <v>1900642203</v>
      </c>
      <c r="C1092" t="s">
        <v>203</v>
      </c>
      <c r="D1092" s="59">
        <v>43175</v>
      </c>
      <c r="E1092" s="60">
        <v>-19260</v>
      </c>
      <c r="F1092" t="s">
        <v>204</v>
      </c>
      <c r="G1092" s="64">
        <v>2000026207</v>
      </c>
      <c r="H1092" t="s">
        <v>1109</v>
      </c>
      <c r="I1092" s="64">
        <v>1203302</v>
      </c>
      <c r="J1092" s="64">
        <v>2905100202</v>
      </c>
      <c r="K1092" t="s">
        <v>206</v>
      </c>
      <c r="L1092" s="64">
        <v>1564617011</v>
      </c>
      <c r="M1092" s="60">
        <v>11</v>
      </c>
    </row>
    <row r="1093" spans="1:13" hidden="1" x14ac:dyDescent="0.25">
      <c r="A1093" s="64">
        <v>4171024389</v>
      </c>
      <c r="B1093" s="64">
        <v>1900642235</v>
      </c>
      <c r="C1093" t="s">
        <v>203</v>
      </c>
      <c r="D1093" s="59">
        <v>43174</v>
      </c>
      <c r="E1093" s="60">
        <v>-21060</v>
      </c>
      <c r="F1093" t="s">
        <v>204</v>
      </c>
      <c r="G1093" s="64">
        <v>2000026207</v>
      </c>
      <c r="H1093" t="s">
        <v>1051</v>
      </c>
      <c r="I1093" s="64">
        <v>1202937</v>
      </c>
      <c r="J1093" s="64">
        <v>2905100202</v>
      </c>
      <c r="K1093" t="s">
        <v>206</v>
      </c>
      <c r="L1093" s="64">
        <v>1564617011</v>
      </c>
      <c r="M1093" s="60">
        <v>11</v>
      </c>
    </row>
    <row r="1094" spans="1:13" hidden="1" x14ac:dyDescent="0.25">
      <c r="A1094" s="64">
        <v>4171024389</v>
      </c>
      <c r="B1094" s="64">
        <v>1900642239</v>
      </c>
      <c r="C1094" t="s">
        <v>203</v>
      </c>
      <c r="D1094" s="59">
        <v>43174</v>
      </c>
      <c r="E1094" s="60">
        <v>-19260</v>
      </c>
      <c r="F1094" t="s">
        <v>204</v>
      </c>
      <c r="G1094" s="64">
        <v>2000026207</v>
      </c>
      <c r="H1094" t="s">
        <v>1110</v>
      </c>
      <c r="I1094" s="64">
        <v>1202933</v>
      </c>
      <c r="J1094" s="64">
        <v>2905100202</v>
      </c>
      <c r="K1094" t="s">
        <v>206</v>
      </c>
      <c r="L1094" s="64">
        <v>1564617011</v>
      </c>
      <c r="M1094" s="60">
        <v>11</v>
      </c>
    </row>
    <row r="1095" spans="1:13" hidden="1" x14ac:dyDescent="0.25">
      <c r="A1095" s="64">
        <v>4171024389</v>
      </c>
      <c r="B1095" s="64">
        <v>1900642242</v>
      </c>
      <c r="C1095" t="s">
        <v>203</v>
      </c>
      <c r="D1095" s="59">
        <v>43174</v>
      </c>
      <c r="E1095" s="60">
        <v>-21060</v>
      </c>
      <c r="F1095" t="s">
        <v>204</v>
      </c>
      <c r="G1095" s="64">
        <v>2000026207</v>
      </c>
      <c r="H1095" t="s">
        <v>995</v>
      </c>
      <c r="I1095" s="64">
        <v>1202926</v>
      </c>
      <c r="J1095" s="64">
        <v>2905100202</v>
      </c>
      <c r="K1095" t="s">
        <v>206</v>
      </c>
      <c r="L1095" s="64">
        <v>1564617011</v>
      </c>
      <c r="M1095" s="60">
        <v>11</v>
      </c>
    </row>
    <row r="1096" spans="1:13" hidden="1" x14ac:dyDescent="0.25">
      <c r="A1096" s="64">
        <v>4171024389</v>
      </c>
      <c r="B1096" s="64">
        <v>1900642247</v>
      </c>
      <c r="C1096" t="s">
        <v>203</v>
      </c>
      <c r="D1096" s="59">
        <v>43174</v>
      </c>
      <c r="E1096" s="60">
        <v>-19260</v>
      </c>
      <c r="F1096" t="s">
        <v>204</v>
      </c>
      <c r="G1096" s="64">
        <v>2000026207</v>
      </c>
      <c r="H1096" t="s">
        <v>1111</v>
      </c>
      <c r="I1096" s="64">
        <v>1202920</v>
      </c>
      <c r="J1096" s="64">
        <v>2905100202</v>
      </c>
      <c r="K1096" t="s">
        <v>206</v>
      </c>
      <c r="L1096" s="64">
        <v>1564617011</v>
      </c>
      <c r="M1096" s="60">
        <v>11</v>
      </c>
    </row>
    <row r="1097" spans="1:13" hidden="1" x14ac:dyDescent="0.25">
      <c r="A1097" s="64">
        <v>4171024389</v>
      </c>
      <c r="B1097" s="64">
        <v>1900642250</v>
      </c>
      <c r="C1097" t="s">
        <v>203</v>
      </c>
      <c r="D1097" s="59">
        <v>43172</v>
      </c>
      <c r="E1097" s="60">
        <v>-19260</v>
      </c>
      <c r="F1097" t="s">
        <v>204</v>
      </c>
      <c r="G1097" s="64">
        <v>2000026207</v>
      </c>
      <c r="H1097" t="s">
        <v>1112</v>
      </c>
      <c r="I1097" s="64">
        <v>1202334</v>
      </c>
      <c r="J1097" s="64">
        <v>2905100202</v>
      </c>
      <c r="K1097" t="s">
        <v>206</v>
      </c>
      <c r="L1097" s="64">
        <v>1564617011</v>
      </c>
      <c r="M1097" s="60">
        <v>11</v>
      </c>
    </row>
    <row r="1098" spans="1:13" hidden="1" x14ac:dyDescent="0.25">
      <c r="A1098" s="64">
        <v>4171024389</v>
      </c>
      <c r="B1098" s="64">
        <v>1900642254</v>
      </c>
      <c r="C1098" t="s">
        <v>203</v>
      </c>
      <c r="D1098" s="59">
        <v>43172</v>
      </c>
      <c r="E1098" s="60">
        <v>-19260</v>
      </c>
      <c r="F1098" t="s">
        <v>204</v>
      </c>
      <c r="G1098" s="64">
        <v>2000026207</v>
      </c>
      <c r="H1098" t="s">
        <v>1113</v>
      </c>
      <c r="I1098" s="64">
        <v>1202306</v>
      </c>
      <c r="J1098" s="64">
        <v>2905100202</v>
      </c>
      <c r="K1098" t="s">
        <v>206</v>
      </c>
      <c r="L1098" s="64">
        <v>1564617011</v>
      </c>
      <c r="M1098" s="60">
        <v>11</v>
      </c>
    </row>
    <row r="1099" spans="1:13" hidden="1" x14ac:dyDescent="0.25">
      <c r="A1099" s="64">
        <v>4171024389</v>
      </c>
      <c r="B1099" s="64">
        <v>1900642261</v>
      </c>
      <c r="C1099" t="s">
        <v>203</v>
      </c>
      <c r="D1099" s="59">
        <v>43167</v>
      </c>
      <c r="E1099" s="60">
        <v>-11700</v>
      </c>
      <c r="F1099" t="s">
        <v>204</v>
      </c>
      <c r="G1099" s="64">
        <v>2000026207</v>
      </c>
      <c r="H1099" t="s">
        <v>1114</v>
      </c>
      <c r="I1099" s="64">
        <v>1201729</v>
      </c>
      <c r="J1099" s="64">
        <v>2905100202</v>
      </c>
      <c r="K1099" t="s">
        <v>206</v>
      </c>
      <c r="L1099" s="64">
        <v>1564617011</v>
      </c>
      <c r="M1099" s="60">
        <v>11</v>
      </c>
    </row>
    <row r="1100" spans="1:13" hidden="1" x14ac:dyDescent="0.25">
      <c r="A1100" s="64">
        <v>4171024389</v>
      </c>
      <c r="B1100" s="64">
        <v>1900642267</v>
      </c>
      <c r="C1100" t="s">
        <v>203</v>
      </c>
      <c r="D1100" s="59">
        <v>43166</v>
      </c>
      <c r="E1100" s="60">
        <v>-23400</v>
      </c>
      <c r="F1100" t="s">
        <v>204</v>
      </c>
      <c r="G1100" s="64">
        <v>2000026207</v>
      </c>
      <c r="H1100" t="s">
        <v>250</v>
      </c>
      <c r="I1100" s="64">
        <v>1201261</v>
      </c>
      <c r="J1100" s="64">
        <v>2905100202</v>
      </c>
      <c r="K1100" t="s">
        <v>206</v>
      </c>
      <c r="L1100" s="64">
        <v>1564617011</v>
      </c>
      <c r="M1100" s="60">
        <v>11</v>
      </c>
    </row>
    <row r="1101" spans="1:13" hidden="1" x14ac:dyDescent="0.25">
      <c r="A1101" s="64">
        <v>4171024389</v>
      </c>
      <c r="B1101" s="64">
        <v>1900642285</v>
      </c>
      <c r="C1101" t="s">
        <v>203</v>
      </c>
      <c r="D1101" s="59">
        <v>43161</v>
      </c>
      <c r="E1101" s="60">
        <v>-19260</v>
      </c>
      <c r="F1101" t="s">
        <v>204</v>
      </c>
      <c r="G1101" s="64">
        <v>2000026207</v>
      </c>
      <c r="H1101" t="s">
        <v>1115</v>
      </c>
      <c r="I1101" s="64">
        <v>1199904</v>
      </c>
      <c r="J1101" s="64">
        <v>2905100202</v>
      </c>
      <c r="K1101" t="s">
        <v>206</v>
      </c>
      <c r="L1101" s="64">
        <v>1564617011</v>
      </c>
      <c r="M1101" s="60">
        <v>11</v>
      </c>
    </row>
    <row r="1102" spans="1:13" hidden="1" x14ac:dyDescent="0.25">
      <c r="A1102" s="64">
        <v>41710243890</v>
      </c>
      <c r="B1102" s="64">
        <v>101926915</v>
      </c>
      <c r="C1102" t="s">
        <v>390</v>
      </c>
      <c r="D1102" s="59">
        <v>43195</v>
      </c>
      <c r="E1102" s="60">
        <v>-456240</v>
      </c>
      <c r="F1102" t="s">
        <v>204</v>
      </c>
      <c r="G1102" s="64">
        <v>2000026207</v>
      </c>
      <c r="H1102" t="s">
        <v>765</v>
      </c>
      <c r="I1102" s="64">
        <v>1205054</v>
      </c>
      <c r="J1102" s="64">
        <v>2905100202</v>
      </c>
      <c r="K1102" t="s">
        <v>766</v>
      </c>
      <c r="L1102" s="64">
        <v>1564617011</v>
      </c>
      <c r="M1102" s="60">
        <v>-7</v>
      </c>
    </row>
    <row r="1103" spans="1:13" hidden="1" x14ac:dyDescent="0.25">
      <c r="A1103" s="64">
        <v>41710243890</v>
      </c>
      <c r="B1103" s="64">
        <v>1900642327</v>
      </c>
      <c r="C1103" t="s">
        <v>203</v>
      </c>
      <c r="D1103" s="59">
        <v>43164</v>
      </c>
      <c r="E1103" s="60">
        <v>-51730</v>
      </c>
      <c r="F1103" t="s">
        <v>204</v>
      </c>
      <c r="G1103" s="64">
        <v>2000026207</v>
      </c>
      <c r="H1103" t="s">
        <v>419</v>
      </c>
      <c r="I1103" s="64">
        <v>1208019</v>
      </c>
      <c r="J1103" s="64">
        <v>2905100103</v>
      </c>
      <c r="K1103" t="s">
        <v>206</v>
      </c>
      <c r="L1103" s="64">
        <v>7636417011</v>
      </c>
      <c r="M1103" s="60">
        <v>11</v>
      </c>
    </row>
    <row r="1104" spans="1:13" hidden="1" x14ac:dyDescent="0.25">
      <c r="A1104" s="64">
        <v>41710243890</v>
      </c>
      <c r="B1104" s="64">
        <v>1900642343</v>
      </c>
      <c r="C1104" t="s">
        <v>203</v>
      </c>
      <c r="D1104" s="59">
        <v>43174</v>
      </c>
      <c r="E1104" s="60">
        <v>-76680</v>
      </c>
      <c r="F1104" t="s">
        <v>204</v>
      </c>
      <c r="G1104" s="64">
        <v>2000026207</v>
      </c>
      <c r="H1104" t="s">
        <v>400</v>
      </c>
      <c r="I1104" s="64">
        <v>1207985</v>
      </c>
      <c r="J1104" s="64">
        <v>2905100203</v>
      </c>
      <c r="K1104" t="s">
        <v>206</v>
      </c>
      <c r="L1104" s="64">
        <v>6874517011</v>
      </c>
      <c r="M1104" s="60">
        <v>11</v>
      </c>
    </row>
    <row r="1105" spans="1:13" hidden="1" x14ac:dyDescent="0.25">
      <c r="A1105" s="64">
        <v>41710243890</v>
      </c>
      <c r="B1105" s="64">
        <v>1900642358</v>
      </c>
      <c r="C1105" t="s">
        <v>203</v>
      </c>
      <c r="D1105" s="59">
        <v>43186</v>
      </c>
      <c r="E1105" s="60">
        <v>-48520</v>
      </c>
      <c r="F1105" t="s">
        <v>204</v>
      </c>
      <c r="G1105" s="64">
        <v>2000026207</v>
      </c>
      <c r="H1105" t="s">
        <v>406</v>
      </c>
      <c r="I1105" s="64">
        <v>1208444</v>
      </c>
      <c r="J1105" s="64">
        <v>2905100203</v>
      </c>
      <c r="K1105" t="s">
        <v>206</v>
      </c>
      <c r="L1105" s="64">
        <v>6849817011</v>
      </c>
      <c r="M1105" s="60">
        <v>11</v>
      </c>
    </row>
    <row r="1106" spans="1:13" hidden="1" x14ac:dyDescent="0.25">
      <c r="A1106" t="s">
        <v>623</v>
      </c>
      <c r="B1106" s="64">
        <v>2000016919</v>
      </c>
      <c r="C1106" t="s">
        <v>666</v>
      </c>
      <c r="D1106" s="59">
        <v>43195</v>
      </c>
      <c r="E1106" s="60">
        <v>2000000</v>
      </c>
      <c r="F1106" t="s">
        <v>204</v>
      </c>
      <c r="G1106" s="64">
        <v>2000026207</v>
      </c>
      <c r="H1106" t="s">
        <v>1116</v>
      </c>
      <c r="I1106" t="s">
        <v>637</v>
      </c>
      <c r="J1106" s="64">
        <v>1330050204</v>
      </c>
      <c r="K1106" t="s">
        <v>623</v>
      </c>
      <c r="L1106" s="64">
        <v>1500000000</v>
      </c>
      <c r="M1106" s="60">
        <v>0</v>
      </c>
    </row>
    <row r="1107" spans="1:13" hidden="1" x14ac:dyDescent="0.25">
      <c r="A1107" s="64">
        <v>20180620</v>
      </c>
      <c r="B1107" s="64">
        <v>2000030962</v>
      </c>
      <c r="C1107" t="s">
        <v>401</v>
      </c>
      <c r="D1107" s="59">
        <v>43165</v>
      </c>
      <c r="E1107" s="60">
        <v>392280</v>
      </c>
      <c r="F1107" t="s">
        <v>204</v>
      </c>
      <c r="G1107" s="64">
        <v>2000030962</v>
      </c>
      <c r="H1107" t="s">
        <v>626</v>
      </c>
      <c r="I1107" s="64">
        <v>1184810</v>
      </c>
      <c r="J1107" s="64">
        <v>2905100203</v>
      </c>
      <c r="K1107" t="s">
        <v>626</v>
      </c>
      <c r="L1107" s="64">
        <v>5400118011</v>
      </c>
      <c r="M1107" s="60">
        <v>106</v>
      </c>
    </row>
    <row r="1108" spans="1:13" hidden="1" x14ac:dyDescent="0.25">
      <c r="A1108" s="64">
        <v>20180620</v>
      </c>
      <c r="B1108" s="64">
        <v>2000030962</v>
      </c>
      <c r="C1108" t="s">
        <v>401</v>
      </c>
      <c r="D1108" s="59">
        <v>43165</v>
      </c>
      <c r="E1108" s="60">
        <v>3607720</v>
      </c>
      <c r="F1108" t="s">
        <v>204</v>
      </c>
      <c r="G1108" s="64">
        <v>2000030962</v>
      </c>
      <c r="H1108" t="s">
        <v>626</v>
      </c>
      <c r="I1108" s="64">
        <v>1184810</v>
      </c>
      <c r="J1108" s="64">
        <v>2905100202</v>
      </c>
      <c r="K1108" t="s">
        <v>626</v>
      </c>
      <c r="L1108" s="64">
        <v>1564617011</v>
      </c>
      <c r="M1108" s="60">
        <v>106</v>
      </c>
    </row>
    <row r="1109" spans="1:13" hidden="1" x14ac:dyDescent="0.25">
      <c r="A1109" s="64">
        <v>20180620</v>
      </c>
      <c r="B1109" s="64">
        <v>2000030962</v>
      </c>
      <c r="C1109" t="s">
        <v>401</v>
      </c>
      <c r="D1109" s="59">
        <v>43165</v>
      </c>
      <c r="E1109" s="60">
        <v>-4000000</v>
      </c>
      <c r="F1109" t="s">
        <v>204</v>
      </c>
      <c r="G1109" s="64">
        <v>2000030962</v>
      </c>
      <c r="H1109" t="s">
        <v>626</v>
      </c>
      <c r="I1109" s="64">
        <v>1184810</v>
      </c>
      <c r="J1109" s="64">
        <v>1330050204</v>
      </c>
      <c r="K1109" t="s">
        <v>626</v>
      </c>
      <c r="L1109" s="64">
        <v>1500000000</v>
      </c>
      <c r="M1109" s="60">
        <v>106</v>
      </c>
    </row>
    <row r="1110" spans="1:13" hidden="1" x14ac:dyDescent="0.25">
      <c r="A1110" s="64">
        <v>4171037540</v>
      </c>
      <c r="B1110" s="64">
        <v>1900623848</v>
      </c>
      <c r="C1110" t="s">
        <v>203</v>
      </c>
      <c r="D1110" s="59">
        <v>43131</v>
      </c>
      <c r="E1110" s="60">
        <v>-271350</v>
      </c>
      <c r="F1110" t="s">
        <v>204</v>
      </c>
      <c r="G1110" s="64">
        <v>2000030962</v>
      </c>
      <c r="H1110" t="s">
        <v>1041</v>
      </c>
      <c r="I1110" s="64">
        <v>1198787</v>
      </c>
      <c r="J1110" s="64">
        <v>2905100202</v>
      </c>
      <c r="K1110" t="s">
        <v>206</v>
      </c>
      <c r="L1110" s="64">
        <v>1564617011</v>
      </c>
      <c r="M1110" s="60">
        <v>34</v>
      </c>
    </row>
    <row r="1111" spans="1:13" hidden="1" x14ac:dyDescent="0.25">
      <c r="A1111" s="64">
        <v>4171037540</v>
      </c>
      <c r="B1111" s="64">
        <v>1900623849</v>
      </c>
      <c r="C1111" t="s">
        <v>203</v>
      </c>
      <c r="D1111" s="59">
        <v>43145</v>
      </c>
      <c r="E1111" s="60">
        <v>-108540</v>
      </c>
      <c r="F1111" t="s">
        <v>204</v>
      </c>
      <c r="G1111" s="64">
        <v>2000030962</v>
      </c>
      <c r="H1111" t="s">
        <v>601</v>
      </c>
      <c r="I1111" s="64">
        <v>1198786</v>
      </c>
      <c r="J1111" s="64">
        <v>2905100202</v>
      </c>
      <c r="K1111" t="s">
        <v>206</v>
      </c>
      <c r="L1111" s="64">
        <v>1564617011</v>
      </c>
      <c r="M1111" s="60">
        <v>34</v>
      </c>
    </row>
    <row r="1112" spans="1:13" hidden="1" x14ac:dyDescent="0.25">
      <c r="A1112" s="64">
        <v>4171037540</v>
      </c>
      <c r="B1112" s="64">
        <v>1900623850</v>
      </c>
      <c r="C1112" t="s">
        <v>203</v>
      </c>
      <c r="D1112" s="59">
        <v>43157</v>
      </c>
      <c r="E1112" s="60">
        <v>-21060</v>
      </c>
      <c r="F1112" t="s">
        <v>204</v>
      </c>
      <c r="G1112" s="64">
        <v>2000030962</v>
      </c>
      <c r="H1112" t="s">
        <v>1117</v>
      </c>
      <c r="I1112" s="64">
        <v>1198575</v>
      </c>
      <c r="J1112" s="64">
        <v>2905100202</v>
      </c>
      <c r="K1112" t="s">
        <v>206</v>
      </c>
      <c r="L1112" s="64">
        <v>1564617011</v>
      </c>
      <c r="M1112" s="60">
        <v>34</v>
      </c>
    </row>
    <row r="1113" spans="1:13" hidden="1" x14ac:dyDescent="0.25">
      <c r="A1113" s="64">
        <v>4171037540</v>
      </c>
      <c r="B1113" s="64">
        <v>1900623851</v>
      </c>
      <c r="C1113" t="s">
        <v>203</v>
      </c>
      <c r="D1113" s="59">
        <v>43124</v>
      </c>
      <c r="E1113" s="60">
        <v>-93600</v>
      </c>
      <c r="F1113" t="s">
        <v>204</v>
      </c>
      <c r="G1113" s="64">
        <v>2000030962</v>
      </c>
      <c r="H1113" t="s">
        <v>404</v>
      </c>
      <c r="I1113" s="64">
        <v>1198538</v>
      </c>
      <c r="J1113" s="64">
        <v>2905100202</v>
      </c>
      <c r="K1113" t="s">
        <v>206</v>
      </c>
      <c r="L1113" s="64">
        <v>1564617011</v>
      </c>
      <c r="M1113" s="60">
        <v>34</v>
      </c>
    </row>
    <row r="1114" spans="1:13" hidden="1" x14ac:dyDescent="0.25">
      <c r="A1114" s="64">
        <v>4171037540</v>
      </c>
      <c r="B1114" s="64">
        <v>1900623852</v>
      </c>
      <c r="C1114" t="s">
        <v>203</v>
      </c>
      <c r="D1114" s="59">
        <v>43124</v>
      </c>
      <c r="E1114" s="60">
        <v>-90450</v>
      </c>
      <c r="F1114" t="s">
        <v>204</v>
      </c>
      <c r="G1114" s="64">
        <v>2000030962</v>
      </c>
      <c r="H1114" t="s">
        <v>404</v>
      </c>
      <c r="I1114" s="64">
        <v>1198537</v>
      </c>
      <c r="J1114" s="64">
        <v>2905100202</v>
      </c>
      <c r="K1114" t="s">
        <v>206</v>
      </c>
      <c r="L1114" s="64">
        <v>1564617011</v>
      </c>
      <c r="M1114" s="60">
        <v>34</v>
      </c>
    </row>
    <row r="1115" spans="1:13" hidden="1" x14ac:dyDescent="0.25">
      <c r="A1115" s="64">
        <v>4171037540</v>
      </c>
      <c r="B1115" s="64">
        <v>1900623853</v>
      </c>
      <c r="C1115" t="s">
        <v>203</v>
      </c>
      <c r="D1115" s="59">
        <v>43136</v>
      </c>
      <c r="E1115" s="60">
        <v>-119160</v>
      </c>
      <c r="F1115" t="s">
        <v>204</v>
      </c>
      <c r="G1115" s="64">
        <v>2000030962</v>
      </c>
      <c r="H1115" t="s">
        <v>1035</v>
      </c>
      <c r="I1115" s="64">
        <v>1198532</v>
      </c>
      <c r="J1115" s="64">
        <v>2905100202</v>
      </c>
      <c r="K1115" t="s">
        <v>206</v>
      </c>
      <c r="L1115" s="64">
        <v>1564617011</v>
      </c>
      <c r="M1115" s="60">
        <v>34</v>
      </c>
    </row>
    <row r="1116" spans="1:13" hidden="1" x14ac:dyDescent="0.25">
      <c r="A1116" s="64">
        <v>4171037540</v>
      </c>
      <c r="B1116" s="64">
        <v>1900623855</v>
      </c>
      <c r="C1116" t="s">
        <v>203</v>
      </c>
      <c r="D1116" s="59">
        <v>43126</v>
      </c>
      <c r="E1116" s="60">
        <v>-180900</v>
      </c>
      <c r="F1116" t="s">
        <v>204</v>
      </c>
      <c r="G1116" s="64">
        <v>2000030962</v>
      </c>
      <c r="H1116" t="s">
        <v>1100</v>
      </c>
      <c r="I1116" s="64">
        <v>1198530</v>
      </c>
      <c r="J1116" s="64">
        <v>2905100202</v>
      </c>
      <c r="K1116" t="s">
        <v>206</v>
      </c>
      <c r="L1116" s="64">
        <v>1564617011</v>
      </c>
      <c r="M1116" s="60">
        <v>34</v>
      </c>
    </row>
    <row r="1117" spans="1:13" hidden="1" x14ac:dyDescent="0.25">
      <c r="A1117" s="64">
        <v>4171037540</v>
      </c>
      <c r="B1117" s="64">
        <v>1900623856</v>
      </c>
      <c r="C1117" t="s">
        <v>203</v>
      </c>
      <c r="D1117" s="59">
        <v>43150</v>
      </c>
      <c r="E1117" s="60">
        <v>-58500</v>
      </c>
      <c r="F1117" t="s">
        <v>204</v>
      </c>
      <c r="G1117" s="64">
        <v>2000030962</v>
      </c>
      <c r="H1117" t="s">
        <v>528</v>
      </c>
      <c r="I1117" s="64">
        <v>1198529</v>
      </c>
      <c r="J1117" s="64">
        <v>2905100202</v>
      </c>
      <c r="K1117" t="s">
        <v>206</v>
      </c>
      <c r="L1117" s="64">
        <v>1564617011</v>
      </c>
      <c r="M1117" s="60">
        <v>34</v>
      </c>
    </row>
    <row r="1118" spans="1:13" hidden="1" x14ac:dyDescent="0.25">
      <c r="A1118" s="64">
        <v>4171037540</v>
      </c>
      <c r="B1118" s="64">
        <v>1900623858</v>
      </c>
      <c r="C1118" t="s">
        <v>203</v>
      </c>
      <c r="D1118" s="59">
        <v>43155</v>
      </c>
      <c r="E1118" s="60">
        <v>-21060</v>
      </c>
      <c r="F1118" t="s">
        <v>204</v>
      </c>
      <c r="G1118" s="64">
        <v>2000030962</v>
      </c>
      <c r="H1118" t="s">
        <v>1091</v>
      </c>
      <c r="I1118" s="64">
        <v>1198250</v>
      </c>
      <c r="J1118" s="64">
        <v>2905100202</v>
      </c>
      <c r="K1118" t="s">
        <v>206</v>
      </c>
      <c r="L1118" s="64">
        <v>1564617011</v>
      </c>
      <c r="M1118" s="60">
        <v>34</v>
      </c>
    </row>
    <row r="1119" spans="1:13" hidden="1" x14ac:dyDescent="0.25">
      <c r="A1119" s="64">
        <v>4171037540</v>
      </c>
      <c r="B1119" s="64">
        <v>1900623861</v>
      </c>
      <c r="C1119" t="s">
        <v>203</v>
      </c>
      <c r="D1119" s="59">
        <v>43154</v>
      </c>
      <c r="E1119" s="60">
        <v>-11700</v>
      </c>
      <c r="F1119" t="s">
        <v>204</v>
      </c>
      <c r="G1119" s="64">
        <v>2000030962</v>
      </c>
      <c r="H1119" t="s">
        <v>1118</v>
      </c>
      <c r="I1119" s="64">
        <v>1198205</v>
      </c>
      <c r="J1119" s="64">
        <v>2905100202</v>
      </c>
      <c r="K1119" t="s">
        <v>206</v>
      </c>
      <c r="L1119" s="64">
        <v>1564617011</v>
      </c>
      <c r="M1119" s="60">
        <v>34</v>
      </c>
    </row>
    <row r="1120" spans="1:13" hidden="1" x14ac:dyDescent="0.25">
      <c r="A1120" s="64">
        <v>4171037540</v>
      </c>
      <c r="B1120" s="64">
        <v>1900623862</v>
      </c>
      <c r="C1120" t="s">
        <v>203</v>
      </c>
      <c r="D1120" s="59">
        <v>43146</v>
      </c>
      <c r="E1120" s="60">
        <v>-36180</v>
      </c>
      <c r="F1120" t="s">
        <v>204</v>
      </c>
      <c r="G1120" s="64">
        <v>2000030962</v>
      </c>
      <c r="H1120" t="s">
        <v>1119</v>
      </c>
      <c r="I1120" s="64">
        <v>1198192</v>
      </c>
      <c r="J1120" s="64">
        <v>2905100202</v>
      </c>
      <c r="K1120" t="s">
        <v>206</v>
      </c>
      <c r="L1120" s="64">
        <v>1564617011</v>
      </c>
      <c r="M1120" s="60">
        <v>34</v>
      </c>
    </row>
    <row r="1121" spans="1:13" hidden="1" x14ac:dyDescent="0.25">
      <c r="A1121" s="64">
        <v>4171037540</v>
      </c>
      <c r="B1121" s="64">
        <v>1900623864</v>
      </c>
      <c r="C1121" t="s">
        <v>203</v>
      </c>
      <c r="D1121" s="59">
        <v>43118</v>
      </c>
      <c r="E1121" s="60">
        <v>-36180</v>
      </c>
      <c r="F1121" t="s">
        <v>204</v>
      </c>
      <c r="G1121" s="64">
        <v>2000030962</v>
      </c>
      <c r="H1121" t="s">
        <v>1043</v>
      </c>
      <c r="I1121" s="64">
        <v>1198191</v>
      </c>
      <c r="J1121" s="64">
        <v>2905100202</v>
      </c>
      <c r="K1121" t="s">
        <v>206</v>
      </c>
      <c r="L1121" s="64">
        <v>1564617011</v>
      </c>
      <c r="M1121" s="60">
        <v>34</v>
      </c>
    </row>
    <row r="1122" spans="1:13" hidden="1" x14ac:dyDescent="0.25">
      <c r="A1122" s="64">
        <v>4171037540</v>
      </c>
      <c r="B1122" s="64">
        <v>1900623865</v>
      </c>
      <c r="C1122" t="s">
        <v>203</v>
      </c>
      <c r="D1122" s="59">
        <v>43153</v>
      </c>
      <c r="E1122" s="60">
        <v>-11700</v>
      </c>
      <c r="F1122" t="s">
        <v>204</v>
      </c>
      <c r="G1122" s="64">
        <v>2000030962</v>
      </c>
      <c r="H1122" t="s">
        <v>1120</v>
      </c>
      <c r="I1122" s="64">
        <v>1197779</v>
      </c>
      <c r="J1122" s="64">
        <v>2905100202</v>
      </c>
      <c r="K1122" t="s">
        <v>206</v>
      </c>
      <c r="L1122" s="64">
        <v>1564617011</v>
      </c>
      <c r="M1122" s="60">
        <v>34</v>
      </c>
    </row>
    <row r="1123" spans="1:13" hidden="1" x14ac:dyDescent="0.25">
      <c r="A1123" s="64">
        <v>4171037540</v>
      </c>
      <c r="B1123" s="64">
        <v>1900623866</v>
      </c>
      <c r="C1123" t="s">
        <v>203</v>
      </c>
      <c r="D1123" s="59">
        <v>43138</v>
      </c>
      <c r="E1123" s="60">
        <v>-90450</v>
      </c>
      <c r="F1123" t="s">
        <v>204</v>
      </c>
      <c r="G1123" s="64">
        <v>2000030962</v>
      </c>
      <c r="H1123" t="s">
        <v>1121</v>
      </c>
      <c r="I1123" s="64">
        <v>1197439</v>
      </c>
      <c r="J1123" s="64">
        <v>2905100202</v>
      </c>
      <c r="K1123" t="s">
        <v>206</v>
      </c>
      <c r="L1123" s="64">
        <v>1564617011</v>
      </c>
      <c r="M1123" s="60">
        <v>34</v>
      </c>
    </row>
    <row r="1124" spans="1:13" hidden="1" x14ac:dyDescent="0.25">
      <c r="A1124" s="64">
        <v>4171037540</v>
      </c>
      <c r="B1124" s="64">
        <v>1900623868</v>
      </c>
      <c r="C1124" t="s">
        <v>203</v>
      </c>
      <c r="D1124" s="59">
        <v>43130</v>
      </c>
      <c r="E1124" s="60">
        <v>-180900</v>
      </c>
      <c r="F1124" t="s">
        <v>204</v>
      </c>
      <c r="G1124" s="64">
        <v>2000030962</v>
      </c>
      <c r="H1124" t="s">
        <v>601</v>
      </c>
      <c r="I1124" s="64">
        <v>1197429</v>
      </c>
      <c r="J1124" s="64">
        <v>2905100202</v>
      </c>
      <c r="K1124" t="s">
        <v>206</v>
      </c>
      <c r="L1124" s="64">
        <v>1564617011</v>
      </c>
      <c r="M1124" s="60">
        <v>34</v>
      </c>
    </row>
    <row r="1125" spans="1:13" hidden="1" x14ac:dyDescent="0.25">
      <c r="A1125" s="64">
        <v>4171037540</v>
      </c>
      <c r="B1125" s="64">
        <v>1900623869</v>
      </c>
      <c r="C1125" t="s">
        <v>203</v>
      </c>
      <c r="D1125" s="59">
        <v>43144</v>
      </c>
      <c r="E1125" s="60">
        <v>-108540</v>
      </c>
      <c r="F1125" t="s">
        <v>204</v>
      </c>
      <c r="G1125" s="64">
        <v>2000030962</v>
      </c>
      <c r="H1125" t="s">
        <v>1122</v>
      </c>
      <c r="I1125" s="64">
        <v>1197427</v>
      </c>
      <c r="J1125" s="64">
        <v>2905100202</v>
      </c>
      <c r="K1125" t="s">
        <v>206</v>
      </c>
      <c r="L1125" s="64">
        <v>1564617011</v>
      </c>
      <c r="M1125" s="60">
        <v>34</v>
      </c>
    </row>
    <row r="1126" spans="1:13" hidden="1" x14ac:dyDescent="0.25">
      <c r="A1126" s="64">
        <v>4171037540</v>
      </c>
      <c r="B1126" s="64">
        <v>1900623870</v>
      </c>
      <c r="C1126" t="s">
        <v>203</v>
      </c>
      <c r="D1126" s="59">
        <v>43118</v>
      </c>
      <c r="E1126" s="60">
        <v>-180900</v>
      </c>
      <c r="F1126" t="s">
        <v>204</v>
      </c>
      <c r="G1126" s="64">
        <v>2000030962</v>
      </c>
      <c r="H1126" t="s">
        <v>1059</v>
      </c>
      <c r="I1126" s="64">
        <v>1197417</v>
      </c>
      <c r="J1126" s="64">
        <v>2905100202</v>
      </c>
      <c r="K1126" t="s">
        <v>206</v>
      </c>
      <c r="L1126" s="64">
        <v>1564617011</v>
      </c>
      <c r="M1126" s="60">
        <v>34</v>
      </c>
    </row>
    <row r="1127" spans="1:13" hidden="1" x14ac:dyDescent="0.25">
      <c r="A1127" s="64">
        <v>4171037540</v>
      </c>
      <c r="B1127" s="64">
        <v>1900623872</v>
      </c>
      <c r="C1127" t="s">
        <v>203</v>
      </c>
      <c r="D1127" s="59">
        <v>43130</v>
      </c>
      <c r="E1127" s="60">
        <v>-180900</v>
      </c>
      <c r="F1127" t="s">
        <v>204</v>
      </c>
      <c r="G1127" s="64">
        <v>2000030962</v>
      </c>
      <c r="H1127" t="s">
        <v>1123</v>
      </c>
      <c r="I1127" s="64">
        <v>1197416</v>
      </c>
      <c r="J1127" s="64">
        <v>2905100202</v>
      </c>
      <c r="K1127" t="s">
        <v>206</v>
      </c>
      <c r="L1127" s="64">
        <v>1564617011</v>
      </c>
      <c r="M1127" s="60">
        <v>34</v>
      </c>
    </row>
    <row r="1128" spans="1:13" hidden="1" x14ac:dyDescent="0.25">
      <c r="A1128" s="64">
        <v>4171037540</v>
      </c>
      <c r="B1128" s="64">
        <v>1900623873</v>
      </c>
      <c r="C1128" t="s">
        <v>203</v>
      </c>
      <c r="D1128" s="59">
        <v>43146</v>
      </c>
      <c r="E1128" s="60">
        <v>-54270</v>
      </c>
      <c r="F1128" t="s">
        <v>204</v>
      </c>
      <c r="G1128" s="64">
        <v>2000030962</v>
      </c>
      <c r="H1128" t="s">
        <v>1124</v>
      </c>
      <c r="I1128" s="64">
        <v>1197412</v>
      </c>
      <c r="J1128" s="64">
        <v>2905100202</v>
      </c>
      <c r="K1128" t="s">
        <v>206</v>
      </c>
      <c r="L1128" s="64">
        <v>1564617011</v>
      </c>
      <c r="M1128" s="60">
        <v>34</v>
      </c>
    </row>
    <row r="1129" spans="1:13" hidden="1" x14ac:dyDescent="0.25">
      <c r="A1129" s="64">
        <v>4171037540</v>
      </c>
      <c r="B1129" s="64">
        <v>1900623875</v>
      </c>
      <c r="C1129" t="s">
        <v>203</v>
      </c>
      <c r="D1129" s="59">
        <v>43109</v>
      </c>
      <c r="E1129" s="60">
        <v>-361800</v>
      </c>
      <c r="F1129" t="s">
        <v>204</v>
      </c>
      <c r="G1129" s="64">
        <v>2000030962</v>
      </c>
      <c r="H1129" t="s">
        <v>555</v>
      </c>
      <c r="I1129" s="64">
        <v>1197411</v>
      </c>
      <c r="J1129" s="64">
        <v>2905100202</v>
      </c>
      <c r="K1129" t="s">
        <v>206</v>
      </c>
      <c r="L1129" s="64">
        <v>1564617011</v>
      </c>
      <c r="M1129" s="60">
        <v>34</v>
      </c>
    </row>
    <row r="1130" spans="1:13" hidden="1" x14ac:dyDescent="0.25">
      <c r="A1130" s="64">
        <v>4171037540</v>
      </c>
      <c r="B1130" s="64">
        <v>1900623876</v>
      </c>
      <c r="C1130" t="s">
        <v>203</v>
      </c>
      <c r="D1130" s="59">
        <v>43151</v>
      </c>
      <c r="E1130" s="60">
        <v>-11700</v>
      </c>
      <c r="F1130" t="s">
        <v>204</v>
      </c>
      <c r="G1130" s="64">
        <v>2000030962</v>
      </c>
      <c r="H1130" t="s">
        <v>1125</v>
      </c>
      <c r="I1130" s="64">
        <v>1197244</v>
      </c>
      <c r="J1130" s="64">
        <v>2905100202</v>
      </c>
      <c r="K1130" t="s">
        <v>206</v>
      </c>
      <c r="L1130" s="64">
        <v>1564617011</v>
      </c>
      <c r="M1130" s="60">
        <v>34</v>
      </c>
    </row>
    <row r="1131" spans="1:13" hidden="1" x14ac:dyDescent="0.25">
      <c r="A1131" s="64">
        <v>4171037540</v>
      </c>
      <c r="B1131" s="64">
        <v>1900623878</v>
      </c>
      <c r="C1131" t="s">
        <v>203</v>
      </c>
      <c r="D1131" s="59">
        <v>43130</v>
      </c>
      <c r="E1131" s="60">
        <v>-58500</v>
      </c>
      <c r="F1131" t="s">
        <v>204</v>
      </c>
      <c r="G1131" s="64">
        <v>2000030962</v>
      </c>
      <c r="H1131" t="s">
        <v>1126</v>
      </c>
      <c r="I1131" s="64">
        <v>1197142</v>
      </c>
      <c r="J1131" s="64">
        <v>2905100202</v>
      </c>
      <c r="K1131" t="s">
        <v>206</v>
      </c>
      <c r="L1131" s="64">
        <v>1564617011</v>
      </c>
      <c r="M1131" s="60">
        <v>34</v>
      </c>
    </row>
    <row r="1132" spans="1:13" hidden="1" x14ac:dyDescent="0.25">
      <c r="A1132" s="64">
        <v>4171037540</v>
      </c>
      <c r="B1132" s="64">
        <v>1900623880</v>
      </c>
      <c r="C1132" t="s">
        <v>203</v>
      </c>
      <c r="D1132" s="59">
        <v>43148</v>
      </c>
      <c r="E1132" s="60">
        <v>-35100</v>
      </c>
      <c r="F1132" t="s">
        <v>204</v>
      </c>
      <c r="G1132" s="64">
        <v>2000030962</v>
      </c>
      <c r="H1132" t="s">
        <v>528</v>
      </c>
      <c r="I1132" s="64">
        <v>1196449</v>
      </c>
      <c r="J1132" s="64">
        <v>2905100202</v>
      </c>
      <c r="K1132" t="s">
        <v>206</v>
      </c>
      <c r="L1132" s="64">
        <v>1564617011</v>
      </c>
      <c r="M1132" s="60">
        <v>34</v>
      </c>
    </row>
    <row r="1133" spans="1:13" hidden="1" x14ac:dyDescent="0.25">
      <c r="A1133" s="64">
        <v>4171037540</v>
      </c>
      <c r="B1133" s="64">
        <v>1900623881</v>
      </c>
      <c r="C1133" t="s">
        <v>203</v>
      </c>
      <c r="D1133" s="59">
        <v>43148</v>
      </c>
      <c r="E1133" s="60">
        <v>-21060</v>
      </c>
      <c r="F1133" t="s">
        <v>204</v>
      </c>
      <c r="G1133" s="64">
        <v>2000030962</v>
      </c>
      <c r="H1133" t="s">
        <v>1127</v>
      </c>
      <c r="I1133" s="64">
        <v>1196442</v>
      </c>
      <c r="J1133" s="64">
        <v>2905100202</v>
      </c>
      <c r="K1133" t="s">
        <v>206</v>
      </c>
      <c r="L1133" s="64">
        <v>1564617011</v>
      </c>
      <c r="M1133" s="60">
        <v>34</v>
      </c>
    </row>
    <row r="1134" spans="1:13" hidden="1" x14ac:dyDescent="0.25">
      <c r="A1134" s="64">
        <v>4171037540</v>
      </c>
      <c r="B1134" s="64">
        <v>1900623883</v>
      </c>
      <c r="C1134" t="s">
        <v>203</v>
      </c>
      <c r="D1134" s="59">
        <v>43147</v>
      </c>
      <c r="E1134" s="60">
        <v>-19260</v>
      </c>
      <c r="F1134" t="s">
        <v>204</v>
      </c>
      <c r="G1134" s="64">
        <v>2000030962</v>
      </c>
      <c r="H1134" t="s">
        <v>1128</v>
      </c>
      <c r="I1134" s="64">
        <v>1196272</v>
      </c>
      <c r="J1134" s="64">
        <v>2905100202</v>
      </c>
      <c r="K1134" t="s">
        <v>206</v>
      </c>
      <c r="L1134" s="64">
        <v>1564617011</v>
      </c>
      <c r="M1134" s="60">
        <v>34</v>
      </c>
    </row>
    <row r="1135" spans="1:13" hidden="1" x14ac:dyDescent="0.25">
      <c r="A1135" s="64">
        <v>4171037540</v>
      </c>
      <c r="B1135" s="64">
        <v>1900623884</v>
      </c>
      <c r="C1135" t="s">
        <v>203</v>
      </c>
      <c r="D1135" s="59">
        <v>43147</v>
      </c>
      <c r="E1135" s="60">
        <v>-19260</v>
      </c>
      <c r="F1135" t="s">
        <v>204</v>
      </c>
      <c r="G1135" s="64">
        <v>2000030962</v>
      </c>
      <c r="H1135" t="s">
        <v>1129</v>
      </c>
      <c r="I1135" s="64">
        <v>1196246</v>
      </c>
      <c r="J1135" s="64">
        <v>2905100202</v>
      </c>
      <c r="K1135" t="s">
        <v>206</v>
      </c>
      <c r="L1135" s="64">
        <v>1564617011</v>
      </c>
      <c r="M1135" s="60">
        <v>34</v>
      </c>
    </row>
    <row r="1136" spans="1:13" hidden="1" x14ac:dyDescent="0.25">
      <c r="A1136" s="64">
        <v>4171037540</v>
      </c>
      <c r="B1136" s="64">
        <v>1900623886</v>
      </c>
      <c r="C1136" t="s">
        <v>203</v>
      </c>
      <c r="D1136" s="59">
        <v>43147</v>
      </c>
      <c r="E1136" s="60">
        <v>-19260</v>
      </c>
      <c r="F1136" t="s">
        <v>204</v>
      </c>
      <c r="G1136" s="64">
        <v>2000030962</v>
      </c>
      <c r="H1136" t="s">
        <v>1130</v>
      </c>
      <c r="I1136" s="64">
        <v>1196197</v>
      </c>
      <c r="J1136" s="64">
        <v>2905100202</v>
      </c>
      <c r="K1136" t="s">
        <v>206</v>
      </c>
      <c r="L1136" s="64">
        <v>1564617011</v>
      </c>
      <c r="M1136" s="60">
        <v>34</v>
      </c>
    </row>
    <row r="1137" spans="1:13" hidden="1" x14ac:dyDescent="0.25">
      <c r="A1137" s="64">
        <v>4171037540</v>
      </c>
      <c r="B1137" s="64">
        <v>1900623887</v>
      </c>
      <c r="C1137" t="s">
        <v>203</v>
      </c>
      <c r="D1137" s="59">
        <v>43146</v>
      </c>
      <c r="E1137" s="60">
        <v>-42210</v>
      </c>
      <c r="F1137" t="s">
        <v>204</v>
      </c>
      <c r="G1137" s="64">
        <v>2000030962</v>
      </c>
      <c r="H1137" t="s">
        <v>1131</v>
      </c>
      <c r="I1137" s="64">
        <v>1196102</v>
      </c>
      <c r="J1137" s="64">
        <v>2905100202</v>
      </c>
      <c r="K1137" t="s">
        <v>206</v>
      </c>
      <c r="L1137" s="64">
        <v>1564617011</v>
      </c>
      <c r="M1137" s="60">
        <v>34</v>
      </c>
    </row>
    <row r="1138" spans="1:13" hidden="1" x14ac:dyDescent="0.25">
      <c r="A1138" s="64">
        <v>4171037540</v>
      </c>
      <c r="B1138" s="64">
        <v>1900623889</v>
      </c>
      <c r="C1138" t="s">
        <v>203</v>
      </c>
      <c r="D1138" s="59">
        <v>43146</v>
      </c>
      <c r="E1138" s="60">
        <v>-19260</v>
      </c>
      <c r="F1138" t="s">
        <v>204</v>
      </c>
      <c r="G1138" s="64">
        <v>2000030962</v>
      </c>
      <c r="H1138" t="s">
        <v>1132</v>
      </c>
      <c r="I1138" s="64">
        <v>1196089</v>
      </c>
      <c r="J1138" s="64">
        <v>2905100202</v>
      </c>
      <c r="K1138" t="s">
        <v>206</v>
      </c>
      <c r="L1138" s="64">
        <v>1564617011</v>
      </c>
      <c r="M1138" s="60">
        <v>34</v>
      </c>
    </row>
    <row r="1139" spans="1:13" hidden="1" x14ac:dyDescent="0.25">
      <c r="A1139" s="64">
        <v>4171037540</v>
      </c>
      <c r="B1139" s="64">
        <v>1900623890</v>
      </c>
      <c r="C1139" t="s">
        <v>203</v>
      </c>
      <c r="D1139" s="59">
        <v>43146</v>
      </c>
      <c r="E1139" s="60">
        <v>-19260</v>
      </c>
      <c r="F1139" t="s">
        <v>204</v>
      </c>
      <c r="G1139" s="64">
        <v>2000030962</v>
      </c>
      <c r="H1139" t="s">
        <v>1133</v>
      </c>
      <c r="I1139" s="64">
        <v>1196072</v>
      </c>
      <c r="J1139" s="64">
        <v>2905100202</v>
      </c>
      <c r="K1139" t="s">
        <v>206</v>
      </c>
      <c r="L1139" s="64">
        <v>1564617011</v>
      </c>
      <c r="M1139" s="60">
        <v>34</v>
      </c>
    </row>
    <row r="1140" spans="1:13" hidden="1" x14ac:dyDescent="0.25">
      <c r="A1140" s="64">
        <v>4171037540</v>
      </c>
      <c r="B1140" s="64">
        <v>1900623892</v>
      </c>
      <c r="C1140" t="s">
        <v>203</v>
      </c>
      <c r="D1140" s="59">
        <v>43139</v>
      </c>
      <c r="E1140" s="60">
        <v>-26910</v>
      </c>
      <c r="F1140" t="s">
        <v>204</v>
      </c>
      <c r="G1140" s="64">
        <v>2000030962</v>
      </c>
      <c r="H1140" t="s">
        <v>1134</v>
      </c>
      <c r="I1140" s="64">
        <v>1194539</v>
      </c>
      <c r="J1140" s="64">
        <v>2905100202</v>
      </c>
      <c r="K1140" t="s">
        <v>206</v>
      </c>
      <c r="L1140" s="64">
        <v>1564617011</v>
      </c>
      <c r="M1140" s="60">
        <v>34</v>
      </c>
    </row>
    <row r="1141" spans="1:13" hidden="1" x14ac:dyDescent="0.25">
      <c r="A1141" s="64">
        <v>4171037540</v>
      </c>
      <c r="B1141" s="64">
        <v>1900623894</v>
      </c>
      <c r="C1141" t="s">
        <v>203</v>
      </c>
      <c r="D1141" s="59">
        <v>43139</v>
      </c>
      <c r="E1141" s="60">
        <v>-19260</v>
      </c>
      <c r="F1141" t="s">
        <v>204</v>
      </c>
      <c r="G1141" s="64">
        <v>2000030962</v>
      </c>
      <c r="H1141" t="s">
        <v>1135</v>
      </c>
      <c r="I1141" s="64">
        <v>1194228</v>
      </c>
      <c r="J1141" s="64">
        <v>2905100202</v>
      </c>
      <c r="K1141" t="s">
        <v>206</v>
      </c>
      <c r="L1141" s="64">
        <v>1564617011</v>
      </c>
      <c r="M1141" s="60">
        <v>34</v>
      </c>
    </row>
    <row r="1142" spans="1:13" hidden="1" x14ac:dyDescent="0.25">
      <c r="A1142" s="64">
        <v>4171037540</v>
      </c>
      <c r="B1142" s="64">
        <v>1900623895</v>
      </c>
      <c r="C1142" t="s">
        <v>203</v>
      </c>
      <c r="D1142" s="59">
        <v>43138</v>
      </c>
      <c r="E1142" s="60">
        <v>-14310</v>
      </c>
      <c r="F1142" t="s">
        <v>204</v>
      </c>
      <c r="G1142" s="64">
        <v>2000030962</v>
      </c>
      <c r="H1142" t="s">
        <v>976</v>
      </c>
      <c r="I1142" s="64">
        <v>1194224</v>
      </c>
      <c r="J1142" s="64">
        <v>2905100202</v>
      </c>
      <c r="K1142" t="s">
        <v>206</v>
      </c>
      <c r="L1142" s="64">
        <v>1564617011</v>
      </c>
      <c r="M1142" s="60">
        <v>34</v>
      </c>
    </row>
    <row r="1143" spans="1:13" hidden="1" x14ac:dyDescent="0.25">
      <c r="A1143" s="64">
        <v>4171037540</v>
      </c>
      <c r="B1143" s="64">
        <v>1900623897</v>
      </c>
      <c r="C1143" t="s">
        <v>203</v>
      </c>
      <c r="D1143" s="59">
        <v>43132</v>
      </c>
      <c r="E1143" s="60">
        <v>-11700</v>
      </c>
      <c r="F1143" t="s">
        <v>204</v>
      </c>
      <c r="G1143" s="64">
        <v>2000030962</v>
      </c>
      <c r="H1143" t="s">
        <v>587</v>
      </c>
      <c r="I1143" s="64">
        <v>1192608</v>
      </c>
      <c r="J1143" s="64">
        <v>2905100202</v>
      </c>
      <c r="K1143" t="s">
        <v>206</v>
      </c>
      <c r="L1143" s="64">
        <v>1564617011</v>
      </c>
      <c r="M1143" s="60">
        <v>34</v>
      </c>
    </row>
    <row r="1144" spans="1:13" hidden="1" x14ac:dyDescent="0.25">
      <c r="A1144" s="64">
        <v>4171037540</v>
      </c>
      <c r="B1144" s="64">
        <v>1900623898</v>
      </c>
      <c r="C1144" t="s">
        <v>203</v>
      </c>
      <c r="D1144" s="59">
        <v>43132</v>
      </c>
      <c r="E1144" s="60">
        <v>-18090</v>
      </c>
      <c r="F1144" t="s">
        <v>204</v>
      </c>
      <c r="G1144" s="64">
        <v>2000030962</v>
      </c>
      <c r="H1144" t="s">
        <v>1136</v>
      </c>
      <c r="I1144" s="64">
        <v>1192537</v>
      </c>
      <c r="J1144" s="64">
        <v>2905100202</v>
      </c>
      <c r="K1144" t="s">
        <v>206</v>
      </c>
      <c r="L1144" s="64">
        <v>1564617011</v>
      </c>
      <c r="M1144" s="60">
        <v>34</v>
      </c>
    </row>
    <row r="1145" spans="1:13" hidden="1" x14ac:dyDescent="0.25">
      <c r="A1145" s="64">
        <v>4171037540</v>
      </c>
      <c r="B1145" s="64">
        <v>1900623900</v>
      </c>
      <c r="C1145" t="s">
        <v>203</v>
      </c>
      <c r="D1145" s="59">
        <v>43152</v>
      </c>
      <c r="E1145" s="60">
        <v>-23400</v>
      </c>
      <c r="F1145" t="s">
        <v>204</v>
      </c>
      <c r="G1145" s="64">
        <v>2000030962</v>
      </c>
      <c r="H1145" t="s">
        <v>1137</v>
      </c>
      <c r="I1145" s="64">
        <v>1197864</v>
      </c>
      <c r="J1145" s="64">
        <v>2905100202</v>
      </c>
      <c r="K1145" t="s">
        <v>206</v>
      </c>
      <c r="L1145" s="64">
        <v>1564617011</v>
      </c>
      <c r="M1145" s="60">
        <v>34</v>
      </c>
    </row>
    <row r="1146" spans="1:13" hidden="1" x14ac:dyDescent="0.25">
      <c r="A1146" s="64">
        <v>41710375400</v>
      </c>
      <c r="B1146" s="64">
        <v>1900623901</v>
      </c>
      <c r="C1146" t="s">
        <v>203</v>
      </c>
      <c r="D1146" s="59">
        <v>43159</v>
      </c>
      <c r="E1146" s="60">
        <v>-51120</v>
      </c>
      <c r="F1146" t="s">
        <v>204</v>
      </c>
      <c r="G1146" s="64">
        <v>2000030962</v>
      </c>
      <c r="H1146" t="s">
        <v>406</v>
      </c>
      <c r="I1146" s="64">
        <v>1199333</v>
      </c>
      <c r="J1146" s="64">
        <v>2905100203</v>
      </c>
      <c r="K1146" t="s">
        <v>206</v>
      </c>
      <c r="L1146" s="64">
        <v>6849817011</v>
      </c>
      <c r="M1146" s="60">
        <v>34</v>
      </c>
    </row>
    <row r="1147" spans="1:13" hidden="1" x14ac:dyDescent="0.25">
      <c r="A1147" s="64">
        <v>41710375400</v>
      </c>
      <c r="B1147" s="64">
        <v>1900623902</v>
      </c>
      <c r="C1147" t="s">
        <v>203</v>
      </c>
      <c r="D1147" s="59">
        <v>43146</v>
      </c>
      <c r="E1147" s="60">
        <v>-58500</v>
      </c>
      <c r="F1147" t="s">
        <v>204</v>
      </c>
      <c r="G1147" s="64">
        <v>2000030962</v>
      </c>
      <c r="H1147" t="s">
        <v>1052</v>
      </c>
      <c r="I1147" s="64">
        <v>1196435</v>
      </c>
      <c r="J1147" s="64">
        <v>2905100202</v>
      </c>
      <c r="K1147" t="s">
        <v>206</v>
      </c>
      <c r="L1147" s="64">
        <v>1564617011</v>
      </c>
      <c r="M1147" s="60">
        <v>34</v>
      </c>
    </row>
    <row r="1148" spans="1:13" hidden="1" x14ac:dyDescent="0.25">
      <c r="A1148" s="64">
        <v>41710375400</v>
      </c>
      <c r="B1148" s="64">
        <v>1900623904</v>
      </c>
      <c r="C1148" t="s">
        <v>203</v>
      </c>
      <c r="D1148" s="59">
        <v>43142</v>
      </c>
      <c r="E1148" s="60">
        <v>-49660</v>
      </c>
      <c r="F1148" t="s">
        <v>204</v>
      </c>
      <c r="G1148" s="64">
        <v>2000030962</v>
      </c>
      <c r="H1148" t="s">
        <v>1138</v>
      </c>
      <c r="I1148" s="64">
        <v>1194817</v>
      </c>
      <c r="J1148" s="64">
        <v>2905100203</v>
      </c>
      <c r="K1148" t="s">
        <v>206</v>
      </c>
      <c r="L1148" s="64">
        <v>6874517011</v>
      </c>
      <c r="M1148" s="60">
        <v>34</v>
      </c>
    </row>
    <row r="1149" spans="1:13" hidden="1" x14ac:dyDescent="0.25">
      <c r="A1149" s="64">
        <v>41710375400</v>
      </c>
      <c r="B1149" s="64">
        <v>1900623905</v>
      </c>
      <c r="C1149" t="s">
        <v>203</v>
      </c>
      <c r="D1149" s="59">
        <v>43138</v>
      </c>
      <c r="E1149" s="60">
        <v>-177030</v>
      </c>
      <c r="F1149" t="s">
        <v>204</v>
      </c>
      <c r="G1149" s="64">
        <v>2000030962</v>
      </c>
      <c r="H1149" t="s">
        <v>398</v>
      </c>
      <c r="I1149" s="64">
        <v>1193863</v>
      </c>
      <c r="J1149" s="64">
        <v>2905100203</v>
      </c>
      <c r="K1149" t="s">
        <v>206</v>
      </c>
      <c r="L1149" s="64">
        <v>6849817011</v>
      </c>
      <c r="M1149" s="60">
        <v>34</v>
      </c>
    </row>
    <row r="1150" spans="1:13" hidden="1" x14ac:dyDescent="0.25">
      <c r="A1150" s="64">
        <v>41710375400</v>
      </c>
      <c r="B1150" s="64">
        <v>1900623907</v>
      </c>
      <c r="C1150" t="s">
        <v>203</v>
      </c>
      <c r="D1150" s="59">
        <v>43137</v>
      </c>
      <c r="E1150" s="60">
        <v>-61460</v>
      </c>
      <c r="F1150" t="s">
        <v>204</v>
      </c>
      <c r="G1150" s="64">
        <v>2000030962</v>
      </c>
      <c r="H1150" t="s">
        <v>1023</v>
      </c>
      <c r="I1150" s="64">
        <v>1193658</v>
      </c>
      <c r="J1150" s="64">
        <v>2905100203</v>
      </c>
      <c r="K1150" t="s">
        <v>206</v>
      </c>
      <c r="L1150" s="64">
        <v>5400118011</v>
      </c>
      <c r="M1150" s="60">
        <v>34</v>
      </c>
    </row>
    <row r="1151" spans="1:13" hidden="1" x14ac:dyDescent="0.25">
      <c r="A1151" s="64">
        <v>41710375400</v>
      </c>
      <c r="B1151" s="64">
        <v>1900623909</v>
      </c>
      <c r="C1151" t="s">
        <v>203</v>
      </c>
      <c r="D1151" s="59">
        <v>43153</v>
      </c>
      <c r="E1151" s="60">
        <v>-88290</v>
      </c>
      <c r="F1151" t="s">
        <v>204</v>
      </c>
      <c r="G1151" s="64">
        <v>2000030962</v>
      </c>
      <c r="H1151" t="s">
        <v>1127</v>
      </c>
      <c r="I1151" s="64">
        <v>1198163</v>
      </c>
      <c r="J1151" s="64">
        <v>2905100202</v>
      </c>
      <c r="K1151" t="s">
        <v>206</v>
      </c>
      <c r="L1151" s="64">
        <v>1564617011</v>
      </c>
      <c r="M1151" s="60">
        <v>34</v>
      </c>
    </row>
    <row r="1152" spans="1:13" hidden="1" x14ac:dyDescent="0.25">
      <c r="A1152" s="64">
        <v>41710375400</v>
      </c>
      <c r="B1152" s="64">
        <v>1900623910</v>
      </c>
      <c r="C1152" t="s">
        <v>203</v>
      </c>
      <c r="D1152" s="59">
        <v>43149</v>
      </c>
      <c r="E1152" s="60">
        <v>-117000</v>
      </c>
      <c r="F1152" t="s">
        <v>204</v>
      </c>
      <c r="G1152" s="64">
        <v>2000030962</v>
      </c>
      <c r="H1152" t="s">
        <v>1139</v>
      </c>
      <c r="I1152" s="64">
        <v>1197846</v>
      </c>
      <c r="J1152" s="64">
        <v>2905100202</v>
      </c>
      <c r="K1152" t="s">
        <v>206</v>
      </c>
      <c r="L1152" s="64">
        <v>1564617011</v>
      </c>
      <c r="M1152" s="60">
        <v>34</v>
      </c>
    </row>
    <row r="1153" spans="1:13" hidden="1" x14ac:dyDescent="0.25">
      <c r="A1153" s="64">
        <v>41710375400</v>
      </c>
      <c r="B1153" s="64">
        <v>1900623911</v>
      </c>
      <c r="C1153" t="s">
        <v>203</v>
      </c>
      <c r="D1153" s="59">
        <v>43132</v>
      </c>
      <c r="E1153" s="60">
        <v>-684000</v>
      </c>
      <c r="F1153" t="s">
        <v>204</v>
      </c>
      <c r="G1153" s="64">
        <v>2000030962</v>
      </c>
      <c r="H1153" t="s">
        <v>1140</v>
      </c>
      <c r="I1153" s="64">
        <v>1194652</v>
      </c>
      <c r="J1153" s="64">
        <v>2905100202</v>
      </c>
      <c r="K1153" t="s">
        <v>206</v>
      </c>
      <c r="L1153" s="64">
        <v>1564617011</v>
      </c>
      <c r="M1153" s="60">
        <v>34</v>
      </c>
    </row>
    <row r="1154" spans="1:13" hidden="1" x14ac:dyDescent="0.25">
      <c r="A1154" t="s">
        <v>623</v>
      </c>
      <c r="B1154" s="64">
        <v>2000012665</v>
      </c>
      <c r="C1154" t="s">
        <v>666</v>
      </c>
      <c r="D1154" s="59">
        <v>43165</v>
      </c>
      <c r="E1154" s="60">
        <v>4000000</v>
      </c>
      <c r="F1154" t="s">
        <v>204</v>
      </c>
      <c r="G1154" s="64">
        <v>2000030962</v>
      </c>
      <c r="H1154" t="s">
        <v>1141</v>
      </c>
      <c r="I1154" t="s">
        <v>635</v>
      </c>
      <c r="J1154" s="64">
        <v>1330050204</v>
      </c>
      <c r="K1154" t="s">
        <v>623</v>
      </c>
      <c r="L1154" s="64">
        <v>1500000000</v>
      </c>
      <c r="M1154" s="60">
        <v>0</v>
      </c>
    </row>
    <row r="1155" spans="1:13" hidden="1" x14ac:dyDescent="0.25">
      <c r="A1155" t="s">
        <v>771</v>
      </c>
      <c r="B1155" s="64">
        <v>101930398</v>
      </c>
      <c r="C1155" t="s">
        <v>390</v>
      </c>
      <c r="D1155" s="59">
        <v>43207</v>
      </c>
      <c r="E1155" s="60">
        <v>-53010</v>
      </c>
      <c r="F1155" t="s">
        <v>204</v>
      </c>
      <c r="G1155" s="64">
        <v>2000030962</v>
      </c>
      <c r="H1155" t="s">
        <v>1142</v>
      </c>
      <c r="I1155" s="64">
        <v>1192150</v>
      </c>
      <c r="J1155" s="64">
        <v>2905100203</v>
      </c>
      <c r="K1155" t="s">
        <v>691</v>
      </c>
      <c r="L1155" s="64">
        <v>6849817011</v>
      </c>
      <c r="M1155" s="60">
        <v>-51</v>
      </c>
    </row>
    <row r="1156" spans="1:13" hidden="1" x14ac:dyDescent="0.25">
      <c r="A1156" t="s">
        <v>773</v>
      </c>
      <c r="B1156" s="64">
        <v>101930399</v>
      </c>
      <c r="C1156" t="s">
        <v>390</v>
      </c>
      <c r="D1156" s="59">
        <v>43207</v>
      </c>
      <c r="E1156" s="60">
        <v>-17415</v>
      </c>
      <c r="F1156" t="s">
        <v>204</v>
      </c>
      <c r="G1156" s="64">
        <v>2000030962</v>
      </c>
      <c r="H1156" t="s">
        <v>1143</v>
      </c>
      <c r="I1156" s="64">
        <v>1186091</v>
      </c>
      <c r="J1156" s="64">
        <v>2905100202</v>
      </c>
      <c r="K1156" t="s">
        <v>691</v>
      </c>
      <c r="L1156" s="64">
        <v>1564617011</v>
      </c>
      <c r="M1156" s="60">
        <v>-51</v>
      </c>
    </row>
    <row r="1157" spans="1:13" hidden="1" x14ac:dyDescent="0.25">
      <c r="A1157" t="s">
        <v>775</v>
      </c>
      <c r="B1157" s="64">
        <v>102183162</v>
      </c>
      <c r="C1157" t="s">
        <v>390</v>
      </c>
      <c r="D1157" s="59">
        <v>43165</v>
      </c>
      <c r="E1157" s="60">
        <v>-45835</v>
      </c>
      <c r="F1157" t="s">
        <v>204</v>
      </c>
      <c r="G1157" s="64">
        <v>2000030962</v>
      </c>
      <c r="H1157" t="s">
        <v>779</v>
      </c>
      <c r="I1157" s="64">
        <v>1184810</v>
      </c>
      <c r="J1157" s="64">
        <v>2905100202</v>
      </c>
      <c r="K1157" t="s">
        <v>780</v>
      </c>
      <c r="L1157" s="64">
        <v>1564617011</v>
      </c>
      <c r="M1157" s="60">
        <v>46</v>
      </c>
    </row>
    <row r="1158" spans="1:13" hidden="1" x14ac:dyDescent="0.25">
      <c r="A1158" s="64">
        <v>20180730</v>
      </c>
      <c r="B1158" s="64">
        <v>2000037993</v>
      </c>
      <c r="C1158" t="s">
        <v>401</v>
      </c>
      <c r="D1158" s="59">
        <v>43138</v>
      </c>
      <c r="E1158" s="60">
        <v>27245064</v>
      </c>
      <c r="F1158" t="s">
        <v>204</v>
      </c>
      <c r="G1158" s="64">
        <v>2000037993</v>
      </c>
      <c r="H1158" t="s">
        <v>626</v>
      </c>
      <c r="I1158" t="s">
        <v>632</v>
      </c>
      <c r="J1158" s="64">
        <v>2905100201</v>
      </c>
      <c r="K1158" t="s">
        <v>626</v>
      </c>
      <c r="L1158" s="64">
        <v>1564600000</v>
      </c>
      <c r="M1158" s="60">
        <v>173</v>
      </c>
    </row>
    <row r="1159" spans="1:13" hidden="1" x14ac:dyDescent="0.25">
      <c r="A1159" s="64">
        <v>20180730</v>
      </c>
      <c r="B1159" s="64">
        <v>2000037993</v>
      </c>
      <c r="C1159" t="s">
        <v>401</v>
      </c>
      <c r="D1159" s="59">
        <v>43138</v>
      </c>
      <c r="E1159" s="60">
        <v>-27894493</v>
      </c>
      <c r="F1159" t="s">
        <v>204</v>
      </c>
      <c r="G1159" s="64">
        <v>2000037993</v>
      </c>
      <c r="H1159" t="s">
        <v>626</v>
      </c>
      <c r="I1159" t="s">
        <v>632</v>
      </c>
      <c r="J1159" s="64">
        <v>1330050201</v>
      </c>
      <c r="K1159" t="s">
        <v>626</v>
      </c>
      <c r="L1159" s="64">
        <v>1500000000</v>
      </c>
      <c r="M1159" s="60">
        <v>173</v>
      </c>
    </row>
    <row r="1160" spans="1:13" hidden="1" x14ac:dyDescent="0.25">
      <c r="A1160" s="64">
        <v>4170958252</v>
      </c>
      <c r="B1160" s="64">
        <v>1900871752</v>
      </c>
      <c r="C1160" t="s">
        <v>203</v>
      </c>
      <c r="D1160" s="59">
        <v>43175</v>
      </c>
      <c r="E1160" s="60">
        <v>-27245064</v>
      </c>
      <c r="F1160" t="s">
        <v>204</v>
      </c>
      <c r="G1160" s="64">
        <v>2000037993</v>
      </c>
      <c r="H1160" t="s">
        <v>1144</v>
      </c>
      <c r="I1160" s="64">
        <v>6343</v>
      </c>
      <c r="J1160" s="64">
        <v>2905100201</v>
      </c>
      <c r="K1160" t="s">
        <v>1145</v>
      </c>
      <c r="L1160" s="64">
        <v>1564600000</v>
      </c>
      <c r="M1160" s="60">
        <v>44</v>
      </c>
    </row>
    <row r="1161" spans="1:13" hidden="1" x14ac:dyDescent="0.25">
      <c r="A1161" t="s">
        <v>623</v>
      </c>
      <c r="B1161" s="64">
        <v>2000009199</v>
      </c>
      <c r="C1161" t="s">
        <v>666</v>
      </c>
      <c r="D1161" s="59">
        <v>43138</v>
      </c>
      <c r="E1161" s="60">
        <v>27894493</v>
      </c>
      <c r="F1161" t="s">
        <v>204</v>
      </c>
      <c r="G1161" s="64">
        <v>2000037993</v>
      </c>
      <c r="H1161" t="s">
        <v>1146</v>
      </c>
      <c r="I1161" t="s">
        <v>632</v>
      </c>
      <c r="J1161" s="64">
        <v>1330050201</v>
      </c>
      <c r="K1161" t="s">
        <v>623</v>
      </c>
      <c r="L1161" s="64">
        <v>1500000000</v>
      </c>
      <c r="M1161" s="60">
        <v>0</v>
      </c>
    </row>
    <row r="1162" spans="1:13" hidden="1" x14ac:dyDescent="0.25">
      <c r="A1162" s="64">
        <v>20180730</v>
      </c>
      <c r="B1162" s="64">
        <v>2000037996</v>
      </c>
      <c r="C1162" t="s">
        <v>401</v>
      </c>
      <c r="D1162" s="59">
        <v>43138</v>
      </c>
      <c r="E1162" s="60">
        <v>5597095</v>
      </c>
      <c r="F1162" t="s">
        <v>204</v>
      </c>
      <c r="G1162" s="64">
        <v>2000037996</v>
      </c>
      <c r="H1162" t="s">
        <v>626</v>
      </c>
      <c r="I1162" t="s">
        <v>632</v>
      </c>
      <c r="J1162" s="64">
        <v>2905100201</v>
      </c>
      <c r="K1162" t="s">
        <v>626</v>
      </c>
      <c r="L1162" s="64">
        <v>1564600000</v>
      </c>
      <c r="M1162" s="60">
        <v>173</v>
      </c>
    </row>
    <row r="1163" spans="1:13" hidden="1" x14ac:dyDescent="0.25">
      <c r="A1163" s="64">
        <v>20180730</v>
      </c>
      <c r="B1163" s="64">
        <v>2000037996</v>
      </c>
      <c r="C1163" t="s">
        <v>401</v>
      </c>
      <c r="D1163" s="59">
        <v>43138</v>
      </c>
      <c r="E1163" s="60">
        <v>-12227360</v>
      </c>
      <c r="F1163" t="s">
        <v>204</v>
      </c>
      <c r="G1163" s="64">
        <v>2000037996</v>
      </c>
      <c r="H1163" t="s">
        <v>626</v>
      </c>
      <c r="I1163" t="s">
        <v>632</v>
      </c>
      <c r="J1163" s="64">
        <v>1330050201</v>
      </c>
      <c r="K1163" t="s">
        <v>626</v>
      </c>
      <c r="L1163" s="64">
        <v>1500000000</v>
      </c>
      <c r="M1163" s="60">
        <v>173</v>
      </c>
    </row>
    <row r="1164" spans="1:13" hidden="1" x14ac:dyDescent="0.25">
      <c r="A1164" s="64">
        <v>4170959742</v>
      </c>
      <c r="B1164" s="64">
        <v>1900869317</v>
      </c>
      <c r="C1164" t="s">
        <v>203</v>
      </c>
      <c r="D1164" s="59">
        <v>43175</v>
      </c>
      <c r="E1164" s="60">
        <v>-5597095</v>
      </c>
      <c r="F1164" t="s">
        <v>204</v>
      </c>
      <c r="G1164" s="64">
        <v>2000037996</v>
      </c>
      <c r="H1164" t="s">
        <v>1147</v>
      </c>
      <c r="I1164" s="64">
        <v>6342</v>
      </c>
      <c r="J1164" s="64">
        <v>2905100201</v>
      </c>
      <c r="K1164" t="s">
        <v>849</v>
      </c>
      <c r="L1164" s="64">
        <v>1564600000</v>
      </c>
      <c r="M1164" s="60">
        <v>44</v>
      </c>
    </row>
    <row r="1165" spans="1:13" hidden="1" x14ac:dyDescent="0.25">
      <c r="A1165" t="s">
        <v>623</v>
      </c>
      <c r="B1165" s="64">
        <v>2000009198</v>
      </c>
      <c r="C1165" t="s">
        <v>666</v>
      </c>
      <c r="D1165" s="59">
        <v>43138</v>
      </c>
      <c r="E1165" s="60">
        <v>12227360</v>
      </c>
      <c r="F1165" t="s">
        <v>204</v>
      </c>
      <c r="G1165" s="64">
        <v>2000037996</v>
      </c>
      <c r="H1165" t="s">
        <v>1148</v>
      </c>
      <c r="I1165" t="s">
        <v>632</v>
      </c>
      <c r="J1165" s="64">
        <v>1330050201</v>
      </c>
      <c r="K1165" t="s">
        <v>623</v>
      </c>
      <c r="L1165" s="64">
        <v>1500000000</v>
      </c>
      <c r="M1165" s="60">
        <v>0</v>
      </c>
    </row>
    <row r="1166" spans="1:13" hidden="1" x14ac:dyDescent="0.25">
      <c r="A1166" s="64">
        <v>20180730</v>
      </c>
      <c r="B1166" s="64">
        <v>2000038002</v>
      </c>
      <c r="C1166" t="s">
        <v>401</v>
      </c>
      <c r="D1166" s="59">
        <v>43165</v>
      </c>
      <c r="E1166" s="60">
        <v>27245064</v>
      </c>
      <c r="F1166" t="s">
        <v>204</v>
      </c>
      <c r="G1166" s="64">
        <v>2000038002</v>
      </c>
      <c r="H1166" t="s">
        <v>626</v>
      </c>
      <c r="I1166" s="64">
        <v>6396</v>
      </c>
      <c r="J1166" s="64">
        <v>2905100201</v>
      </c>
      <c r="K1166" t="s">
        <v>626</v>
      </c>
      <c r="L1166" t="s">
        <v>692</v>
      </c>
      <c r="M1166" s="60">
        <v>146</v>
      </c>
    </row>
    <row r="1167" spans="1:13" hidden="1" x14ac:dyDescent="0.25">
      <c r="A1167" s="64">
        <v>20180730</v>
      </c>
      <c r="B1167" s="64">
        <v>2000038002</v>
      </c>
      <c r="C1167" t="s">
        <v>401</v>
      </c>
      <c r="D1167" s="59">
        <v>43165</v>
      </c>
      <c r="E1167" s="60">
        <v>-27245064</v>
      </c>
      <c r="F1167" t="s">
        <v>204</v>
      </c>
      <c r="G1167" s="64">
        <v>2000038002</v>
      </c>
      <c r="H1167" t="s">
        <v>626</v>
      </c>
      <c r="I1167" s="64">
        <v>6396</v>
      </c>
      <c r="J1167" s="64">
        <v>1330050201</v>
      </c>
      <c r="K1167" t="s">
        <v>626</v>
      </c>
      <c r="L1167" s="64">
        <v>1500000000</v>
      </c>
      <c r="M1167" s="60">
        <v>146</v>
      </c>
    </row>
    <row r="1168" spans="1:13" hidden="1" x14ac:dyDescent="0.25">
      <c r="A1168" s="64">
        <v>4180818072</v>
      </c>
      <c r="B1168" s="64">
        <v>102467912</v>
      </c>
      <c r="C1168" t="s">
        <v>390</v>
      </c>
      <c r="D1168" s="59">
        <v>43165</v>
      </c>
      <c r="E1168" s="60">
        <v>-27245064</v>
      </c>
      <c r="F1168" t="s">
        <v>204</v>
      </c>
      <c r="G1168" s="64">
        <v>2000038002</v>
      </c>
      <c r="H1168" t="s">
        <v>783</v>
      </c>
      <c r="I1168" s="64">
        <v>6396</v>
      </c>
      <c r="J1168" s="64">
        <v>2905100201</v>
      </c>
      <c r="K1168" t="s">
        <v>415</v>
      </c>
      <c r="L1168" t="s">
        <v>692</v>
      </c>
      <c r="M1168" s="60">
        <v>86</v>
      </c>
    </row>
    <row r="1169" spans="1:13" hidden="1" x14ac:dyDescent="0.25">
      <c r="A1169" t="s">
        <v>623</v>
      </c>
      <c r="B1169" s="64">
        <v>2000012631</v>
      </c>
      <c r="C1169" t="s">
        <v>666</v>
      </c>
      <c r="D1169" s="59">
        <v>43165</v>
      </c>
      <c r="E1169" s="65">
        <v>27245064</v>
      </c>
      <c r="F1169" t="s">
        <v>204</v>
      </c>
      <c r="G1169" s="64">
        <v>2000038002</v>
      </c>
      <c r="H1169" t="s">
        <v>1149</v>
      </c>
      <c r="I1169" t="s">
        <v>635</v>
      </c>
      <c r="J1169" s="64">
        <v>1330050201</v>
      </c>
      <c r="K1169" t="s">
        <v>623</v>
      </c>
      <c r="L1169" s="64">
        <v>1500000000</v>
      </c>
      <c r="M1169" s="60">
        <v>0</v>
      </c>
    </row>
    <row r="1170" spans="1:13" hidden="1" x14ac:dyDescent="0.25">
      <c r="A1170" s="64">
        <v>20180730</v>
      </c>
      <c r="B1170" s="64">
        <v>2000038004</v>
      </c>
      <c r="C1170" t="s">
        <v>401</v>
      </c>
      <c r="D1170" s="59">
        <v>43165</v>
      </c>
      <c r="E1170" s="60">
        <v>5037855</v>
      </c>
      <c r="F1170" t="s">
        <v>204</v>
      </c>
      <c r="G1170" s="64">
        <v>2000038004</v>
      </c>
      <c r="H1170" t="s">
        <v>626</v>
      </c>
      <c r="I1170" t="s">
        <v>635</v>
      </c>
      <c r="J1170" s="64">
        <v>2905100201</v>
      </c>
      <c r="K1170" t="s">
        <v>626</v>
      </c>
      <c r="L1170" s="64">
        <v>1564600000</v>
      </c>
      <c r="M1170" s="60">
        <v>146</v>
      </c>
    </row>
    <row r="1171" spans="1:13" hidden="1" x14ac:dyDescent="0.25">
      <c r="A1171" s="64">
        <v>20180730</v>
      </c>
      <c r="B1171" s="64">
        <v>2000038004</v>
      </c>
      <c r="C1171" t="s">
        <v>401</v>
      </c>
      <c r="D1171" s="59">
        <v>43165</v>
      </c>
      <c r="E1171" s="60">
        <v>-11942688</v>
      </c>
      <c r="F1171" t="s">
        <v>204</v>
      </c>
      <c r="G1171" s="64">
        <v>2000038004</v>
      </c>
      <c r="H1171" t="s">
        <v>626</v>
      </c>
      <c r="I1171" t="s">
        <v>635</v>
      </c>
      <c r="J1171" s="64">
        <v>1330050201</v>
      </c>
      <c r="K1171" t="s">
        <v>626</v>
      </c>
      <c r="L1171" s="64">
        <v>1500000000</v>
      </c>
      <c r="M1171" s="60">
        <v>146</v>
      </c>
    </row>
    <row r="1172" spans="1:13" hidden="1" x14ac:dyDescent="0.25">
      <c r="A1172" s="64">
        <v>4180819492</v>
      </c>
      <c r="B1172" s="64">
        <v>1900869843</v>
      </c>
      <c r="C1172" t="s">
        <v>203</v>
      </c>
      <c r="D1172" s="59">
        <v>43207</v>
      </c>
      <c r="E1172" s="60">
        <v>-5037855</v>
      </c>
      <c r="F1172" t="s">
        <v>204</v>
      </c>
      <c r="G1172" s="64">
        <v>2000038004</v>
      </c>
      <c r="H1172" t="s">
        <v>1150</v>
      </c>
      <c r="I1172" s="64">
        <v>6395</v>
      </c>
      <c r="J1172" s="64">
        <v>2905100201</v>
      </c>
      <c r="K1172" t="s">
        <v>843</v>
      </c>
      <c r="L1172" s="64">
        <v>1564600000</v>
      </c>
      <c r="M1172" s="60">
        <v>43</v>
      </c>
    </row>
    <row r="1173" spans="1:13" hidden="1" x14ac:dyDescent="0.25">
      <c r="A1173" t="s">
        <v>623</v>
      </c>
      <c r="B1173" s="64">
        <v>2000012630</v>
      </c>
      <c r="C1173" t="s">
        <v>666</v>
      </c>
      <c r="D1173" s="59">
        <v>43165</v>
      </c>
      <c r="E1173" s="65">
        <v>11942688</v>
      </c>
      <c r="F1173" t="s">
        <v>204</v>
      </c>
      <c r="G1173" s="64">
        <v>2000038004</v>
      </c>
      <c r="H1173" t="s">
        <v>1151</v>
      </c>
      <c r="I1173" t="s">
        <v>635</v>
      </c>
      <c r="J1173" s="64">
        <v>1330050201</v>
      </c>
      <c r="K1173" t="s">
        <v>623</v>
      </c>
      <c r="L1173" s="64">
        <v>1500000000</v>
      </c>
      <c r="M1173" s="60">
        <v>0</v>
      </c>
    </row>
    <row r="1174" spans="1:13" hidden="1" x14ac:dyDescent="0.25">
      <c r="A1174" s="64">
        <v>20180730</v>
      </c>
      <c r="B1174" s="64">
        <v>2000038005</v>
      </c>
      <c r="C1174" t="s">
        <v>401</v>
      </c>
      <c r="D1174" s="59">
        <v>43195</v>
      </c>
      <c r="E1174" s="60">
        <v>22201669</v>
      </c>
      <c r="F1174" t="s">
        <v>204</v>
      </c>
      <c r="G1174" s="64">
        <v>2000038005</v>
      </c>
      <c r="H1174" t="s">
        <v>626</v>
      </c>
      <c r="I1174" t="s">
        <v>637</v>
      </c>
      <c r="J1174" s="64">
        <v>2905100201</v>
      </c>
      <c r="K1174" t="s">
        <v>626</v>
      </c>
      <c r="L1174" s="64">
        <v>1564600000</v>
      </c>
      <c r="M1174" s="60">
        <v>116</v>
      </c>
    </row>
    <row r="1175" spans="1:13" hidden="1" x14ac:dyDescent="0.25">
      <c r="A1175" s="64">
        <v>20180730</v>
      </c>
      <c r="B1175" s="64">
        <v>2000038005</v>
      </c>
      <c r="C1175" t="s">
        <v>401</v>
      </c>
      <c r="D1175" s="59">
        <v>43195</v>
      </c>
      <c r="E1175" s="60">
        <v>-27309565</v>
      </c>
      <c r="F1175" t="s">
        <v>204</v>
      </c>
      <c r="G1175" s="64">
        <v>2000038005</v>
      </c>
      <c r="H1175" t="s">
        <v>626</v>
      </c>
      <c r="I1175" t="s">
        <v>637</v>
      </c>
      <c r="J1175" s="64">
        <v>1330050201</v>
      </c>
      <c r="K1175" t="s">
        <v>626</v>
      </c>
      <c r="L1175" s="64">
        <v>1500000000</v>
      </c>
      <c r="M1175" s="60">
        <v>116</v>
      </c>
    </row>
    <row r="1176" spans="1:13" hidden="1" x14ac:dyDescent="0.25">
      <c r="A1176" s="64">
        <v>6150842402</v>
      </c>
      <c r="B1176" s="64">
        <v>1900950653</v>
      </c>
      <c r="C1176" t="s">
        <v>203</v>
      </c>
      <c r="D1176" s="59">
        <v>43245</v>
      </c>
      <c r="E1176" s="60">
        <v>-22201669</v>
      </c>
      <c r="F1176" t="s">
        <v>204</v>
      </c>
      <c r="G1176" s="64">
        <v>2000038005</v>
      </c>
      <c r="H1176" t="s">
        <v>1152</v>
      </c>
      <c r="I1176" s="64">
        <v>6455</v>
      </c>
      <c r="J1176" s="64">
        <v>2905100201</v>
      </c>
      <c r="K1176" t="s">
        <v>837</v>
      </c>
      <c r="L1176" s="64">
        <v>1564600000</v>
      </c>
      <c r="M1176" s="60">
        <v>-15</v>
      </c>
    </row>
    <row r="1177" spans="1:13" hidden="1" x14ac:dyDescent="0.25">
      <c r="A1177" t="s">
        <v>623</v>
      </c>
      <c r="B1177" s="64">
        <v>2000016886</v>
      </c>
      <c r="C1177" t="s">
        <v>666</v>
      </c>
      <c r="D1177" s="59">
        <v>43195</v>
      </c>
      <c r="E1177" s="60">
        <v>27309565</v>
      </c>
      <c r="F1177" t="s">
        <v>204</v>
      </c>
      <c r="G1177" s="64">
        <v>2000038005</v>
      </c>
      <c r="H1177" t="s">
        <v>1153</v>
      </c>
      <c r="I1177" t="s">
        <v>637</v>
      </c>
      <c r="J1177" s="64">
        <v>1330050201</v>
      </c>
      <c r="K1177" t="s">
        <v>623</v>
      </c>
      <c r="L1177" s="64">
        <v>1500000000</v>
      </c>
      <c r="M1177" s="60">
        <v>0</v>
      </c>
    </row>
    <row r="1178" spans="1:13" hidden="1" x14ac:dyDescent="0.25">
      <c r="A1178" s="64">
        <v>20180730</v>
      </c>
      <c r="B1178" s="64">
        <v>2000038008</v>
      </c>
      <c r="C1178" t="s">
        <v>401</v>
      </c>
      <c r="D1178" s="59">
        <v>43195</v>
      </c>
      <c r="E1178" s="60">
        <v>11970962</v>
      </c>
      <c r="F1178" t="s">
        <v>204</v>
      </c>
      <c r="G1178" s="64">
        <v>2000038008</v>
      </c>
      <c r="H1178" t="s">
        <v>626</v>
      </c>
      <c r="I1178" s="64">
        <v>6454</v>
      </c>
      <c r="J1178" s="64">
        <v>2905100201</v>
      </c>
      <c r="K1178" t="s">
        <v>626</v>
      </c>
      <c r="L1178" t="s">
        <v>692</v>
      </c>
      <c r="M1178" s="60">
        <v>116</v>
      </c>
    </row>
    <row r="1179" spans="1:13" hidden="1" x14ac:dyDescent="0.25">
      <c r="A1179" s="64">
        <v>20180730</v>
      </c>
      <c r="B1179" s="64">
        <v>2000038008</v>
      </c>
      <c r="C1179" t="s">
        <v>401</v>
      </c>
      <c r="D1179" s="59">
        <v>43195</v>
      </c>
      <c r="E1179" s="60">
        <v>-11970962</v>
      </c>
      <c r="F1179" t="s">
        <v>204</v>
      </c>
      <c r="G1179" s="64">
        <v>2000038008</v>
      </c>
      <c r="H1179" t="s">
        <v>626</v>
      </c>
      <c r="I1179" s="64">
        <v>6454</v>
      </c>
      <c r="J1179" s="64">
        <v>1330050201</v>
      </c>
      <c r="K1179" t="s">
        <v>626</v>
      </c>
      <c r="L1179" s="64">
        <v>1500000000</v>
      </c>
      <c r="M1179" s="60">
        <v>116</v>
      </c>
    </row>
    <row r="1180" spans="1:13" hidden="1" x14ac:dyDescent="0.25">
      <c r="A1180" s="64">
        <v>6150840146</v>
      </c>
      <c r="B1180" s="64">
        <v>102467914</v>
      </c>
      <c r="C1180" t="s">
        <v>390</v>
      </c>
      <c r="D1180" s="59">
        <v>43195</v>
      </c>
      <c r="E1180" s="60">
        <v>-11970962</v>
      </c>
      <c r="F1180" t="s">
        <v>204</v>
      </c>
      <c r="G1180" s="64">
        <v>2000038008</v>
      </c>
      <c r="H1180" t="s">
        <v>786</v>
      </c>
      <c r="I1180" s="64">
        <v>6454</v>
      </c>
      <c r="J1180" s="64">
        <v>2905100201</v>
      </c>
      <c r="K1180" t="s">
        <v>457</v>
      </c>
      <c r="L1180" t="s">
        <v>692</v>
      </c>
      <c r="M1180" s="60">
        <v>56</v>
      </c>
    </row>
    <row r="1181" spans="1:13" hidden="1" x14ac:dyDescent="0.25">
      <c r="A1181" t="s">
        <v>623</v>
      </c>
      <c r="B1181" s="64">
        <v>2000016885</v>
      </c>
      <c r="C1181" t="s">
        <v>666</v>
      </c>
      <c r="D1181" s="59">
        <v>43195</v>
      </c>
      <c r="E1181" s="60">
        <v>11970962</v>
      </c>
      <c r="F1181" t="s">
        <v>204</v>
      </c>
      <c r="G1181" s="64">
        <v>2000038008</v>
      </c>
      <c r="H1181" t="s">
        <v>1154</v>
      </c>
      <c r="I1181" t="s">
        <v>637</v>
      </c>
      <c r="J1181" s="64">
        <v>1330050201</v>
      </c>
      <c r="K1181" t="s">
        <v>623</v>
      </c>
      <c r="L1181" s="64">
        <v>1500000000</v>
      </c>
      <c r="M1181" s="60">
        <v>0</v>
      </c>
    </row>
    <row r="1182" spans="1:13" hidden="1" x14ac:dyDescent="0.25">
      <c r="A1182" s="64">
        <v>20180730</v>
      </c>
      <c r="B1182" s="64">
        <v>2000038010</v>
      </c>
      <c r="C1182" t="s">
        <v>401</v>
      </c>
      <c r="D1182" s="59">
        <v>43227</v>
      </c>
      <c r="E1182" s="60">
        <v>27329836</v>
      </c>
      <c r="F1182" t="s">
        <v>204</v>
      </c>
      <c r="G1182" s="64">
        <v>2000038010</v>
      </c>
      <c r="H1182" t="s">
        <v>626</v>
      </c>
      <c r="I1182" s="64">
        <v>6539</v>
      </c>
      <c r="J1182" s="64">
        <v>2905100201</v>
      </c>
      <c r="K1182" t="s">
        <v>626</v>
      </c>
      <c r="L1182" t="s">
        <v>692</v>
      </c>
      <c r="M1182" s="60">
        <v>84</v>
      </c>
    </row>
    <row r="1183" spans="1:13" hidden="1" x14ac:dyDescent="0.25">
      <c r="A1183" s="64">
        <v>20180730</v>
      </c>
      <c r="B1183" s="64">
        <v>2000038010</v>
      </c>
      <c r="C1183" t="s">
        <v>401</v>
      </c>
      <c r="D1183" s="59">
        <v>43227</v>
      </c>
      <c r="E1183" s="60">
        <v>-27329836</v>
      </c>
      <c r="F1183" t="s">
        <v>204</v>
      </c>
      <c r="G1183" s="64">
        <v>2000038010</v>
      </c>
      <c r="H1183" t="s">
        <v>626</v>
      </c>
      <c r="I1183" s="64">
        <v>6539</v>
      </c>
      <c r="J1183" s="64">
        <v>1330050201</v>
      </c>
      <c r="K1183" t="s">
        <v>626</v>
      </c>
      <c r="L1183" s="64">
        <v>1500000000</v>
      </c>
      <c r="M1183" s="60">
        <v>84</v>
      </c>
    </row>
    <row r="1184" spans="1:13" hidden="1" x14ac:dyDescent="0.25">
      <c r="A1184" s="64">
        <v>6150837737</v>
      </c>
      <c r="B1184" s="64">
        <v>102467916</v>
      </c>
      <c r="C1184" t="s">
        <v>390</v>
      </c>
      <c r="D1184" s="59">
        <v>43227</v>
      </c>
      <c r="E1184" s="60">
        <v>-27329836</v>
      </c>
      <c r="F1184" t="s">
        <v>204</v>
      </c>
      <c r="G1184" s="64">
        <v>2000038010</v>
      </c>
      <c r="H1184" t="s">
        <v>789</v>
      </c>
      <c r="I1184" s="64">
        <v>6539</v>
      </c>
      <c r="J1184" s="64">
        <v>2905100201</v>
      </c>
      <c r="K1184" t="s">
        <v>455</v>
      </c>
      <c r="L1184" t="s">
        <v>692</v>
      </c>
      <c r="M1184" s="60">
        <v>24</v>
      </c>
    </row>
    <row r="1185" spans="1:13" hidden="1" x14ac:dyDescent="0.25">
      <c r="A1185" t="s">
        <v>623</v>
      </c>
      <c r="B1185" s="64">
        <v>2000022206</v>
      </c>
      <c r="C1185" t="s">
        <v>666</v>
      </c>
      <c r="D1185" s="59">
        <v>43227</v>
      </c>
      <c r="E1185" s="60">
        <v>27329836</v>
      </c>
      <c r="F1185" t="s">
        <v>204</v>
      </c>
      <c r="G1185" s="64">
        <v>2000038010</v>
      </c>
      <c r="H1185" t="s">
        <v>1155</v>
      </c>
      <c r="I1185" t="s">
        <v>639</v>
      </c>
      <c r="J1185" s="64">
        <v>1330050201</v>
      </c>
      <c r="K1185" t="s">
        <v>623</v>
      </c>
      <c r="L1185" s="64">
        <v>1500000000</v>
      </c>
      <c r="M1185" s="60">
        <v>0</v>
      </c>
    </row>
    <row r="1186" spans="1:13" hidden="1" x14ac:dyDescent="0.25">
      <c r="A1186" s="64">
        <v>20180730</v>
      </c>
      <c r="B1186" s="64">
        <v>2000038013</v>
      </c>
      <c r="C1186" t="s">
        <v>401</v>
      </c>
      <c r="D1186" s="59">
        <v>43227</v>
      </c>
      <c r="E1186" s="60">
        <v>4924215</v>
      </c>
      <c r="F1186" t="s">
        <v>204</v>
      </c>
      <c r="G1186" s="64">
        <v>2000038013</v>
      </c>
      <c r="H1186" t="s">
        <v>626</v>
      </c>
      <c r="I1186" t="s">
        <v>639</v>
      </c>
      <c r="J1186" s="64">
        <v>2905100201</v>
      </c>
      <c r="K1186" t="s">
        <v>626</v>
      </c>
      <c r="L1186" s="64">
        <v>1564600000</v>
      </c>
      <c r="M1186" s="60">
        <v>84</v>
      </c>
    </row>
    <row r="1187" spans="1:13" hidden="1" x14ac:dyDescent="0.25">
      <c r="A1187" s="64">
        <v>20180730</v>
      </c>
      <c r="B1187" s="64">
        <v>2000038013</v>
      </c>
      <c r="C1187" t="s">
        <v>401</v>
      </c>
      <c r="D1187" s="59">
        <v>43227</v>
      </c>
      <c r="E1187" s="60">
        <v>-11979847</v>
      </c>
      <c r="F1187" t="s">
        <v>204</v>
      </c>
      <c r="G1187" s="64">
        <v>2000038013</v>
      </c>
      <c r="H1187" t="s">
        <v>626</v>
      </c>
      <c r="I1187" t="s">
        <v>639</v>
      </c>
      <c r="J1187" s="64">
        <v>1330050201</v>
      </c>
      <c r="K1187" t="s">
        <v>626</v>
      </c>
      <c r="L1187" s="64">
        <v>1500000000</v>
      </c>
      <c r="M1187" s="60">
        <v>84</v>
      </c>
    </row>
    <row r="1188" spans="1:13" hidden="1" x14ac:dyDescent="0.25">
      <c r="A1188" s="64">
        <v>6150838413</v>
      </c>
      <c r="B1188" s="64">
        <v>1900950940</v>
      </c>
      <c r="C1188" t="s">
        <v>203</v>
      </c>
      <c r="D1188" s="59">
        <v>43265</v>
      </c>
      <c r="E1188" s="60">
        <v>-4924215</v>
      </c>
      <c r="F1188" t="s">
        <v>204</v>
      </c>
      <c r="G1188" s="64">
        <v>2000038013</v>
      </c>
      <c r="H1188" t="s">
        <v>1156</v>
      </c>
      <c r="I1188" s="64">
        <v>6540</v>
      </c>
      <c r="J1188" s="64">
        <v>2905100201</v>
      </c>
      <c r="K1188" t="s">
        <v>929</v>
      </c>
      <c r="L1188" s="64">
        <v>1564600000</v>
      </c>
      <c r="M1188" s="60">
        <v>-15</v>
      </c>
    </row>
    <row r="1189" spans="1:13" hidden="1" x14ac:dyDescent="0.25">
      <c r="A1189" t="s">
        <v>623</v>
      </c>
      <c r="B1189" s="64">
        <v>2000022205</v>
      </c>
      <c r="C1189" t="s">
        <v>666</v>
      </c>
      <c r="D1189" s="59">
        <v>43227</v>
      </c>
      <c r="E1189" s="60">
        <v>11979847</v>
      </c>
      <c r="F1189" t="s">
        <v>204</v>
      </c>
      <c r="G1189" s="64">
        <v>2000038013</v>
      </c>
      <c r="H1189" t="s">
        <v>1155</v>
      </c>
      <c r="I1189" t="s">
        <v>639</v>
      </c>
      <c r="J1189" s="64">
        <v>1330050201</v>
      </c>
      <c r="K1189" t="s">
        <v>623</v>
      </c>
      <c r="L1189" s="64">
        <v>1500000000</v>
      </c>
      <c r="M1189" s="60">
        <v>0</v>
      </c>
    </row>
    <row r="1190" spans="1:13" hidden="1" x14ac:dyDescent="0.25">
      <c r="A1190" s="64">
        <v>12131121084</v>
      </c>
      <c r="B1190" s="64">
        <v>101424978</v>
      </c>
      <c r="C1190" t="s">
        <v>390</v>
      </c>
      <c r="D1190" s="59">
        <v>43191</v>
      </c>
      <c r="E1190" s="60">
        <v>-4864</v>
      </c>
      <c r="F1190" t="s">
        <v>204</v>
      </c>
      <c r="G1190" s="64">
        <v>2000038440</v>
      </c>
      <c r="H1190" t="s">
        <v>1157</v>
      </c>
      <c r="I1190" s="64">
        <v>1176063</v>
      </c>
      <c r="J1190" s="64">
        <v>2905100202</v>
      </c>
      <c r="K1190" t="s">
        <v>761</v>
      </c>
      <c r="L1190" s="64">
        <v>1564617011</v>
      </c>
      <c r="M1190" s="60">
        <v>200</v>
      </c>
    </row>
    <row r="1191" spans="1:13" hidden="1" x14ac:dyDescent="0.25">
      <c r="A1191" s="64">
        <v>20180731</v>
      </c>
      <c r="B1191" s="64">
        <v>2000038440</v>
      </c>
      <c r="C1191" t="s">
        <v>666</v>
      </c>
      <c r="D1191" s="59">
        <v>43290</v>
      </c>
      <c r="E1191" s="60">
        <v>341070</v>
      </c>
      <c r="F1191" t="s">
        <v>204</v>
      </c>
      <c r="G1191" s="64">
        <v>2000038440</v>
      </c>
      <c r="H1191" t="s">
        <v>626</v>
      </c>
      <c r="I1191" t="s">
        <v>644</v>
      </c>
      <c r="J1191" s="64">
        <v>2905100203</v>
      </c>
      <c r="K1191" t="s">
        <v>626</v>
      </c>
      <c r="L1191" s="64">
        <v>6849817011</v>
      </c>
      <c r="M1191" s="60">
        <v>22</v>
      </c>
    </row>
    <row r="1192" spans="1:13" hidden="1" x14ac:dyDescent="0.25">
      <c r="A1192" s="64">
        <v>20180731</v>
      </c>
      <c r="B1192" s="64">
        <v>2000038440</v>
      </c>
      <c r="C1192" t="s">
        <v>666</v>
      </c>
      <c r="D1192" s="59">
        <v>43290</v>
      </c>
      <c r="E1192" s="60">
        <v>551101</v>
      </c>
      <c r="F1192" t="s">
        <v>204</v>
      </c>
      <c r="G1192" s="64">
        <v>2000038440</v>
      </c>
      <c r="H1192" t="s">
        <v>626</v>
      </c>
      <c r="I1192" t="s">
        <v>644</v>
      </c>
      <c r="J1192" s="64">
        <v>2905100202</v>
      </c>
      <c r="K1192" t="s">
        <v>626</v>
      </c>
      <c r="L1192" s="64">
        <v>1520417011</v>
      </c>
      <c r="M1192" s="60">
        <v>22</v>
      </c>
    </row>
    <row r="1193" spans="1:13" hidden="1" x14ac:dyDescent="0.25">
      <c r="A1193" s="64">
        <v>20180731</v>
      </c>
      <c r="B1193" s="64">
        <v>2000038440</v>
      </c>
      <c r="C1193" t="s">
        <v>666</v>
      </c>
      <c r="D1193" s="59">
        <v>43290</v>
      </c>
      <c r="E1193" s="60">
        <v>-2000000</v>
      </c>
      <c r="F1193" t="s">
        <v>204</v>
      </c>
      <c r="G1193" s="64">
        <v>2000038440</v>
      </c>
      <c r="H1193" t="s">
        <v>626</v>
      </c>
      <c r="I1193" t="s">
        <v>644</v>
      </c>
      <c r="J1193" s="64">
        <v>1330050204</v>
      </c>
      <c r="K1193" t="s">
        <v>626</v>
      </c>
      <c r="L1193" s="64">
        <v>1500000000</v>
      </c>
      <c r="M1193" s="60">
        <v>22</v>
      </c>
    </row>
    <row r="1194" spans="1:13" hidden="1" x14ac:dyDescent="0.25">
      <c r="A1194" s="64">
        <v>4171024389</v>
      </c>
      <c r="B1194" s="64">
        <v>101926911</v>
      </c>
      <c r="C1194" t="s">
        <v>390</v>
      </c>
      <c r="D1194" s="59">
        <v>43138</v>
      </c>
      <c r="E1194" s="60">
        <v>-33493</v>
      </c>
      <c r="F1194" t="s">
        <v>204</v>
      </c>
      <c r="G1194" s="64">
        <v>2000038440</v>
      </c>
      <c r="H1194" t="s">
        <v>1158</v>
      </c>
      <c r="I1194" s="64">
        <v>1209380</v>
      </c>
      <c r="J1194" s="64">
        <v>2905100202</v>
      </c>
      <c r="K1194" t="s">
        <v>763</v>
      </c>
      <c r="L1194" s="64">
        <v>1564617011</v>
      </c>
      <c r="M1194" s="60">
        <v>75</v>
      </c>
    </row>
    <row r="1195" spans="1:13" hidden="1" x14ac:dyDescent="0.25">
      <c r="A1195" s="64">
        <v>4171024389</v>
      </c>
      <c r="B1195" s="64">
        <v>1900642281</v>
      </c>
      <c r="C1195" t="s">
        <v>203</v>
      </c>
      <c r="D1195" s="59">
        <v>43160</v>
      </c>
      <c r="E1195" s="60">
        <v>-2430</v>
      </c>
      <c r="F1195" t="s">
        <v>204</v>
      </c>
      <c r="G1195" s="64">
        <v>2000038440</v>
      </c>
      <c r="H1195" t="s">
        <v>1159</v>
      </c>
      <c r="I1195" s="64">
        <v>1199630</v>
      </c>
      <c r="J1195" s="64">
        <v>2905100202</v>
      </c>
      <c r="K1195" t="s">
        <v>206</v>
      </c>
      <c r="L1195" s="64">
        <v>1520417011</v>
      </c>
      <c r="M1195" s="60">
        <v>75</v>
      </c>
    </row>
    <row r="1196" spans="1:13" hidden="1" x14ac:dyDescent="0.25">
      <c r="A1196" s="64">
        <v>41710243890</v>
      </c>
      <c r="B1196" s="64">
        <v>101926915</v>
      </c>
      <c r="C1196" t="s">
        <v>390</v>
      </c>
      <c r="D1196" s="59">
        <v>43195</v>
      </c>
      <c r="E1196" s="60">
        <v>-3300</v>
      </c>
      <c r="F1196" t="s">
        <v>204</v>
      </c>
      <c r="G1196" s="64">
        <v>2000038440</v>
      </c>
      <c r="H1196" t="s">
        <v>1160</v>
      </c>
      <c r="I1196" s="64">
        <v>1205054</v>
      </c>
      <c r="J1196" s="64">
        <v>2905100202</v>
      </c>
      <c r="K1196" t="s">
        <v>766</v>
      </c>
      <c r="L1196" s="64">
        <v>1564617011</v>
      </c>
      <c r="M1196" s="60">
        <v>75</v>
      </c>
    </row>
    <row r="1197" spans="1:13" hidden="1" x14ac:dyDescent="0.25">
      <c r="A1197" s="64">
        <v>41710243890</v>
      </c>
      <c r="B1197" s="64">
        <v>1900642348</v>
      </c>
      <c r="C1197" t="s">
        <v>203</v>
      </c>
      <c r="D1197" s="59">
        <v>43184</v>
      </c>
      <c r="E1197" s="60">
        <v>-49670</v>
      </c>
      <c r="F1197" t="s">
        <v>204</v>
      </c>
      <c r="G1197" s="64">
        <v>2000038440</v>
      </c>
      <c r="H1197" t="s">
        <v>398</v>
      </c>
      <c r="I1197" s="64">
        <v>1205081</v>
      </c>
      <c r="J1197" s="64">
        <v>2905100203</v>
      </c>
      <c r="K1197" t="s">
        <v>206</v>
      </c>
      <c r="L1197" s="64">
        <v>6849817011</v>
      </c>
      <c r="M1197" s="60">
        <v>75</v>
      </c>
    </row>
    <row r="1198" spans="1:13" hidden="1" x14ac:dyDescent="0.25">
      <c r="A1198" s="64">
        <v>41710243890</v>
      </c>
      <c r="B1198" s="64">
        <v>1900642351</v>
      </c>
      <c r="C1198" t="s">
        <v>203</v>
      </c>
      <c r="D1198" s="59">
        <v>43165</v>
      </c>
      <c r="E1198" s="60">
        <v>-49370</v>
      </c>
      <c r="F1198" t="s">
        <v>204</v>
      </c>
      <c r="G1198" s="64">
        <v>2000038440</v>
      </c>
      <c r="H1198" t="s">
        <v>614</v>
      </c>
      <c r="I1198" s="64">
        <v>1200619</v>
      </c>
      <c r="J1198" s="64">
        <v>2905100203</v>
      </c>
      <c r="K1198" t="s">
        <v>206</v>
      </c>
      <c r="L1198" s="64">
        <v>7636417011</v>
      </c>
      <c r="M1198" s="60">
        <v>75</v>
      </c>
    </row>
    <row r="1199" spans="1:13" hidden="1" x14ac:dyDescent="0.25">
      <c r="A1199" s="64">
        <v>41710243890</v>
      </c>
      <c r="B1199" s="64">
        <v>1900642353</v>
      </c>
      <c r="C1199" t="s">
        <v>203</v>
      </c>
      <c r="D1199" s="59">
        <v>43163</v>
      </c>
      <c r="E1199" s="60">
        <v>-54290</v>
      </c>
      <c r="F1199" t="s">
        <v>204</v>
      </c>
      <c r="G1199" s="64">
        <v>2000038440</v>
      </c>
      <c r="H1199" t="s">
        <v>614</v>
      </c>
      <c r="I1199" s="64">
        <v>1200370</v>
      </c>
      <c r="J1199" s="64">
        <v>2905100203</v>
      </c>
      <c r="K1199" t="s">
        <v>206</v>
      </c>
      <c r="L1199" s="64">
        <v>7636417011</v>
      </c>
      <c r="M1199" s="60">
        <v>75</v>
      </c>
    </row>
    <row r="1200" spans="1:13" hidden="1" x14ac:dyDescent="0.25">
      <c r="A1200" s="64">
        <v>41710243890</v>
      </c>
      <c r="B1200" s="64">
        <v>1900642374</v>
      </c>
      <c r="C1200" t="s">
        <v>203</v>
      </c>
      <c r="D1200" s="59">
        <v>43160</v>
      </c>
      <c r="E1200" s="60">
        <v>-187740</v>
      </c>
      <c r="F1200" t="s">
        <v>204</v>
      </c>
      <c r="G1200" s="64">
        <v>2000038440</v>
      </c>
      <c r="H1200" t="s">
        <v>400</v>
      </c>
      <c r="I1200" s="64">
        <v>1199863</v>
      </c>
      <c r="J1200" s="64">
        <v>2905100203</v>
      </c>
      <c r="K1200" t="s">
        <v>206</v>
      </c>
      <c r="L1200" s="64">
        <v>6874517011</v>
      </c>
      <c r="M1200" s="60">
        <v>75</v>
      </c>
    </row>
    <row r="1201" spans="1:13" hidden="1" x14ac:dyDescent="0.25">
      <c r="A1201" s="64">
        <v>4171031279</v>
      </c>
      <c r="B1201" s="64">
        <v>1900634914</v>
      </c>
      <c r="C1201" t="s">
        <v>203</v>
      </c>
      <c r="D1201" s="59">
        <v>43186</v>
      </c>
      <c r="E1201" s="60">
        <v>-49660</v>
      </c>
      <c r="F1201" t="s">
        <v>204</v>
      </c>
      <c r="G1201" s="64">
        <v>2000038440</v>
      </c>
      <c r="H1201" t="s">
        <v>1056</v>
      </c>
      <c r="I1201" s="64">
        <v>1207389</v>
      </c>
      <c r="J1201" s="64">
        <v>2905100202</v>
      </c>
      <c r="K1201" t="s">
        <v>206</v>
      </c>
      <c r="L1201" s="64">
        <v>1548017011</v>
      </c>
      <c r="M1201" s="60">
        <v>75</v>
      </c>
    </row>
    <row r="1202" spans="1:13" hidden="1" x14ac:dyDescent="0.25">
      <c r="A1202" s="64">
        <v>4171037540</v>
      </c>
      <c r="B1202" s="64">
        <v>1900623838</v>
      </c>
      <c r="C1202" t="s">
        <v>203</v>
      </c>
      <c r="D1202" s="59">
        <v>43119</v>
      </c>
      <c r="E1202" s="60">
        <v>-136800</v>
      </c>
      <c r="F1202" t="s">
        <v>204</v>
      </c>
      <c r="G1202" s="64">
        <v>2000038440</v>
      </c>
      <c r="H1202" t="s">
        <v>1010</v>
      </c>
      <c r="I1202" s="64">
        <v>1202343</v>
      </c>
      <c r="J1202" s="64">
        <v>2905100202</v>
      </c>
      <c r="K1202" t="s">
        <v>206</v>
      </c>
      <c r="L1202" s="64">
        <v>1564617011</v>
      </c>
      <c r="M1202" s="60">
        <v>75</v>
      </c>
    </row>
    <row r="1203" spans="1:13" hidden="1" x14ac:dyDescent="0.25">
      <c r="A1203" s="64">
        <v>4171037540</v>
      </c>
      <c r="B1203" s="64">
        <v>1900623839</v>
      </c>
      <c r="C1203" t="s">
        <v>203</v>
      </c>
      <c r="D1203" s="59">
        <v>43146</v>
      </c>
      <c r="E1203" s="60">
        <v>-11700</v>
      </c>
      <c r="F1203" t="s">
        <v>204</v>
      </c>
      <c r="G1203" s="64">
        <v>2000038440</v>
      </c>
      <c r="H1203" t="s">
        <v>250</v>
      </c>
      <c r="I1203" s="64">
        <v>1201073</v>
      </c>
      <c r="J1203" s="64">
        <v>2905100202</v>
      </c>
      <c r="K1203" t="s">
        <v>206</v>
      </c>
      <c r="L1203" s="64">
        <v>1564617011</v>
      </c>
      <c r="M1203" s="60">
        <v>75</v>
      </c>
    </row>
    <row r="1204" spans="1:13" hidden="1" x14ac:dyDescent="0.25">
      <c r="A1204" s="64">
        <v>4171037540</v>
      </c>
      <c r="B1204" s="64">
        <v>1900623840</v>
      </c>
      <c r="C1204" t="s">
        <v>203</v>
      </c>
      <c r="D1204" s="59">
        <v>43134</v>
      </c>
      <c r="E1204" s="60">
        <v>-21060</v>
      </c>
      <c r="F1204" t="s">
        <v>204</v>
      </c>
      <c r="G1204" s="64">
        <v>2000038440</v>
      </c>
      <c r="H1204" t="s">
        <v>1127</v>
      </c>
      <c r="I1204" s="64">
        <v>1200955</v>
      </c>
      <c r="J1204" s="64">
        <v>2905100202</v>
      </c>
      <c r="K1204" t="s">
        <v>206</v>
      </c>
      <c r="L1204" s="64">
        <v>1564617011</v>
      </c>
      <c r="M1204" s="60">
        <v>75</v>
      </c>
    </row>
    <row r="1205" spans="1:13" hidden="1" x14ac:dyDescent="0.25">
      <c r="A1205" s="64">
        <v>4171037540</v>
      </c>
      <c r="B1205" s="64">
        <v>1900623841</v>
      </c>
      <c r="C1205" t="s">
        <v>203</v>
      </c>
      <c r="D1205" s="59">
        <v>43153</v>
      </c>
      <c r="E1205" s="60">
        <v>-11700</v>
      </c>
      <c r="F1205" t="s">
        <v>204</v>
      </c>
      <c r="G1205" s="64">
        <v>2000038440</v>
      </c>
      <c r="H1205" t="s">
        <v>1161</v>
      </c>
      <c r="I1205" s="64">
        <v>1200048</v>
      </c>
      <c r="J1205" s="64">
        <v>2905100202</v>
      </c>
      <c r="K1205" t="s">
        <v>206</v>
      </c>
      <c r="L1205" s="64">
        <v>1564617011</v>
      </c>
      <c r="M1205" s="60">
        <v>75</v>
      </c>
    </row>
    <row r="1206" spans="1:13" hidden="1" x14ac:dyDescent="0.25">
      <c r="A1206" s="64">
        <v>4171037540</v>
      </c>
      <c r="B1206" s="64">
        <v>1900623842</v>
      </c>
      <c r="C1206" t="s">
        <v>203</v>
      </c>
      <c r="D1206" s="59">
        <v>43137</v>
      </c>
      <c r="E1206" s="60">
        <v>-180900</v>
      </c>
      <c r="F1206" t="s">
        <v>204</v>
      </c>
      <c r="G1206" s="64">
        <v>2000038440</v>
      </c>
      <c r="H1206" t="s">
        <v>1162</v>
      </c>
      <c r="I1206" s="64">
        <v>1199416</v>
      </c>
      <c r="J1206" s="64">
        <v>2905100202</v>
      </c>
      <c r="K1206" t="s">
        <v>206</v>
      </c>
      <c r="L1206" s="64">
        <v>1564617011</v>
      </c>
      <c r="M1206" s="60">
        <v>75</v>
      </c>
    </row>
    <row r="1207" spans="1:13" hidden="1" x14ac:dyDescent="0.25">
      <c r="A1207" s="64">
        <v>4171037540</v>
      </c>
      <c r="B1207" s="64">
        <v>1900623844</v>
      </c>
      <c r="C1207" t="s">
        <v>203</v>
      </c>
      <c r="D1207" s="59">
        <v>43158</v>
      </c>
      <c r="E1207" s="60">
        <v>-21060</v>
      </c>
      <c r="F1207" t="s">
        <v>204</v>
      </c>
      <c r="G1207" s="64">
        <v>2000038440</v>
      </c>
      <c r="H1207" t="s">
        <v>1127</v>
      </c>
      <c r="I1207" s="64">
        <v>1199213</v>
      </c>
      <c r="J1207" s="64">
        <v>2905100202</v>
      </c>
      <c r="K1207" t="s">
        <v>206</v>
      </c>
      <c r="L1207" s="64">
        <v>1564617011</v>
      </c>
      <c r="M1207" s="60">
        <v>75</v>
      </c>
    </row>
    <row r="1208" spans="1:13" hidden="1" x14ac:dyDescent="0.25">
      <c r="A1208" s="64">
        <v>4171037540</v>
      </c>
      <c r="B1208" s="64">
        <v>1900623845</v>
      </c>
      <c r="C1208" t="s">
        <v>203</v>
      </c>
      <c r="D1208" s="59">
        <v>43158</v>
      </c>
      <c r="E1208" s="60">
        <v>-30510</v>
      </c>
      <c r="F1208" t="s">
        <v>204</v>
      </c>
      <c r="G1208" s="64">
        <v>2000038440</v>
      </c>
      <c r="H1208" t="s">
        <v>1163</v>
      </c>
      <c r="I1208" s="64">
        <v>1199185</v>
      </c>
      <c r="J1208" s="64">
        <v>2905100202</v>
      </c>
      <c r="K1208" t="s">
        <v>206</v>
      </c>
      <c r="L1208" s="64">
        <v>1564617011</v>
      </c>
      <c r="M1208" s="60">
        <v>75</v>
      </c>
    </row>
    <row r="1209" spans="1:13" hidden="1" x14ac:dyDescent="0.25">
      <c r="A1209" s="64">
        <v>4171037540</v>
      </c>
      <c r="B1209" s="64">
        <v>1900623846</v>
      </c>
      <c r="C1209" t="s">
        <v>203</v>
      </c>
      <c r="D1209" s="59">
        <v>43157</v>
      </c>
      <c r="E1209" s="60">
        <v>-30510</v>
      </c>
      <c r="F1209" t="s">
        <v>204</v>
      </c>
      <c r="G1209" s="64">
        <v>2000038440</v>
      </c>
      <c r="H1209" t="s">
        <v>1164</v>
      </c>
      <c r="I1209" s="64">
        <v>1198871</v>
      </c>
      <c r="J1209" s="64">
        <v>2905100202</v>
      </c>
      <c r="K1209" t="s">
        <v>206</v>
      </c>
      <c r="L1209" s="64">
        <v>1564617011</v>
      </c>
      <c r="M1209" s="60">
        <v>75</v>
      </c>
    </row>
    <row r="1210" spans="1:13" hidden="1" x14ac:dyDescent="0.25">
      <c r="A1210" s="64">
        <v>5071101002</v>
      </c>
      <c r="B1210" s="64">
        <v>1900819366</v>
      </c>
      <c r="C1210" t="s">
        <v>203</v>
      </c>
      <c r="D1210" s="59">
        <v>43152</v>
      </c>
      <c r="E1210" s="60">
        <v>-11700</v>
      </c>
      <c r="F1210" t="s">
        <v>204</v>
      </c>
      <c r="G1210" s="64">
        <v>2000038440</v>
      </c>
      <c r="H1210" t="s">
        <v>1120</v>
      </c>
      <c r="I1210" s="64">
        <v>1197585</v>
      </c>
      <c r="J1210" s="64">
        <v>2905100202</v>
      </c>
      <c r="K1210" t="s">
        <v>206</v>
      </c>
      <c r="L1210" s="64">
        <v>1564617011</v>
      </c>
      <c r="M1210" s="60">
        <v>55</v>
      </c>
    </row>
    <row r="1211" spans="1:13" hidden="1" x14ac:dyDescent="0.25">
      <c r="A1211" t="s">
        <v>623</v>
      </c>
      <c r="B1211" s="64">
        <v>2000033839</v>
      </c>
      <c r="C1211" t="s">
        <v>666</v>
      </c>
      <c r="D1211" s="59">
        <v>43290</v>
      </c>
      <c r="E1211" s="60">
        <v>2000000</v>
      </c>
      <c r="F1211" t="s">
        <v>204</v>
      </c>
      <c r="G1211" s="64">
        <v>2000038440</v>
      </c>
      <c r="H1211" t="s">
        <v>1165</v>
      </c>
      <c r="I1211" t="s">
        <v>644</v>
      </c>
      <c r="J1211" s="64">
        <v>1330050204</v>
      </c>
      <c r="K1211" t="s">
        <v>623</v>
      </c>
      <c r="L1211" s="64">
        <v>1500000000</v>
      </c>
      <c r="M1211" s="60">
        <v>0</v>
      </c>
    </row>
    <row r="1212" spans="1:13" hidden="1" x14ac:dyDescent="0.25">
      <c r="A1212" t="s">
        <v>775</v>
      </c>
      <c r="B1212" s="64">
        <v>102183162</v>
      </c>
      <c r="C1212" t="s">
        <v>390</v>
      </c>
      <c r="D1212" s="59">
        <v>43165</v>
      </c>
      <c r="E1212" s="60">
        <v>-1414</v>
      </c>
      <c r="F1212" t="s">
        <v>204</v>
      </c>
      <c r="G1212" s="64">
        <v>2000038440</v>
      </c>
      <c r="H1212" t="s">
        <v>1166</v>
      </c>
      <c r="I1212" s="64">
        <v>1184810</v>
      </c>
      <c r="J1212" s="64">
        <v>2905100202</v>
      </c>
      <c r="K1212" t="s">
        <v>780</v>
      </c>
      <c r="L1212" s="64">
        <v>1564617011</v>
      </c>
      <c r="M1212" s="60">
        <v>-10</v>
      </c>
    </row>
    <row r="1213" spans="1:13" hidden="1" x14ac:dyDescent="0.25">
      <c r="A1213" s="64">
        <v>20180830</v>
      </c>
      <c r="B1213" s="64">
        <v>2000043427</v>
      </c>
      <c r="C1213" t="s">
        <v>401</v>
      </c>
      <c r="D1213" s="59">
        <v>43257</v>
      </c>
      <c r="E1213" s="60">
        <v>27265087</v>
      </c>
      <c r="F1213" t="s">
        <v>204</v>
      </c>
      <c r="G1213" s="64">
        <v>2000043427</v>
      </c>
      <c r="H1213" t="s">
        <v>626</v>
      </c>
      <c r="I1213" t="s">
        <v>641</v>
      </c>
      <c r="J1213" s="64">
        <v>2905100201</v>
      </c>
      <c r="K1213" t="s">
        <v>626</v>
      </c>
      <c r="L1213" s="64">
        <v>1564600000</v>
      </c>
      <c r="M1213" s="60">
        <v>85</v>
      </c>
    </row>
    <row r="1214" spans="1:13" hidden="1" x14ac:dyDescent="0.25">
      <c r="A1214" s="64">
        <v>20180830</v>
      </c>
      <c r="B1214" s="64">
        <v>2000043427</v>
      </c>
      <c r="C1214" t="s">
        <v>401</v>
      </c>
      <c r="D1214" s="59">
        <v>43257</v>
      </c>
      <c r="E1214" s="60">
        <v>-27598896</v>
      </c>
      <c r="F1214" t="s">
        <v>204</v>
      </c>
      <c r="G1214" s="64">
        <v>2000043427</v>
      </c>
      <c r="H1214" t="s">
        <v>626</v>
      </c>
      <c r="I1214" t="s">
        <v>641</v>
      </c>
      <c r="J1214" s="64">
        <v>1330050201</v>
      </c>
      <c r="K1214" t="s">
        <v>626</v>
      </c>
      <c r="L1214" s="64">
        <v>1500000000</v>
      </c>
      <c r="M1214" s="60">
        <v>85</v>
      </c>
    </row>
    <row r="1215" spans="1:13" hidden="1" x14ac:dyDescent="0.25">
      <c r="A1215" s="64">
        <v>7181027316</v>
      </c>
      <c r="B1215" s="64">
        <v>1901162212</v>
      </c>
      <c r="C1215" t="s">
        <v>203</v>
      </c>
      <c r="D1215" s="59">
        <v>43298</v>
      </c>
      <c r="E1215" s="60">
        <v>-27265087</v>
      </c>
      <c r="F1215" t="s">
        <v>204</v>
      </c>
      <c r="G1215" s="64">
        <v>2000043427</v>
      </c>
      <c r="H1215" t="s">
        <v>1167</v>
      </c>
      <c r="I1215" s="64">
        <v>6602</v>
      </c>
      <c r="J1215" s="64">
        <v>2905100201</v>
      </c>
      <c r="K1215" t="s">
        <v>841</v>
      </c>
      <c r="L1215" s="64">
        <v>1564600000</v>
      </c>
      <c r="M1215" s="60">
        <v>-17</v>
      </c>
    </row>
    <row r="1216" spans="1:13" hidden="1" x14ac:dyDescent="0.25">
      <c r="A1216" t="s">
        <v>623</v>
      </c>
      <c r="B1216" s="64">
        <v>2000027472</v>
      </c>
      <c r="C1216" t="s">
        <v>666</v>
      </c>
      <c r="D1216" s="59">
        <v>43257</v>
      </c>
      <c r="E1216" s="60">
        <v>27598896</v>
      </c>
      <c r="F1216" t="s">
        <v>204</v>
      </c>
      <c r="G1216" s="64">
        <v>2000043427</v>
      </c>
      <c r="H1216" t="s">
        <v>1168</v>
      </c>
      <c r="I1216" t="s">
        <v>641</v>
      </c>
      <c r="J1216" s="64">
        <v>1330050201</v>
      </c>
      <c r="K1216" t="s">
        <v>623</v>
      </c>
      <c r="L1216" s="64">
        <v>1500000000</v>
      </c>
      <c r="M1216" s="60">
        <v>0</v>
      </c>
    </row>
    <row r="1217" spans="1:13" hidden="1" x14ac:dyDescent="0.25">
      <c r="A1217" s="64">
        <v>20180830</v>
      </c>
      <c r="B1217" s="64">
        <v>2000043430</v>
      </c>
      <c r="C1217" t="s">
        <v>401</v>
      </c>
      <c r="D1217" s="59">
        <v>43257</v>
      </c>
      <c r="E1217" s="60">
        <v>6079450</v>
      </c>
      <c r="F1217" t="s">
        <v>204</v>
      </c>
      <c r="G1217" s="64">
        <v>2000043430</v>
      </c>
      <c r="H1217" t="s">
        <v>626</v>
      </c>
      <c r="I1217" t="s">
        <v>641</v>
      </c>
      <c r="J1217" s="64">
        <v>2905100201</v>
      </c>
      <c r="K1217" t="s">
        <v>626</v>
      </c>
      <c r="L1217" s="64">
        <v>1564600000</v>
      </c>
      <c r="M1217" s="60">
        <v>85</v>
      </c>
    </row>
    <row r="1218" spans="1:13" hidden="1" x14ac:dyDescent="0.25">
      <c r="A1218" s="64">
        <v>20180830</v>
      </c>
      <c r="B1218" s="64">
        <v>2000043430</v>
      </c>
      <c r="C1218" t="s">
        <v>401</v>
      </c>
      <c r="D1218" s="59">
        <v>43257</v>
      </c>
      <c r="E1218" s="60">
        <v>-12097788</v>
      </c>
      <c r="F1218" t="s">
        <v>204</v>
      </c>
      <c r="G1218" s="64">
        <v>2000043430</v>
      </c>
      <c r="H1218" t="s">
        <v>626</v>
      </c>
      <c r="I1218" t="s">
        <v>641</v>
      </c>
      <c r="J1218" s="64">
        <v>1330050201</v>
      </c>
      <c r="K1218" t="s">
        <v>626</v>
      </c>
      <c r="L1218" s="64">
        <v>1500000000</v>
      </c>
      <c r="M1218" s="60">
        <v>85</v>
      </c>
    </row>
    <row r="1219" spans="1:13" hidden="1" x14ac:dyDescent="0.25">
      <c r="A1219" s="64">
        <v>7181011253</v>
      </c>
      <c r="B1219" s="64">
        <v>1901162222</v>
      </c>
      <c r="C1219" t="s">
        <v>203</v>
      </c>
      <c r="D1219" s="59">
        <v>43298</v>
      </c>
      <c r="E1219" s="60">
        <v>-6079450</v>
      </c>
      <c r="F1219" t="s">
        <v>204</v>
      </c>
      <c r="G1219" s="64">
        <v>2000043430</v>
      </c>
      <c r="H1219" t="s">
        <v>1169</v>
      </c>
      <c r="I1219" s="64">
        <v>6601</v>
      </c>
      <c r="J1219" s="64">
        <v>2905100201</v>
      </c>
      <c r="K1219" t="s">
        <v>931</v>
      </c>
      <c r="L1219" s="64">
        <v>1564600000</v>
      </c>
      <c r="M1219" s="60">
        <v>-17</v>
      </c>
    </row>
    <row r="1220" spans="1:13" hidden="1" x14ac:dyDescent="0.25">
      <c r="A1220" t="s">
        <v>623</v>
      </c>
      <c r="B1220" s="64">
        <v>2000027471</v>
      </c>
      <c r="C1220" t="s">
        <v>666</v>
      </c>
      <c r="D1220" s="59">
        <v>43257</v>
      </c>
      <c r="E1220" s="60">
        <v>12097788</v>
      </c>
      <c r="F1220" t="s">
        <v>204</v>
      </c>
      <c r="G1220" s="64">
        <v>2000043430</v>
      </c>
      <c r="H1220" t="s">
        <v>1168</v>
      </c>
      <c r="I1220" t="s">
        <v>641</v>
      </c>
      <c r="J1220" s="64">
        <v>1330050201</v>
      </c>
      <c r="K1220" t="s">
        <v>623</v>
      </c>
      <c r="L1220" s="64">
        <v>1500000000</v>
      </c>
      <c r="M1220" s="60">
        <v>0</v>
      </c>
    </row>
    <row r="1221" spans="1:13" hidden="1" x14ac:dyDescent="0.25">
      <c r="A1221" s="64">
        <v>20180919</v>
      </c>
      <c r="B1221" s="64">
        <v>2000049439</v>
      </c>
      <c r="C1221" t="s">
        <v>401</v>
      </c>
      <c r="D1221" s="59">
        <v>43290</v>
      </c>
      <c r="E1221" s="60">
        <v>21312087</v>
      </c>
      <c r="F1221" t="s">
        <v>204</v>
      </c>
      <c r="G1221" s="64">
        <v>2000049439</v>
      </c>
      <c r="H1221" t="s">
        <v>626</v>
      </c>
      <c r="I1221" t="s">
        <v>644</v>
      </c>
      <c r="J1221" s="64">
        <v>2905100201</v>
      </c>
      <c r="K1221" t="s">
        <v>626</v>
      </c>
      <c r="L1221" s="64">
        <v>1564600000</v>
      </c>
      <c r="M1221" s="60">
        <v>72</v>
      </c>
    </row>
    <row r="1222" spans="1:13" hidden="1" x14ac:dyDescent="0.25">
      <c r="A1222" s="64">
        <v>20180919</v>
      </c>
      <c r="B1222" s="64">
        <v>2000049439</v>
      </c>
      <c r="C1222" t="s">
        <v>401</v>
      </c>
      <c r="D1222" s="59">
        <v>43290</v>
      </c>
      <c r="E1222" s="60">
        <v>-28698355</v>
      </c>
      <c r="F1222" t="s">
        <v>204</v>
      </c>
      <c r="G1222" s="64">
        <v>2000049439</v>
      </c>
      <c r="H1222" t="s">
        <v>626</v>
      </c>
      <c r="I1222" t="s">
        <v>644</v>
      </c>
      <c r="J1222" s="64">
        <v>1330050201</v>
      </c>
      <c r="K1222" t="s">
        <v>626</v>
      </c>
      <c r="L1222" s="64">
        <v>1500000000</v>
      </c>
      <c r="M1222" s="60">
        <v>72</v>
      </c>
    </row>
    <row r="1223" spans="1:13" hidden="1" x14ac:dyDescent="0.25">
      <c r="A1223" s="64">
        <v>8160830388</v>
      </c>
      <c r="B1223" s="64">
        <v>1901286439</v>
      </c>
      <c r="C1223" t="s">
        <v>203</v>
      </c>
      <c r="D1223" s="59">
        <v>43327</v>
      </c>
      <c r="E1223" s="60">
        <v>-21312087</v>
      </c>
      <c r="F1223" t="s">
        <v>204</v>
      </c>
      <c r="G1223" s="64">
        <v>2000049439</v>
      </c>
      <c r="H1223" t="s">
        <v>1170</v>
      </c>
      <c r="I1223" s="64">
        <v>6625</v>
      </c>
      <c r="J1223" s="64">
        <v>2905100201</v>
      </c>
      <c r="K1223" t="s">
        <v>835</v>
      </c>
      <c r="L1223" s="64">
        <v>1564600000</v>
      </c>
      <c r="M1223" s="60">
        <v>-26</v>
      </c>
    </row>
    <row r="1224" spans="1:13" hidden="1" x14ac:dyDescent="0.25">
      <c r="A1224" t="s">
        <v>623</v>
      </c>
      <c r="B1224" s="64">
        <v>2000033807</v>
      </c>
      <c r="C1224" t="s">
        <v>666</v>
      </c>
      <c r="D1224" s="59">
        <v>43290</v>
      </c>
      <c r="E1224" s="60">
        <v>28698355</v>
      </c>
      <c r="F1224" t="s">
        <v>204</v>
      </c>
      <c r="G1224" s="64">
        <v>2000049439</v>
      </c>
      <c r="H1224" t="s">
        <v>1171</v>
      </c>
      <c r="I1224" t="s">
        <v>644</v>
      </c>
      <c r="J1224" s="64">
        <v>1330050201</v>
      </c>
      <c r="K1224" t="s">
        <v>623</v>
      </c>
      <c r="L1224" s="64">
        <v>1500000000</v>
      </c>
      <c r="M1224" s="60">
        <v>0</v>
      </c>
    </row>
    <row r="1225" spans="1:13" hidden="1" x14ac:dyDescent="0.25">
      <c r="A1225" s="64">
        <v>20180919</v>
      </c>
      <c r="B1225" s="64">
        <v>2000049441</v>
      </c>
      <c r="C1225" t="s">
        <v>401</v>
      </c>
      <c r="D1225" s="59">
        <v>43290</v>
      </c>
      <c r="E1225" s="60">
        <v>4471906</v>
      </c>
      <c r="F1225" t="s">
        <v>204</v>
      </c>
      <c r="G1225" s="64">
        <v>2000049441</v>
      </c>
      <c r="H1225" t="s">
        <v>626</v>
      </c>
      <c r="I1225" t="s">
        <v>644</v>
      </c>
      <c r="J1225" s="64">
        <v>2905100201</v>
      </c>
      <c r="K1225" t="s">
        <v>626</v>
      </c>
      <c r="L1225" s="64">
        <v>1564600000</v>
      </c>
      <c r="M1225" s="60">
        <v>72</v>
      </c>
    </row>
    <row r="1226" spans="1:13" hidden="1" x14ac:dyDescent="0.25">
      <c r="A1226" s="64">
        <v>20180919</v>
      </c>
      <c r="B1226" s="64">
        <v>2000049441</v>
      </c>
      <c r="C1226" t="s">
        <v>401</v>
      </c>
      <c r="D1226" s="59">
        <v>43290</v>
      </c>
      <c r="E1226" s="60">
        <v>-12579728</v>
      </c>
      <c r="F1226" t="s">
        <v>204</v>
      </c>
      <c r="G1226" s="64">
        <v>2000049441</v>
      </c>
      <c r="H1226" t="s">
        <v>626</v>
      </c>
      <c r="I1226" t="s">
        <v>644</v>
      </c>
      <c r="J1226" s="64">
        <v>1330050201</v>
      </c>
      <c r="K1226" t="s">
        <v>626</v>
      </c>
      <c r="L1226" s="64">
        <v>1500000000</v>
      </c>
      <c r="M1226" s="60">
        <v>72</v>
      </c>
    </row>
    <row r="1227" spans="1:13" hidden="1" x14ac:dyDescent="0.25">
      <c r="A1227" s="64">
        <v>8160835033</v>
      </c>
      <c r="B1227" s="64">
        <v>1901286658</v>
      </c>
      <c r="C1227" t="s">
        <v>203</v>
      </c>
      <c r="D1227" s="59">
        <v>43327</v>
      </c>
      <c r="E1227" s="60">
        <v>-4471906</v>
      </c>
      <c r="F1227" t="s">
        <v>204</v>
      </c>
      <c r="G1227" s="64">
        <v>2000049441</v>
      </c>
      <c r="H1227" t="s">
        <v>1172</v>
      </c>
      <c r="I1227" s="64">
        <v>6624</v>
      </c>
      <c r="J1227" s="64">
        <v>2905100201</v>
      </c>
      <c r="K1227" t="s">
        <v>933</v>
      </c>
      <c r="L1227" s="64">
        <v>1564600000</v>
      </c>
      <c r="M1227" s="60">
        <v>-26</v>
      </c>
    </row>
    <row r="1228" spans="1:13" hidden="1" x14ac:dyDescent="0.25">
      <c r="A1228" t="s">
        <v>623</v>
      </c>
      <c r="B1228" s="64">
        <v>2000033806</v>
      </c>
      <c r="C1228" t="s">
        <v>666</v>
      </c>
      <c r="D1228" s="59">
        <v>43290</v>
      </c>
      <c r="E1228" s="60">
        <v>12579728</v>
      </c>
      <c r="F1228" t="s">
        <v>204</v>
      </c>
      <c r="G1228" s="64">
        <v>2000049441</v>
      </c>
      <c r="H1228" t="s">
        <v>1171</v>
      </c>
      <c r="I1228" t="s">
        <v>644</v>
      </c>
      <c r="J1228" s="64">
        <v>1330050201</v>
      </c>
      <c r="K1228" t="s">
        <v>623</v>
      </c>
      <c r="L1228" s="64">
        <v>1500000000</v>
      </c>
      <c r="M1228" s="60">
        <v>0</v>
      </c>
    </row>
    <row r="1229" spans="1:13" hidden="1" x14ac:dyDescent="0.25">
      <c r="A1229" s="64">
        <v>20181026</v>
      </c>
      <c r="B1229" s="64">
        <v>2000056832</v>
      </c>
      <c r="C1229" t="s">
        <v>401</v>
      </c>
      <c r="D1229" s="59">
        <v>43321</v>
      </c>
      <c r="E1229" s="60">
        <v>5211928</v>
      </c>
      <c r="F1229" t="s">
        <v>204</v>
      </c>
      <c r="G1229" s="64">
        <v>2000056832</v>
      </c>
      <c r="H1229" t="s">
        <v>626</v>
      </c>
      <c r="I1229" s="64">
        <v>6645</v>
      </c>
      <c r="J1229" s="64">
        <v>2905100201</v>
      </c>
      <c r="K1229" t="s">
        <v>626</v>
      </c>
      <c r="L1229" s="64">
        <v>1564600000</v>
      </c>
      <c r="M1229" s="60">
        <v>78</v>
      </c>
    </row>
    <row r="1230" spans="1:13" hidden="1" x14ac:dyDescent="0.25">
      <c r="A1230" s="64">
        <v>20181026</v>
      </c>
      <c r="B1230" s="64">
        <v>2000056832</v>
      </c>
      <c r="C1230" t="s">
        <v>401</v>
      </c>
      <c r="D1230" s="59">
        <v>43321</v>
      </c>
      <c r="E1230" s="60">
        <v>-12630943</v>
      </c>
      <c r="F1230" t="s">
        <v>204</v>
      </c>
      <c r="G1230" s="64">
        <v>2000056832</v>
      </c>
      <c r="H1230" t="s">
        <v>626</v>
      </c>
      <c r="I1230" s="64">
        <v>6645</v>
      </c>
      <c r="J1230" s="64">
        <v>1330050201</v>
      </c>
      <c r="K1230" t="s">
        <v>626</v>
      </c>
      <c r="L1230" s="64">
        <v>1500000000</v>
      </c>
      <c r="M1230" s="60">
        <v>78</v>
      </c>
    </row>
    <row r="1231" spans="1:13" hidden="1" x14ac:dyDescent="0.25">
      <c r="A1231" s="64">
        <v>9171405565</v>
      </c>
      <c r="B1231" s="64">
        <v>1901445234</v>
      </c>
      <c r="C1231" t="s">
        <v>203</v>
      </c>
      <c r="D1231" s="59">
        <v>43357</v>
      </c>
      <c r="E1231" s="60">
        <v>-5211928</v>
      </c>
      <c r="F1231" t="s">
        <v>204</v>
      </c>
      <c r="G1231" s="64">
        <v>2000056832</v>
      </c>
      <c r="H1231" t="s">
        <v>1173</v>
      </c>
      <c r="I1231" s="64">
        <v>6645</v>
      </c>
      <c r="J1231" s="64">
        <v>2905100201</v>
      </c>
      <c r="K1231" t="s">
        <v>935</v>
      </c>
      <c r="L1231" s="64">
        <v>1564600000</v>
      </c>
      <c r="M1231" s="60">
        <v>-21</v>
      </c>
    </row>
    <row r="1232" spans="1:13" hidden="1" x14ac:dyDescent="0.25">
      <c r="A1232" t="s">
        <v>623</v>
      </c>
      <c r="B1232" s="64">
        <v>2000039221</v>
      </c>
      <c r="C1232" t="s">
        <v>666</v>
      </c>
      <c r="D1232" s="59">
        <v>43321</v>
      </c>
      <c r="E1232" s="60">
        <v>12630943</v>
      </c>
      <c r="F1232" t="s">
        <v>204</v>
      </c>
      <c r="G1232" s="64">
        <v>2000056832</v>
      </c>
      <c r="H1232" t="s">
        <v>1174</v>
      </c>
      <c r="I1232" t="s">
        <v>646</v>
      </c>
      <c r="J1232" s="64">
        <v>1330050201</v>
      </c>
      <c r="K1232" t="s">
        <v>623</v>
      </c>
      <c r="L1232" s="64">
        <v>1500000000</v>
      </c>
      <c r="M1232" s="60">
        <v>0</v>
      </c>
    </row>
    <row r="1233" spans="1:13" hidden="1" x14ac:dyDescent="0.25">
      <c r="A1233" s="64">
        <v>20181026</v>
      </c>
      <c r="B1233" s="64">
        <v>2000056837</v>
      </c>
      <c r="C1233" t="s">
        <v>401</v>
      </c>
      <c r="D1233" s="59">
        <v>43321</v>
      </c>
      <c r="E1233" s="60">
        <v>27475902</v>
      </c>
      <c r="F1233" t="s">
        <v>204</v>
      </c>
      <c r="G1233" s="64">
        <v>2000056837</v>
      </c>
      <c r="H1233" t="s">
        <v>626</v>
      </c>
      <c r="I1233" t="s">
        <v>646</v>
      </c>
      <c r="J1233" s="64">
        <v>2905100201</v>
      </c>
      <c r="K1233" t="s">
        <v>626</v>
      </c>
      <c r="L1233" s="64">
        <v>1564600000</v>
      </c>
      <c r="M1233" s="60">
        <v>78</v>
      </c>
    </row>
    <row r="1234" spans="1:13" hidden="1" x14ac:dyDescent="0.25">
      <c r="A1234" s="64">
        <v>20181026</v>
      </c>
      <c r="B1234" s="64">
        <v>2000056837</v>
      </c>
      <c r="C1234" t="s">
        <v>401</v>
      </c>
      <c r="D1234" s="59">
        <v>43321</v>
      </c>
      <c r="E1234" s="60">
        <v>-28815194</v>
      </c>
      <c r="F1234" t="s">
        <v>204</v>
      </c>
      <c r="G1234" s="64">
        <v>2000056837</v>
      </c>
      <c r="H1234" t="s">
        <v>626</v>
      </c>
      <c r="I1234" t="s">
        <v>646</v>
      </c>
      <c r="J1234" s="64">
        <v>1330050201</v>
      </c>
      <c r="K1234" t="s">
        <v>626</v>
      </c>
      <c r="L1234" s="64">
        <v>1500000000</v>
      </c>
      <c r="M1234" s="60">
        <v>78</v>
      </c>
    </row>
    <row r="1235" spans="1:13" hidden="1" x14ac:dyDescent="0.25">
      <c r="A1235" s="64">
        <v>9171923262</v>
      </c>
      <c r="B1235" s="64">
        <v>1901445151</v>
      </c>
      <c r="C1235" t="s">
        <v>203</v>
      </c>
      <c r="D1235" s="59">
        <v>43357</v>
      </c>
      <c r="E1235" s="60">
        <v>-27475902</v>
      </c>
      <c r="F1235" t="s">
        <v>204</v>
      </c>
      <c r="G1235" s="64">
        <v>2000056837</v>
      </c>
      <c r="H1235" t="s">
        <v>1175</v>
      </c>
      <c r="I1235" s="64">
        <v>6646</v>
      </c>
      <c r="J1235" s="64">
        <v>2905100201</v>
      </c>
      <c r="K1235" t="s">
        <v>903</v>
      </c>
      <c r="L1235" s="64">
        <v>1564600000</v>
      </c>
      <c r="M1235" s="60">
        <v>-21</v>
      </c>
    </row>
    <row r="1236" spans="1:13" hidden="1" x14ac:dyDescent="0.25">
      <c r="A1236" t="s">
        <v>623</v>
      </c>
      <c r="B1236" s="64">
        <v>2000039222</v>
      </c>
      <c r="C1236" t="s">
        <v>666</v>
      </c>
      <c r="D1236" s="59">
        <v>43321</v>
      </c>
      <c r="E1236" s="60">
        <v>28815194</v>
      </c>
      <c r="F1236" t="s">
        <v>204</v>
      </c>
      <c r="G1236" s="64">
        <v>2000056837</v>
      </c>
      <c r="H1236" t="s">
        <v>1174</v>
      </c>
      <c r="I1236" t="s">
        <v>646</v>
      </c>
      <c r="J1236" s="64">
        <v>1330050201</v>
      </c>
      <c r="K1236" t="s">
        <v>623</v>
      </c>
      <c r="L1236" s="64">
        <v>1500000000</v>
      </c>
      <c r="M1236" s="60">
        <v>0</v>
      </c>
    </row>
    <row r="1237" spans="1:13" hidden="1" x14ac:dyDescent="0.25">
      <c r="A1237" s="64">
        <v>10101234130</v>
      </c>
      <c r="B1237" s="64">
        <v>103663419</v>
      </c>
      <c r="C1237" t="s">
        <v>390</v>
      </c>
      <c r="D1237" s="59">
        <v>43350</v>
      </c>
      <c r="E1237" s="60">
        <v>-28602157</v>
      </c>
      <c r="F1237" t="s">
        <v>204</v>
      </c>
      <c r="G1237" s="64">
        <v>2000063289</v>
      </c>
      <c r="H1237" t="s">
        <v>833</v>
      </c>
      <c r="I1237" s="64">
        <v>6695</v>
      </c>
      <c r="J1237" s="64">
        <v>2905100201</v>
      </c>
      <c r="K1237" t="s">
        <v>392</v>
      </c>
      <c r="L1237" s="64">
        <v>1564600000</v>
      </c>
      <c r="M1237" s="60">
        <v>17</v>
      </c>
    </row>
    <row r="1238" spans="1:13" hidden="1" x14ac:dyDescent="0.25">
      <c r="A1238" s="64">
        <v>20181123</v>
      </c>
      <c r="B1238" s="64">
        <v>2000063289</v>
      </c>
      <c r="C1238" t="s">
        <v>401</v>
      </c>
      <c r="D1238" s="59">
        <v>43350</v>
      </c>
      <c r="E1238" s="60">
        <v>28602157</v>
      </c>
      <c r="F1238" t="s">
        <v>204</v>
      </c>
      <c r="G1238" s="64">
        <v>2000063289</v>
      </c>
      <c r="H1238" t="s">
        <v>626</v>
      </c>
      <c r="I1238" s="64">
        <v>6695</v>
      </c>
      <c r="J1238" s="64">
        <v>2905100201</v>
      </c>
      <c r="K1238" t="s">
        <v>626</v>
      </c>
      <c r="L1238" s="64">
        <v>1564600000</v>
      </c>
      <c r="M1238" s="60">
        <v>77</v>
      </c>
    </row>
    <row r="1239" spans="1:13" hidden="1" x14ac:dyDescent="0.25">
      <c r="A1239" s="64">
        <v>20181123</v>
      </c>
      <c r="B1239" s="64">
        <v>2000063289</v>
      </c>
      <c r="C1239" t="s">
        <v>401</v>
      </c>
      <c r="D1239" s="59">
        <v>43350</v>
      </c>
      <c r="E1239" s="60">
        <v>-28602157</v>
      </c>
      <c r="F1239" t="s">
        <v>204</v>
      </c>
      <c r="G1239" s="64">
        <v>2000063289</v>
      </c>
      <c r="H1239" t="s">
        <v>626</v>
      </c>
      <c r="I1239" s="64">
        <v>6695</v>
      </c>
      <c r="J1239" s="64">
        <v>1330050201</v>
      </c>
      <c r="K1239" t="s">
        <v>626</v>
      </c>
      <c r="L1239" s="64">
        <v>1500000000</v>
      </c>
      <c r="M1239" s="60">
        <v>77</v>
      </c>
    </row>
    <row r="1240" spans="1:13" hidden="1" x14ac:dyDescent="0.25">
      <c r="A1240" t="s">
        <v>623</v>
      </c>
      <c r="B1240" s="64">
        <v>2000044911</v>
      </c>
      <c r="C1240" t="s">
        <v>666</v>
      </c>
      <c r="D1240" s="59">
        <v>43350</v>
      </c>
      <c r="E1240" s="60">
        <v>28602157</v>
      </c>
      <c r="F1240" t="s">
        <v>204</v>
      </c>
      <c r="G1240" s="64">
        <v>2000063289</v>
      </c>
      <c r="H1240" t="s">
        <v>1176</v>
      </c>
      <c r="I1240" t="s">
        <v>648</v>
      </c>
      <c r="J1240" s="64">
        <v>1330050201</v>
      </c>
      <c r="K1240" t="s">
        <v>623</v>
      </c>
      <c r="L1240" s="64">
        <v>1500000000</v>
      </c>
      <c r="M1240" s="60">
        <v>0</v>
      </c>
    </row>
    <row r="1241" spans="1:13" hidden="1" x14ac:dyDescent="0.25">
      <c r="A1241" s="64">
        <v>10101237714</v>
      </c>
      <c r="B1241" s="64">
        <v>1901626737</v>
      </c>
      <c r="C1241" t="s">
        <v>203</v>
      </c>
      <c r="D1241" s="59">
        <v>43382</v>
      </c>
      <c r="E1241" s="60">
        <v>-5936908</v>
      </c>
      <c r="F1241" t="s">
        <v>204</v>
      </c>
      <c r="G1241" s="64">
        <v>2000063290</v>
      </c>
      <c r="H1241" t="s">
        <v>1177</v>
      </c>
      <c r="I1241" s="64">
        <v>6694</v>
      </c>
      <c r="J1241" s="64">
        <v>2905100201</v>
      </c>
      <c r="K1241" t="s">
        <v>937</v>
      </c>
      <c r="L1241" s="64">
        <v>1564600000</v>
      </c>
      <c r="M1241" s="60">
        <v>-16</v>
      </c>
    </row>
    <row r="1242" spans="1:13" hidden="1" x14ac:dyDescent="0.25">
      <c r="A1242" s="64">
        <v>20181123</v>
      </c>
      <c r="B1242" s="64">
        <v>2000063290</v>
      </c>
      <c r="C1242" t="s">
        <v>401</v>
      </c>
      <c r="D1242" s="59">
        <v>43350</v>
      </c>
      <c r="E1242" s="60">
        <v>5936908</v>
      </c>
      <c r="F1242" t="s">
        <v>204</v>
      </c>
      <c r="G1242" s="64">
        <v>2000063290</v>
      </c>
      <c r="H1242" t="s">
        <v>626</v>
      </c>
      <c r="I1242" t="s">
        <v>648</v>
      </c>
      <c r="J1242" s="64">
        <v>2905100201</v>
      </c>
      <c r="K1242" t="s">
        <v>626</v>
      </c>
      <c r="L1242" s="64">
        <v>1564600000</v>
      </c>
      <c r="M1242" s="60">
        <v>77</v>
      </c>
    </row>
    <row r="1243" spans="1:13" hidden="1" x14ac:dyDescent="0.25">
      <c r="A1243" s="64">
        <v>20181123</v>
      </c>
      <c r="B1243" s="64">
        <v>2000063290</v>
      </c>
      <c r="C1243" t="s">
        <v>401</v>
      </c>
      <c r="D1243" s="59">
        <v>43350</v>
      </c>
      <c r="E1243" s="60">
        <v>-12537561</v>
      </c>
      <c r="F1243" t="s">
        <v>204</v>
      </c>
      <c r="G1243" s="64">
        <v>2000063290</v>
      </c>
      <c r="H1243" t="s">
        <v>626</v>
      </c>
      <c r="I1243" t="s">
        <v>648</v>
      </c>
      <c r="J1243" s="64">
        <v>1330050201</v>
      </c>
      <c r="K1243" t="s">
        <v>626</v>
      </c>
      <c r="L1243" s="64">
        <v>1500000000</v>
      </c>
      <c r="M1243" s="60">
        <v>77</v>
      </c>
    </row>
    <row r="1244" spans="1:13" hidden="1" x14ac:dyDescent="0.25">
      <c r="A1244" t="s">
        <v>623</v>
      </c>
      <c r="B1244" s="64">
        <v>2000044910</v>
      </c>
      <c r="C1244" t="s">
        <v>666</v>
      </c>
      <c r="D1244" s="59">
        <v>43350</v>
      </c>
      <c r="E1244" s="60">
        <v>12537561</v>
      </c>
      <c r="F1244" t="s">
        <v>204</v>
      </c>
      <c r="G1244" s="64">
        <v>2000063290</v>
      </c>
      <c r="H1244" t="s">
        <v>1176</v>
      </c>
      <c r="I1244" t="s">
        <v>648</v>
      </c>
      <c r="J1244" s="64">
        <v>1330050201</v>
      </c>
      <c r="K1244" t="s">
        <v>623</v>
      </c>
      <c r="L1244" s="64">
        <v>1500000000</v>
      </c>
      <c r="M1244" s="60">
        <v>0</v>
      </c>
    </row>
    <row r="1245" spans="1:13" hidden="1" x14ac:dyDescent="0.25">
      <c r="A1245" s="64">
        <v>12070809499</v>
      </c>
      <c r="B1245" s="64">
        <v>1901831931</v>
      </c>
      <c r="C1245" t="s">
        <v>203</v>
      </c>
      <c r="D1245" s="59">
        <v>43439</v>
      </c>
      <c r="E1245" s="60">
        <v>-28076277</v>
      </c>
      <c r="F1245" t="s">
        <v>204</v>
      </c>
      <c r="G1245" s="64">
        <v>2000070500</v>
      </c>
      <c r="H1245" t="s">
        <v>1178</v>
      </c>
      <c r="I1245" s="64">
        <v>6797</v>
      </c>
      <c r="J1245" s="64">
        <v>2905100201</v>
      </c>
      <c r="K1245" t="s">
        <v>1179</v>
      </c>
      <c r="L1245" s="64">
        <v>1564600000</v>
      </c>
      <c r="M1245" s="60">
        <v>-36</v>
      </c>
    </row>
    <row r="1246" spans="1:13" hidden="1" x14ac:dyDescent="0.25">
      <c r="A1246" s="64">
        <v>12070811379</v>
      </c>
      <c r="B1246" s="64">
        <v>1901832605</v>
      </c>
      <c r="C1246" t="s">
        <v>203</v>
      </c>
      <c r="D1246" s="59">
        <v>43439</v>
      </c>
      <c r="E1246" s="60">
        <v>-2009751</v>
      </c>
      <c r="F1246" t="s">
        <v>204</v>
      </c>
      <c r="G1246" s="64">
        <v>2000070500</v>
      </c>
      <c r="H1246" t="s">
        <v>1180</v>
      </c>
      <c r="I1246" s="64">
        <v>6799</v>
      </c>
      <c r="J1246" s="64">
        <v>2905100201</v>
      </c>
      <c r="K1246" t="s">
        <v>1181</v>
      </c>
      <c r="L1246" s="64">
        <v>1564618021</v>
      </c>
      <c r="M1246" s="60">
        <v>-36</v>
      </c>
    </row>
    <row r="1247" spans="1:13" hidden="1" x14ac:dyDescent="0.25">
      <c r="A1247" s="64">
        <v>20181231</v>
      </c>
      <c r="B1247" s="64">
        <v>2000070500</v>
      </c>
      <c r="C1247" t="s">
        <v>401</v>
      </c>
      <c r="D1247" s="59">
        <v>43411</v>
      </c>
      <c r="E1247" s="60">
        <v>-1717766</v>
      </c>
      <c r="F1247" t="s">
        <v>204</v>
      </c>
      <c r="G1247" s="64">
        <v>2000070500</v>
      </c>
      <c r="H1247" t="s">
        <v>626</v>
      </c>
      <c r="I1247" t="s">
        <v>650</v>
      </c>
      <c r="J1247" s="64">
        <v>2905100201</v>
      </c>
      <c r="K1247" t="s">
        <v>626</v>
      </c>
      <c r="L1247" s="64">
        <v>1500000000</v>
      </c>
      <c r="M1247" s="60">
        <v>54</v>
      </c>
    </row>
    <row r="1248" spans="1:13" hidden="1" x14ac:dyDescent="0.25">
      <c r="A1248" t="s">
        <v>623</v>
      </c>
      <c r="B1248" s="64">
        <v>2000060344</v>
      </c>
      <c r="C1248" t="s">
        <v>666</v>
      </c>
      <c r="D1248" s="59">
        <v>43411</v>
      </c>
      <c r="E1248" s="60">
        <v>31803794</v>
      </c>
      <c r="F1248" t="s">
        <v>204</v>
      </c>
      <c r="G1248" s="64">
        <v>2000070500</v>
      </c>
      <c r="H1248" t="s">
        <v>1182</v>
      </c>
      <c r="I1248" t="s">
        <v>650</v>
      </c>
      <c r="J1248" s="64">
        <v>2905100201</v>
      </c>
      <c r="K1248" t="s">
        <v>623</v>
      </c>
      <c r="L1248" s="64">
        <v>1500000000</v>
      </c>
      <c r="M1248" s="60">
        <v>54</v>
      </c>
    </row>
    <row r="1249" spans="1:13" hidden="1" x14ac:dyDescent="0.25">
      <c r="A1249" s="64">
        <v>12070812978</v>
      </c>
      <c r="B1249" s="64">
        <v>1901832657</v>
      </c>
      <c r="C1249" t="s">
        <v>203</v>
      </c>
      <c r="D1249" s="59">
        <v>43439</v>
      </c>
      <c r="E1249" s="60">
        <v>-880960</v>
      </c>
      <c r="F1249" t="s">
        <v>204</v>
      </c>
      <c r="G1249" s="64">
        <v>2000070501</v>
      </c>
      <c r="H1249" t="s">
        <v>1183</v>
      </c>
      <c r="I1249" s="64">
        <v>6798</v>
      </c>
      <c r="J1249" s="64">
        <v>2905100201</v>
      </c>
      <c r="K1249" t="s">
        <v>1184</v>
      </c>
      <c r="L1249" s="64">
        <v>1564618021</v>
      </c>
      <c r="M1249" s="60">
        <v>-36</v>
      </c>
    </row>
    <row r="1250" spans="1:13" hidden="1" x14ac:dyDescent="0.25">
      <c r="A1250" s="64">
        <v>12070813314</v>
      </c>
      <c r="B1250" s="64">
        <v>1901831994</v>
      </c>
      <c r="C1250" t="s">
        <v>203</v>
      </c>
      <c r="D1250" s="59">
        <v>43439</v>
      </c>
      <c r="E1250" s="60">
        <v>-5380279</v>
      </c>
      <c r="F1250" t="s">
        <v>204</v>
      </c>
      <c r="G1250" s="64">
        <v>2000070501</v>
      </c>
      <c r="H1250" t="s">
        <v>1185</v>
      </c>
      <c r="I1250" s="64">
        <v>6796</v>
      </c>
      <c r="J1250" s="64">
        <v>2905100201</v>
      </c>
      <c r="K1250" t="s">
        <v>941</v>
      </c>
      <c r="L1250" s="64">
        <v>1564600000</v>
      </c>
      <c r="M1250" s="60">
        <v>-36</v>
      </c>
    </row>
    <row r="1251" spans="1:13" hidden="1" x14ac:dyDescent="0.25">
      <c r="A1251" s="64">
        <v>20181231</v>
      </c>
      <c r="B1251" s="64">
        <v>2000070501</v>
      </c>
      <c r="C1251" t="s">
        <v>401</v>
      </c>
      <c r="D1251" s="59">
        <v>43411</v>
      </c>
      <c r="E1251" s="60">
        <v>-7679732</v>
      </c>
      <c r="F1251" t="s">
        <v>204</v>
      </c>
      <c r="G1251" s="64">
        <v>2000070501</v>
      </c>
      <c r="H1251" t="s">
        <v>626</v>
      </c>
      <c r="I1251" t="s">
        <v>650</v>
      </c>
      <c r="J1251" s="64">
        <v>2905100201</v>
      </c>
      <c r="K1251" t="s">
        <v>626</v>
      </c>
      <c r="L1251" s="64">
        <v>1500000000</v>
      </c>
      <c r="M1251" s="60">
        <v>54</v>
      </c>
    </row>
    <row r="1252" spans="1:13" hidden="1" x14ac:dyDescent="0.25">
      <c r="A1252" t="s">
        <v>623</v>
      </c>
      <c r="B1252" s="64">
        <v>2000060343</v>
      </c>
      <c r="C1252" t="s">
        <v>666</v>
      </c>
      <c r="D1252" s="59">
        <v>43411</v>
      </c>
      <c r="E1252" s="60">
        <v>13940971</v>
      </c>
      <c r="F1252" t="s">
        <v>204</v>
      </c>
      <c r="G1252" s="64">
        <v>2000070501</v>
      </c>
      <c r="H1252" t="s">
        <v>1182</v>
      </c>
      <c r="I1252" t="s">
        <v>1186</v>
      </c>
      <c r="J1252" s="64">
        <v>2905100201</v>
      </c>
      <c r="K1252" t="s">
        <v>623</v>
      </c>
      <c r="L1252" s="64">
        <v>1500000000</v>
      </c>
      <c r="M1252" s="60">
        <v>54</v>
      </c>
    </row>
    <row r="1253" spans="1:13" hidden="1" x14ac:dyDescent="0.25">
      <c r="A1253" s="64">
        <v>11091215951</v>
      </c>
      <c r="B1253" s="64">
        <v>1901780445</v>
      </c>
      <c r="C1253" t="s">
        <v>203</v>
      </c>
      <c r="D1253" s="59">
        <v>43412</v>
      </c>
      <c r="E1253" s="60">
        <v>-29813728</v>
      </c>
      <c r="F1253" t="s">
        <v>204</v>
      </c>
      <c r="G1253" s="64">
        <v>2000073276</v>
      </c>
      <c r="H1253" t="s">
        <v>1187</v>
      </c>
      <c r="I1253" s="64">
        <v>6731</v>
      </c>
      <c r="J1253" s="64">
        <v>2905100201</v>
      </c>
      <c r="K1253" t="s">
        <v>899</v>
      </c>
      <c r="L1253" s="64">
        <v>1564600000</v>
      </c>
      <c r="M1253" s="60">
        <v>2</v>
      </c>
    </row>
    <row r="1254" spans="1:13" hidden="1" x14ac:dyDescent="0.25">
      <c r="A1254" s="64">
        <v>20190110</v>
      </c>
      <c r="B1254" s="64">
        <v>2000073276</v>
      </c>
      <c r="C1254" t="s">
        <v>401</v>
      </c>
      <c r="D1254" s="59">
        <v>43378</v>
      </c>
      <c r="E1254" s="60">
        <v>-6438062</v>
      </c>
      <c r="F1254" t="s">
        <v>204</v>
      </c>
      <c r="G1254" s="64">
        <v>2000073276</v>
      </c>
      <c r="H1254" t="s">
        <v>626</v>
      </c>
      <c r="I1254" t="s">
        <v>652</v>
      </c>
      <c r="J1254" s="64">
        <v>2905100201</v>
      </c>
      <c r="K1254" t="s">
        <v>626</v>
      </c>
      <c r="L1254" s="64">
        <v>1500000000</v>
      </c>
      <c r="M1254" s="60">
        <v>97</v>
      </c>
    </row>
    <row r="1255" spans="1:13" hidden="1" x14ac:dyDescent="0.25">
      <c r="A1255" t="s">
        <v>623</v>
      </c>
      <c r="B1255" s="64">
        <v>2000051424</v>
      </c>
      <c r="C1255" t="s">
        <v>666</v>
      </c>
      <c r="D1255" s="59">
        <v>43378</v>
      </c>
      <c r="E1255" s="60">
        <v>36251790</v>
      </c>
      <c r="F1255" t="s">
        <v>204</v>
      </c>
      <c r="G1255" s="64">
        <v>2000073276</v>
      </c>
      <c r="H1255" t="s">
        <v>1188</v>
      </c>
      <c r="I1255" t="s">
        <v>652</v>
      </c>
      <c r="J1255" s="64">
        <v>2905100201</v>
      </c>
      <c r="K1255" t="s">
        <v>623</v>
      </c>
      <c r="L1255" s="64">
        <v>1500000000</v>
      </c>
      <c r="M1255" s="60">
        <v>97</v>
      </c>
    </row>
    <row r="1256" spans="1:13" hidden="1" x14ac:dyDescent="0.25">
      <c r="A1256" s="64">
        <v>11091214899</v>
      </c>
      <c r="B1256" s="64">
        <v>1901780685</v>
      </c>
      <c r="C1256" t="s">
        <v>203</v>
      </c>
      <c r="D1256" s="59">
        <v>43412</v>
      </c>
      <c r="E1256" s="60">
        <v>-7160029</v>
      </c>
      <c r="F1256" t="s">
        <v>204</v>
      </c>
      <c r="G1256" s="64">
        <v>2000073277</v>
      </c>
      <c r="H1256" t="s">
        <v>1189</v>
      </c>
      <c r="I1256" s="64">
        <v>6730</v>
      </c>
      <c r="J1256" s="64">
        <v>2905100201</v>
      </c>
      <c r="K1256" t="s">
        <v>939</v>
      </c>
      <c r="L1256" s="64">
        <v>1564600000</v>
      </c>
      <c r="M1256" s="60">
        <v>2</v>
      </c>
    </row>
    <row r="1257" spans="1:13" hidden="1" x14ac:dyDescent="0.25">
      <c r="A1257" s="64">
        <v>20190110</v>
      </c>
      <c r="B1257" s="64">
        <v>2000073277</v>
      </c>
      <c r="C1257" t="s">
        <v>401</v>
      </c>
      <c r="D1257" s="59">
        <v>43378</v>
      </c>
      <c r="E1257" s="60">
        <v>-8732302</v>
      </c>
      <c r="F1257" t="s">
        <v>204</v>
      </c>
      <c r="G1257" s="64">
        <v>2000073277</v>
      </c>
      <c r="H1257" t="s">
        <v>626</v>
      </c>
      <c r="I1257" t="s">
        <v>654</v>
      </c>
      <c r="J1257" s="64">
        <v>2905100201</v>
      </c>
      <c r="K1257" t="s">
        <v>626</v>
      </c>
      <c r="L1257" s="64">
        <v>1500000000</v>
      </c>
      <c r="M1257" s="60">
        <v>97</v>
      </c>
    </row>
    <row r="1258" spans="1:13" hidden="1" x14ac:dyDescent="0.25">
      <c r="A1258" t="s">
        <v>623</v>
      </c>
      <c r="B1258" s="64">
        <v>2000051423</v>
      </c>
      <c r="C1258" t="s">
        <v>666</v>
      </c>
      <c r="D1258" s="59">
        <v>43378</v>
      </c>
      <c r="E1258" s="60">
        <v>15892331</v>
      </c>
      <c r="F1258" t="s">
        <v>204</v>
      </c>
      <c r="G1258" s="64">
        <v>2000073277</v>
      </c>
      <c r="H1258" t="s">
        <v>1188</v>
      </c>
      <c r="I1258" t="s">
        <v>654</v>
      </c>
      <c r="J1258" s="64">
        <v>2905100201</v>
      </c>
      <c r="K1258" t="s">
        <v>623</v>
      </c>
      <c r="L1258" s="64">
        <v>1500000000</v>
      </c>
      <c r="M1258" s="60">
        <v>97</v>
      </c>
    </row>
    <row r="1259" spans="1:13" hidden="1" x14ac:dyDescent="0.25">
      <c r="A1259" s="64">
        <v>12070851600</v>
      </c>
      <c r="B1259" s="64">
        <v>1901912262</v>
      </c>
      <c r="C1259" t="s">
        <v>203</v>
      </c>
      <c r="D1259" s="59">
        <v>43411</v>
      </c>
      <c r="E1259" s="60">
        <v>-30510</v>
      </c>
      <c r="F1259" t="s">
        <v>204</v>
      </c>
      <c r="G1259" s="64">
        <v>2000075484</v>
      </c>
      <c r="H1259" t="s">
        <v>1190</v>
      </c>
      <c r="I1259" s="64">
        <v>1264532</v>
      </c>
      <c r="J1259" s="64">
        <v>2905100202</v>
      </c>
      <c r="K1259" t="s">
        <v>206</v>
      </c>
      <c r="L1259" s="64">
        <v>1564617011</v>
      </c>
      <c r="M1259" s="60">
        <v>-6</v>
      </c>
    </row>
    <row r="1260" spans="1:13" hidden="1" x14ac:dyDescent="0.25">
      <c r="A1260" s="64">
        <v>12070851600</v>
      </c>
      <c r="B1260" s="64">
        <v>1901912265</v>
      </c>
      <c r="C1260" t="s">
        <v>203</v>
      </c>
      <c r="D1260" s="59">
        <v>43411</v>
      </c>
      <c r="E1260" s="60">
        <v>-21060</v>
      </c>
      <c r="F1260" t="s">
        <v>204</v>
      </c>
      <c r="G1260" s="64">
        <v>2000075484</v>
      </c>
      <c r="H1260" t="s">
        <v>1191</v>
      </c>
      <c r="I1260" s="64">
        <v>1264262</v>
      </c>
      <c r="J1260" s="64">
        <v>2905100202</v>
      </c>
      <c r="K1260" t="s">
        <v>206</v>
      </c>
      <c r="L1260" s="64">
        <v>1564617011</v>
      </c>
      <c r="M1260" s="60">
        <v>-6</v>
      </c>
    </row>
    <row r="1261" spans="1:13" hidden="1" x14ac:dyDescent="0.25">
      <c r="A1261" s="64">
        <v>12070851600</v>
      </c>
      <c r="B1261" s="64">
        <v>1901912268</v>
      </c>
      <c r="C1261" t="s">
        <v>203</v>
      </c>
      <c r="D1261" s="59">
        <v>43410</v>
      </c>
      <c r="E1261" s="60">
        <v>-21060</v>
      </c>
      <c r="F1261" t="s">
        <v>204</v>
      </c>
      <c r="G1261" s="64">
        <v>2000075484</v>
      </c>
      <c r="H1261" t="s">
        <v>1192</v>
      </c>
      <c r="I1261" s="64">
        <v>1264055</v>
      </c>
      <c r="J1261" s="64">
        <v>2905100202</v>
      </c>
      <c r="K1261" t="s">
        <v>206</v>
      </c>
      <c r="L1261" s="64">
        <v>1564617011</v>
      </c>
      <c r="M1261" s="60">
        <v>-6</v>
      </c>
    </row>
    <row r="1262" spans="1:13" hidden="1" x14ac:dyDescent="0.25">
      <c r="A1262" s="64">
        <v>12070851600</v>
      </c>
      <c r="B1262" s="64">
        <v>1901912276</v>
      </c>
      <c r="C1262" t="s">
        <v>203</v>
      </c>
      <c r="D1262" s="59">
        <v>43410</v>
      </c>
      <c r="E1262" s="60">
        <v>-19260</v>
      </c>
      <c r="F1262" t="s">
        <v>204</v>
      </c>
      <c r="G1262" s="64">
        <v>2000075484</v>
      </c>
      <c r="H1262" t="s">
        <v>1193</v>
      </c>
      <c r="I1262" s="64">
        <v>1264005</v>
      </c>
      <c r="J1262" s="64">
        <v>2905100202</v>
      </c>
      <c r="K1262" t="s">
        <v>206</v>
      </c>
      <c r="L1262" s="64">
        <v>1564617011</v>
      </c>
      <c r="M1262" s="60">
        <v>-6</v>
      </c>
    </row>
    <row r="1263" spans="1:13" hidden="1" x14ac:dyDescent="0.25">
      <c r="A1263" s="64">
        <v>12070851600</v>
      </c>
      <c r="B1263" s="64">
        <v>1901912278</v>
      </c>
      <c r="C1263" t="s">
        <v>203</v>
      </c>
      <c r="D1263" s="59">
        <v>43410</v>
      </c>
      <c r="E1263" s="60">
        <v>-21060</v>
      </c>
      <c r="F1263" t="s">
        <v>204</v>
      </c>
      <c r="G1263" s="64">
        <v>2000075484</v>
      </c>
      <c r="H1263" t="s">
        <v>1113</v>
      </c>
      <c r="I1263" s="64">
        <v>1263933</v>
      </c>
      <c r="J1263" s="64">
        <v>2905100202</v>
      </c>
      <c r="K1263" t="s">
        <v>206</v>
      </c>
      <c r="L1263" s="64">
        <v>1564617011</v>
      </c>
      <c r="M1263" s="60">
        <v>-6</v>
      </c>
    </row>
    <row r="1264" spans="1:13" hidden="1" x14ac:dyDescent="0.25">
      <c r="A1264" s="64">
        <v>12070851600</v>
      </c>
      <c r="B1264" s="64">
        <v>1901912280</v>
      </c>
      <c r="C1264" t="s">
        <v>203</v>
      </c>
      <c r="D1264" s="59">
        <v>43405</v>
      </c>
      <c r="E1264" s="60">
        <v>-19260</v>
      </c>
      <c r="F1264" t="s">
        <v>204</v>
      </c>
      <c r="G1264" s="64">
        <v>2000075484</v>
      </c>
      <c r="H1264" t="s">
        <v>1194</v>
      </c>
      <c r="I1264" s="64">
        <v>1263203</v>
      </c>
      <c r="J1264" s="64">
        <v>2905100202</v>
      </c>
      <c r="K1264" t="s">
        <v>206</v>
      </c>
      <c r="L1264" s="64">
        <v>1564617011</v>
      </c>
      <c r="M1264" s="60">
        <v>-6</v>
      </c>
    </row>
    <row r="1265" spans="1:13" hidden="1" x14ac:dyDescent="0.25">
      <c r="A1265" s="64">
        <v>12070851600</v>
      </c>
      <c r="B1265" s="64">
        <v>1901912281</v>
      </c>
      <c r="C1265" t="s">
        <v>203</v>
      </c>
      <c r="D1265" s="59">
        <v>43405</v>
      </c>
      <c r="E1265" s="60">
        <v>-19260</v>
      </c>
      <c r="F1265" t="s">
        <v>204</v>
      </c>
      <c r="G1265" s="64">
        <v>2000075484</v>
      </c>
      <c r="H1265" t="s">
        <v>1195</v>
      </c>
      <c r="I1265" s="64">
        <v>1263202</v>
      </c>
      <c r="J1265" s="64">
        <v>2905100202</v>
      </c>
      <c r="K1265" t="s">
        <v>206</v>
      </c>
      <c r="L1265" s="64">
        <v>1564617011</v>
      </c>
      <c r="M1265" s="60">
        <v>-6</v>
      </c>
    </row>
    <row r="1266" spans="1:13" hidden="1" x14ac:dyDescent="0.25">
      <c r="A1266" s="64">
        <v>120708516000</v>
      </c>
      <c r="B1266" s="64">
        <v>1901912564</v>
      </c>
      <c r="C1266" t="s">
        <v>203</v>
      </c>
      <c r="D1266" s="59">
        <v>43425</v>
      </c>
      <c r="E1266" s="60">
        <v>-47320</v>
      </c>
      <c r="F1266" t="s">
        <v>204</v>
      </c>
      <c r="G1266" s="64">
        <v>2000075484</v>
      </c>
      <c r="H1266" t="s">
        <v>1196</v>
      </c>
      <c r="I1266" s="64">
        <v>1269301</v>
      </c>
      <c r="J1266" s="64">
        <v>2905100203</v>
      </c>
      <c r="K1266" t="s">
        <v>206</v>
      </c>
      <c r="L1266" s="64">
        <v>2023817011</v>
      </c>
      <c r="M1266" s="60">
        <v>-6</v>
      </c>
    </row>
    <row r="1267" spans="1:13" hidden="1" x14ac:dyDescent="0.25">
      <c r="A1267" s="64">
        <v>120708516000</v>
      </c>
      <c r="B1267" s="64">
        <v>1901912567</v>
      </c>
      <c r="C1267" t="s">
        <v>203</v>
      </c>
      <c r="D1267" s="59">
        <v>43419</v>
      </c>
      <c r="E1267" s="60">
        <v>-61010</v>
      </c>
      <c r="F1267" t="s">
        <v>204</v>
      </c>
      <c r="G1267" s="64">
        <v>2000075484</v>
      </c>
      <c r="H1267" t="s">
        <v>385</v>
      </c>
      <c r="I1267" s="64">
        <v>1269290</v>
      </c>
      <c r="J1267" s="64">
        <v>2905100203</v>
      </c>
      <c r="K1267" t="s">
        <v>206</v>
      </c>
      <c r="L1267" s="64">
        <v>5400117011</v>
      </c>
      <c r="M1267" s="60">
        <v>-6</v>
      </c>
    </row>
    <row r="1268" spans="1:13" hidden="1" x14ac:dyDescent="0.25">
      <c r="A1268" s="64">
        <v>120708516000</v>
      </c>
      <c r="B1268" s="64">
        <v>1901912570</v>
      </c>
      <c r="C1268" t="s">
        <v>203</v>
      </c>
      <c r="D1268" s="59">
        <v>43413</v>
      </c>
      <c r="E1268" s="60">
        <v>-72950</v>
      </c>
      <c r="F1268" t="s">
        <v>204</v>
      </c>
      <c r="G1268" s="64">
        <v>2000075484</v>
      </c>
      <c r="H1268" t="s">
        <v>1030</v>
      </c>
      <c r="I1268" s="64">
        <v>1269150</v>
      </c>
      <c r="J1268" s="64">
        <v>2905100202</v>
      </c>
      <c r="K1268" t="s">
        <v>206</v>
      </c>
      <c r="L1268" s="64">
        <v>1564617011</v>
      </c>
      <c r="M1268" s="60">
        <v>-6</v>
      </c>
    </row>
    <row r="1269" spans="1:13" hidden="1" x14ac:dyDescent="0.25">
      <c r="A1269" s="64">
        <v>120708516000</v>
      </c>
      <c r="B1269" s="64">
        <v>1901912596</v>
      </c>
      <c r="C1269" t="s">
        <v>203</v>
      </c>
      <c r="D1269" s="59">
        <v>43429</v>
      </c>
      <c r="E1269" s="60">
        <v>-58670</v>
      </c>
      <c r="F1269" t="s">
        <v>204</v>
      </c>
      <c r="G1269" s="64">
        <v>2000075484</v>
      </c>
      <c r="H1269" t="s">
        <v>1197</v>
      </c>
      <c r="I1269" s="64">
        <v>1269912</v>
      </c>
      <c r="J1269" s="64">
        <v>2905100202</v>
      </c>
      <c r="K1269" t="s">
        <v>206</v>
      </c>
      <c r="L1269" s="64">
        <v>1500117011</v>
      </c>
      <c r="M1269" s="60">
        <v>-6</v>
      </c>
    </row>
    <row r="1270" spans="1:13" hidden="1" x14ac:dyDescent="0.25">
      <c r="A1270" s="64">
        <v>20181231</v>
      </c>
      <c r="B1270" s="64">
        <v>2000075484</v>
      </c>
      <c r="C1270" t="s">
        <v>401</v>
      </c>
      <c r="D1270" s="59">
        <v>43290</v>
      </c>
      <c r="E1270" s="60">
        <v>132430</v>
      </c>
      <c r="F1270" t="s">
        <v>204</v>
      </c>
      <c r="G1270" s="64">
        <v>2000075484</v>
      </c>
      <c r="H1270" t="s">
        <v>626</v>
      </c>
      <c r="I1270" s="64">
        <v>1192537</v>
      </c>
      <c r="J1270" s="64">
        <v>2905100203</v>
      </c>
      <c r="K1270" t="s">
        <v>626</v>
      </c>
      <c r="L1270" s="64">
        <v>2023817011</v>
      </c>
      <c r="M1270" s="60">
        <v>175</v>
      </c>
    </row>
    <row r="1271" spans="1:13" hidden="1" x14ac:dyDescent="0.25">
      <c r="A1271" s="64">
        <v>20181231</v>
      </c>
      <c r="B1271" s="64">
        <v>2000075484</v>
      </c>
      <c r="C1271" t="s">
        <v>401</v>
      </c>
      <c r="D1271" s="59">
        <v>43290</v>
      </c>
      <c r="E1271" s="60">
        <v>975399</v>
      </c>
      <c r="F1271" t="s">
        <v>204</v>
      </c>
      <c r="G1271" s="64">
        <v>2000075484</v>
      </c>
      <c r="H1271" t="s">
        <v>626</v>
      </c>
      <c r="I1271" s="64">
        <v>1192537</v>
      </c>
      <c r="J1271" s="64">
        <v>2905100202</v>
      </c>
      <c r="K1271" t="s">
        <v>626</v>
      </c>
      <c r="L1271" s="64">
        <v>1500117011</v>
      </c>
      <c r="M1271" s="60">
        <v>175</v>
      </c>
    </row>
    <row r="1272" spans="1:13" hidden="1" x14ac:dyDescent="0.25">
      <c r="A1272" s="64">
        <v>20181231</v>
      </c>
      <c r="B1272" s="64">
        <v>2000075484</v>
      </c>
      <c r="C1272" t="s">
        <v>401</v>
      </c>
      <c r="D1272" s="59">
        <v>43290</v>
      </c>
      <c r="E1272" s="60">
        <v>-1107829</v>
      </c>
      <c r="F1272" t="s">
        <v>204</v>
      </c>
      <c r="G1272" s="64">
        <v>2000075484</v>
      </c>
      <c r="H1272" t="s">
        <v>626</v>
      </c>
      <c r="I1272" s="64">
        <v>1192537</v>
      </c>
      <c r="J1272" s="64">
        <v>1330050204</v>
      </c>
      <c r="K1272" t="s">
        <v>626</v>
      </c>
      <c r="L1272" s="64">
        <v>1500000000</v>
      </c>
      <c r="M1272" s="60">
        <v>175</v>
      </c>
    </row>
    <row r="1273" spans="1:13" hidden="1" x14ac:dyDescent="0.25">
      <c r="A1273" s="64">
        <v>4171024389</v>
      </c>
      <c r="B1273" s="64">
        <v>1901319727</v>
      </c>
      <c r="C1273" t="s">
        <v>203</v>
      </c>
      <c r="D1273" s="59">
        <v>43185</v>
      </c>
      <c r="E1273" s="60">
        <v>-93600</v>
      </c>
      <c r="F1273" t="s">
        <v>204</v>
      </c>
      <c r="G1273" s="64">
        <v>2000075484</v>
      </c>
      <c r="H1273" t="s">
        <v>1198</v>
      </c>
      <c r="I1273" s="64">
        <v>1205466</v>
      </c>
      <c r="J1273" s="64">
        <v>2905100202</v>
      </c>
      <c r="K1273" t="s">
        <v>206</v>
      </c>
      <c r="L1273" s="64">
        <v>1564617011</v>
      </c>
      <c r="M1273" s="60">
        <v>228</v>
      </c>
    </row>
    <row r="1274" spans="1:13" hidden="1" x14ac:dyDescent="0.25">
      <c r="A1274" t="s">
        <v>623</v>
      </c>
      <c r="B1274" s="64">
        <v>2000038440</v>
      </c>
      <c r="C1274" t="s">
        <v>666</v>
      </c>
      <c r="D1274" s="59">
        <v>43290</v>
      </c>
      <c r="E1274" s="60">
        <v>1107829</v>
      </c>
      <c r="F1274" t="s">
        <v>204</v>
      </c>
      <c r="G1274" s="64">
        <v>2000075484</v>
      </c>
      <c r="H1274" t="s">
        <v>1199</v>
      </c>
      <c r="I1274" t="s">
        <v>644</v>
      </c>
      <c r="J1274" s="64">
        <v>1330050204</v>
      </c>
      <c r="K1274" t="s">
        <v>626</v>
      </c>
      <c r="L1274" s="64">
        <v>1500000000</v>
      </c>
      <c r="M1274" s="60">
        <v>0</v>
      </c>
    </row>
    <row r="1275" spans="1:13" hidden="1" x14ac:dyDescent="0.25">
      <c r="A1275" t="s">
        <v>792</v>
      </c>
      <c r="B1275" s="64">
        <v>103164815</v>
      </c>
      <c r="C1275" t="s">
        <v>390</v>
      </c>
      <c r="D1275" s="59">
        <v>43306</v>
      </c>
      <c r="E1275" s="60">
        <v>-24100</v>
      </c>
      <c r="F1275" t="s">
        <v>204</v>
      </c>
      <c r="G1275" s="64">
        <v>2000075484</v>
      </c>
      <c r="H1275" t="s">
        <v>1200</v>
      </c>
      <c r="I1275" s="64">
        <v>1201664</v>
      </c>
      <c r="J1275" s="64">
        <v>2905100202</v>
      </c>
      <c r="K1275" t="s">
        <v>691</v>
      </c>
      <c r="L1275" s="64">
        <v>1564617011</v>
      </c>
      <c r="M1275" s="60">
        <v>57</v>
      </c>
    </row>
    <row r="1276" spans="1:13" hidden="1" x14ac:dyDescent="0.25">
      <c r="A1276" t="s">
        <v>804</v>
      </c>
      <c r="B1276" s="64">
        <v>103164832</v>
      </c>
      <c r="C1276" t="s">
        <v>390</v>
      </c>
      <c r="D1276" s="59">
        <v>43306</v>
      </c>
      <c r="E1276" s="60">
        <v>-24100</v>
      </c>
      <c r="F1276" t="s">
        <v>204</v>
      </c>
      <c r="G1276" s="64">
        <v>2000075484</v>
      </c>
      <c r="H1276" t="s">
        <v>1201</v>
      </c>
      <c r="I1276" s="64">
        <v>1203448</v>
      </c>
      <c r="J1276" s="64">
        <v>2905100202</v>
      </c>
      <c r="K1276" t="s">
        <v>691</v>
      </c>
      <c r="L1276" s="64">
        <v>1564617011</v>
      </c>
      <c r="M1276" s="60">
        <v>57</v>
      </c>
    </row>
    <row r="1277" spans="1:13" hidden="1" x14ac:dyDescent="0.25">
      <c r="A1277" t="s">
        <v>800</v>
      </c>
      <c r="B1277" s="64">
        <v>103164827</v>
      </c>
      <c r="C1277" t="s">
        <v>390</v>
      </c>
      <c r="D1277" s="59">
        <v>43306</v>
      </c>
      <c r="E1277" s="60">
        <v>-24100</v>
      </c>
      <c r="F1277" t="s">
        <v>204</v>
      </c>
      <c r="G1277" s="64">
        <v>2000075484</v>
      </c>
      <c r="H1277" t="s">
        <v>1202</v>
      </c>
      <c r="I1277" s="64">
        <v>1203480</v>
      </c>
      <c r="J1277" s="64">
        <v>2905100202</v>
      </c>
      <c r="K1277" t="s">
        <v>691</v>
      </c>
      <c r="L1277" s="64">
        <v>1564617011</v>
      </c>
      <c r="M1277" s="60">
        <v>57</v>
      </c>
    </row>
    <row r="1278" spans="1:13" hidden="1" x14ac:dyDescent="0.25">
      <c r="A1278" t="s">
        <v>820</v>
      </c>
      <c r="B1278" s="64">
        <v>103164852</v>
      </c>
      <c r="C1278" t="s">
        <v>390</v>
      </c>
      <c r="D1278" s="59">
        <v>43306</v>
      </c>
      <c r="E1278" s="60">
        <v>-24100</v>
      </c>
      <c r="F1278" t="s">
        <v>204</v>
      </c>
      <c r="G1278" s="64">
        <v>2000075484</v>
      </c>
      <c r="H1278" t="s">
        <v>1203</v>
      </c>
      <c r="I1278" s="64">
        <v>1206240</v>
      </c>
      <c r="J1278" s="64">
        <v>2905100202</v>
      </c>
      <c r="K1278" t="s">
        <v>691</v>
      </c>
      <c r="L1278" s="64">
        <v>1564617011</v>
      </c>
      <c r="M1278" s="60">
        <v>57</v>
      </c>
    </row>
    <row r="1279" spans="1:13" hidden="1" x14ac:dyDescent="0.25">
      <c r="A1279" t="s">
        <v>802</v>
      </c>
      <c r="B1279" s="64">
        <v>103164829</v>
      </c>
      <c r="C1279" t="s">
        <v>390</v>
      </c>
      <c r="D1279" s="59">
        <v>43306</v>
      </c>
      <c r="E1279" s="60">
        <v>-11700</v>
      </c>
      <c r="F1279" t="s">
        <v>204</v>
      </c>
      <c r="G1279" s="64">
        <v>2000075484</v>
      </c>
      <c r="H1279" t="s">
        <v>1204</v>
      </c>
      <c r="I1279" s="64">
        <v>1207893</v>
      </c>
      <c r="J1279" s="64">
        <v>2905100202</v>
      </c>
      <c r="K1279" t="s">
        <v>691</v>
      </c>
      <c r="L1279" s="64">
        <v>1564617011</v>
      </c>
      <c r="M1279" s="60">
        <v>57</v>
      </c>
    </row>
    <row r="1280" spans="1:13" hidden="1" x14ac:dyDescent="0.25">
      <c r="A1280" t="s">
        <v>816</v>
      </c>
      <c r="B1280" s="64">
        <v>103164844</v>
      </c>
      <c r="C1280" t="s">
        <v>390</v>
      </c>
      <c r="D1280" s="59">
        <v>43306</v>
      </c>
      <c r="E1280" s="60">
        <v>-66780</v>
      </c>
      <c r="F1280" t="s">
        <v>204</v>
      </c>
      <c r="G1280" s="64">
        <v>2000075484</v>
      </c>
      <c r="H1280" t="s">
        <v>1205</v>
      </c>
      <c r="I1280" s="64">
        <v>1205595</v>
      </c>
      <c r="J1280" s="64">
        <v>2905100202</v>
      </c>
      <c r="K1280" t="s">
        <v>691</v>
      </c>
      <c r="L1280" s="64">
        <v>1564617011</v>
      </c>
      <c r="M1280" s="60">
        <v>57</v>
      </c>
    </row>
    <row r="1281" spans="1:13" hidden="1" x14ac:dyDescent="0.25">
      <c r="A1281" t="s">
        <v>794</v>
      </c>
      <c r="B1281" s="64">
        <v>103164821</v>
      </c>
      <c r="C1281" t="s">
        <v>390</v>
      </c>
      <c r="D1281" s="59">
        <v>43306</v>
      </c>
      <c r="E1281" s="60">
        <v>-50085</v>
      </c>
      <c r="F1281" t="s">
        <v>204</v>
      </c>
      <c r="G1281" s="64">
        <v>2000075484</v>
      </c>
      <c r="H1281" t="s">
        <v>1206</v>
      </c>
      <c r="I1281" s="64">
        <v>1205371</v>
      </c>
      <c r="J1281" s="64">
        <v>2905100202</v>
      </c>
      <c r="K1281" t="s">
        <v>691</v>
      </c>
      <c r="L1281" s="64">
        <v>1564617011</v>
      </c>
      <c r="M1281" s="60">
        <v>57</v>
      </c>
    </row>
    <row r="1282" spans="1:13" hidden="1" x14ac:dyDescent="0.25">
      <c r="A1282" t="s">
        <v>826</v>
      </c>
      <c r="B1282" s="64">
        <v>103164857</v>
      </c>
      <c r="C1282" t="s">
        <v>390</v>
      </c>
      <c r="D1282" s="59">
        <v>43306</v>
      </c>
      <c r="E1282" s="60">
        <v>-17415</v>
      </c>
      <c r="F1282" t="s">
        <v>204</v>
      </c>
      <c r="G1282" s="64">
        <v>2000075484</v>
      </c>
      <c r="H1282" t="s">
        <v>1207</v>
      </c>
      <c r="I1282" s="64">
        <v>1204626</v>
      </c>
      <c r="J1282" s="64">
        <v>2905100202</v>
      </c>
      <c r="K1282" t="s">
        <v>691</v>
      </c>
      <c r="L1282" s="64">
        <v>1564617011</v>
      </c>
      <c r="M1282" s="60">
        <v>57</v>
      </c>
    </row>
    <row r="1283" spans="1:13" hidden="1" x14ac:dyDescent="0.25">
      <c r="A1283" t="s">
        <v>798</v>
      </c>
      <c r="B1283" s="64">
        <v>103164825</v>
      </c>
      <c r="C1283" t="s">
        <v>390</v>
      </c>
      <c r="D1283" s="59">
        <v>43306</v>
      </c>
      <c r="E1283" s="60">
        <v>-17415</v>
      </c>
      <c r="F1283" t="s">
        <v>204</v>
      </c>
      <c r="G1283" s="64">
        <v>2000075484</v>
      </c>
      <c r="H1283" t="s">
        <v>1208</v>
      </c>
      <c r="I1283" s="64">
        <v>1204000</v>
      </c>
      <c r="J1283" s="64">
        <v>2905100202</v>
      </c>
      <c r="K1283" t="s">
        <v>691</v>
      </c>
      <c r="L1283" s="64">
        <v>1564617011</v>
      </c>
      <c r="M1283" s="60">
        <v>57</v>
      </c>
    </row>
    <row r="1284" spans="1:13" hidden="1" x14ac:dyDescent="0.25">
      <c r="A1284" t="s">
        <v>824</v>
      </c>
      <c r="B1284" s="64">
        <v>103164856</v>
      </c>
      <c r="C1284" t="s">
        <v>390</v>
      </c>
      <c r="D1284" s="59">
        <v>43306</v>
      </c>
      <c r="E1284" s="60">
        <v>-50085</v>
      </c>
      <c r="F1284" t="s">
        <v>204</v>
      </c>
      <c r="G1284" s="64">
        <v>2000075484</v>
      </c>
      <c r="H1284" t="s">
        <v>1209</v>
      </c>
      <c r="I1284" s="64">
        <v>1204022</v>
      </c>
      <c r="J1284" s="64">
        <v>2905100202</v>
      </c>
      <c r="K1284" t="s">
        <v>691</v>
      </c>
      <c r="L1284" s="64">
        <v>1564617011</v>
      </c>
      <c r="M1284" s="60">
        <v>57</v>
      </c>
    </row>
    <row r="1285" spans="1:13" hidden="1" x14ac:dyDescent="0.25">
      <c r="A1285" t="s">
        <v>796</v>
      </c>
      <c r="B1285" s="64">
        <v>103164824</v>
      </c>
      <c r="C1285" t="s">
        <v>390</v>
      </c>
      <c r="D1285" s="59">
        <v>43306</v>
      </c>
      <c r="E1285" s="60">
        <v>-50085</v>
      </c>
      <c r="F1285" t="s">
        <v>204</v>
      </c>
      <c r="G1285" s="64">
        <v>2000075484</v>
      </c>
      <c r="H1285" t="s">
        <v>1210</v>
      </c>
      <c r="I1285" s="64">
        <v>1204586</v>
      </c>
      <c r="J1285" s="64">
        <v>2905100202</v>
      </c>
      <c r="K1285" t="s">
        <v>691</v>
      </c>
      <c r="L1285" s="64">
        <v>1564617011</v>
      </c>
      <c r="M1285" s="60">
        <v>57</v>
      </c>
    </row>
    <row r="1286" spans="1:13" hidden="1" x14ac:dyDescent="0.25">
      <c r="A1286" t="s">
        <v>808</v>
      </c>
      <c r="B1286" s="64">
        <v>103164835</v>
      </c>
      <c r="C1286" t="s">
        <v>390</v>
      </c>
      <c r="D1286" s="59">
        <v>43306</v>
      </c>
      <c r="E1286" s="60">
        <v>-50085</v>
      </c>
      <c r="F1286" t="s">
        <v>204</v>
      </c>
      <c r="G1286" s="64">
        <v>2000075484</v>
      </c>
      <c r="H1286" t="s">
        <v>1211</v>
      </c>
      <c r="I1286" s="64">
        <v>1203176</v>
      </c>
      <c r="J1286" s="64">
        <v>2905100202</v>
      </c>
      <c r="K1286" t="s">
        <v>691</v>
      </c>
      <c r="L1286" s="64">
        <v>1564617011</v>
      </c>
      <c r="M1286" s="60">
        <v>57</v>
      </c>
    </row>
    <row r="1287" spans="1:13" hidden="1" x14ac:dyDescent="0.25">
      <c r="A1287" t="s">
        <v>814</v>
      </c>
      <c r="B1287" s="64">
        <v>103164841</v>
      </c>
      <c r="C1287" t="s">
        <v>390</v>
      </c>
      <c r="D1287" s="59">
        <v>43306</v>
      </c>
      <c r="E1287" s="60">
        <v>-50085</v>
      </c>
      <c r="F1287" t="s">
        <v>204</v>
      </c>
      <c r="G1287" s="64">
        <v>2000075484</v>
      </c>
      <c r="H1287" t="s">
        <v>1212</v>
      </c>
      <c r="I1287" s="64">
        <v>1200698</v>
      </c>
      <c r="J1287" s="64">
        <v>2905100202</v>
      </c>
      <c r="K1287" t="s">
        <v>691</v>
      </c>
      <c r="L1287" s="64">
        <v>1564617011</v>
      </c>
      <c r="M1287" s="60">
        <v>57</v>
      </c>
    </row>
    <row r="1288" spans="1:13" hidden="1" x14ac:dyDescent="0.25">
      <c r="A1288" t="s">
        <v>1213</v>
      </c>
      <c r="B1288" s="64">
        <v>103164858</v>
      </c>
      <c r="C1288" t="s">
        <v>390</v>
      </c>
      <c r="D1288" s="59">
        <v>43306</v>
      </c>
      <c r="E1288" s="60">
        <v>-47249</v>
      </c>
      <c r="F1288" t="s">
        <v>204</v>
      </c>
      <c r="G1288" s="64">
        <v>2000075484</v>
      </c>
      <c r="H1288" t="s">
        <v>1214</v>
      </c>
      <c r="I1288" s="64">
        <v>1184809</v>
      </c>
      <c r="J1288" s="64">
        <v>2905100202</v>
      </c>
      <c r="K1288" t="s">
        <v>691</v>
      </c>
      <c r="L1288" s="64">
        <v>1564617011</v>
      </c>
      <c r="M1288" s="60">
        <v>57</v>
      </c>
    </row>
    <row r="1289" spans="1:13" hidden="1" x14ac:dyDescent="0.25">
      <c r="A1289" t="s">
        <v>818</v>
      </c>
      <c r="B1289" s="64">
        <v>103164846</v>
      </c>
      <c r="C1289" t="s">
        <v>390</v>
      </c>
      <c r="D1289" s="59">
        <v>43306</v>
      </c>
      <c r="E1289" s="60">
        <v>-24100</v>
      </c>
      <c r="F1289" t="s">
        <v>204</v>
      </c>
      <c r="G1289" s="64">
        <v>2000075484</v>
      </c>
      <c r="H1289" t="s">
        <v>1215</v>
      </c>
      <c r="I1289" s="64">
        <v>1208444</v>
      </c>
      <c r="J1289" s="64">
        <v>2905100203</v>
      </c>
      <c r="K1289" t="s">
        <v>691</v>
      </c>
      <c r="L1289" s="64">
        <v>6849817011</v>
      </c>
      <c r="M1289" s="60">
        <v>57</v>
      </c>
    </row>
    <row r="1290" spans="1:13" hidden="1" x14ac:dyDescent="0.25">
      <c r="A1290" t="s">
        <v>810</v>
      </c>
      <c r="B1290" s="64">
        <v>103164837</v>
      </c>
      <c r="C1290" t="s">
        <v>390</v>
      </c>
      <c r="D1290" s="59">
        <v>43306</v>
      </c>
      <c r="E1290" s="60">
        <v>-24100</v>
      </c>
      <c r="F1290" t="s">
        <v>204</v>
      </c>
      <c r="G1290" s="64">
        <v>2000075484</v>
      </c>
      <c r="H1290" t="s">
        <v>1216</v>
      </c>
      <c r="I1290" s="64">
        <v>1199218</v>
      </c>
      <c r="J1290" s="64">
        <v>2905100202</v>
      </c>
      <c r="K1290" t="s">
        <v>691</v>
      </c>
      <c r="L1290" s="64">
        <v>1564617011</v>
      </c>
      <c r="M1290" s="60">
        <v>57</v>
      </c>
    </row>
    <row r="1291" spans="1:13" hidden="1" x14ac:dyDescent="0.25">
      <c r="A1291" t="s">
        <v>812</v>
      </c>
      <c r="B1291" s="64">
        <v>103164839</v>
      </c>
      <c r="C1291" t="s">
        <v>390</v>
      </c>
      <c r="D1291" s="59">
        <v>43306</v>
      </c>
      <c r="E1291" s="60">
        <v>-24100</v>
      </c>
      <c r="F1291" t="s">
        <v>204</v>
      </c>
      <c r="G1291" s="64">
        <v>2000075484</v>
      </c>
      <c r="H1291" t="s">
        <v>1217</v>
      </c>
      <c r="I1291" s="64">
        <v>1198854</v>
      </c>
      <c r="J1291" s="64">
        <v>2905100202</v>
      </c>
      <c r="K1291" t="s">
        <v>691</v>
      </c>
      <c r="L1291" s="64">
        <v>1564617011</v>
      </c>
      <c r="M1291" s="60">
        <v>57</v>
      </c>
    </row>
    <row r="1292" spans="1:13" hidden="1" x14ac:dyDescent="0.25">
      <c r="A1292" t="s">
        <v>806</v>
      </c>
      <c r="B1292" s="64">
        <v>103164833</v>
      </c>
      <c r="C1292" t="s">
        <v>390</v>
      </c>
      <c r="D1292" s="59">
        <v>43306</v>
      </c>
      <c r="E1292" s="60">
        <v>-24100</v>
      </c>
      <c r="F1292" t="s">
        <v>204</v>
      </c>
      <c r="G1292" s="64">
        <v>2000075484</v>
      </c>
      <c r="H1292" t="s">
        <v>1218</v>
      </c>
      <c r="I1292" s="64">
        <v>1194821</v>
      </c>
      <c r="J1292" s="64">
        <v>2905100202</v>
      </c>
      <c r="K1292" t="s">
        <v>691</v>
      </c>
      <c r="L1292" s="64">
        <v>1564617011</v>
      </c>
      <c r="M1292" s="60">
        <v>57</v>
      </c>
    </row>
    <row r="1293" spans="1:13" hidden="1" x14ac:dyDescent="0.25">
      <c r="A1293" t="s">
        <v>829</v>
      </c>
      <c r="B1293" s="64">
        <v>103937296</v>
      </c>
      <c r="C1293" t="s">
        <v>390</v>
      </c>
      <c r="D1293" s="59">
        <v>43290</v>
      </c>
      <c r="E1293" s="60">
        <v>-19025</v>
      </c>
      <c r="F1293" t="s">
        <v>204</v>
      </c>
      <c r="G1293" s="64">
        <v>2000075484</v>
      </c>
      <c r="H1293" t="s">
        <v>852</v>
      </c>
      <c r="I1293" s="64">
        <v>1192537</v>
      </c>
      <c r="J1293" s="64">
        <v>2905100202</v>
      </c>
      <c r="K1293" t="s">
        <v>853</v>
      </c>
      <c r="L1293" s="64">
        <v>1564617011</v>
      </c>
      <c r="M1293" s="60">
        <v>115</v>
      </c>
    </row>
    <row r="1294" spans="1:13" hidden="1" x14ac:dyDescent="0.25">
      <c r="A1294" s="64">
        <v>12030844844</v>
      </c>
      <c r="B1294" s="64">
        <v>1901912692</v>
      </c>
      <c r="C1294" t="s">
        <v>203</v>
      </c>
      <c r="D1294" s="59">
        <v>43220</v>
      </c>
      <c r="E1294" s="60">
        <v>-18090</v>
      </c>
      <c r="F1294" t="s">
        <v>204</v>
      </c>
      <c r="G1294" s="64">
        <v>2000075486</v>
      </c>
      <c r="H1294" t="s">
        <v>1219</v>
      </c>
      <c r="I1294" s="64">
        <v>1213765</v>
      </c>
      <c r="J1294" s="64">
        <v>2905100202</v>
      </c>
      <c r="K1294" t="s">
        <v>206</v>
      </c>
      <c r="L1294" s="64">
        <v>1564617011</v>
      </c>
      <c r="M1294" s="60">
        <v>-2</v>
      </c>
    </row>
    <row r="1295" spans="1:13" hidden="1" x14ac:dyDescent="0.25">
      <c r="A1295" s="64">
        <v>12030844844</v>
      </c>
      <c r="B1295" s="64">
        <v>1901912714</v>
      </c>
      <c r="C1295" t="s">
        <v>203</v>
      </c>
      <c r="D1295" s="59">
        <v>43220</v>
      </c>
      <c r="E1295" s="60">
        <v>-50085</v>
      </c>
      <c r="F1295" t="s">
        <v>204</v>
      </c>
      <c r="G1295" s="64">
        <v>2000075486</v>
      </c>
      <c r="H1295" t="s">
        <v>1220</v>
      </c>
      <c r="I1295" s="64">
        <v>1213749</v>
      </c>
      <c r="J1295" s="64">
        <v>2905100202</v>
      </c>
      <c r="K1295" t="s">
        <v>206</v>
      </c>
      <c r="L1295" s="64">
        <v>1564617011</v>
      </c>
      <c r="M1295" s="60">
        <v>-2</v>
      </c>
    </row>
    <row r="1296" spans="1:13" hidden="1" x14ac:dyDescent="0.25">
      <c r="A1296" s="64">
        <v>12030844844</v>
      </c>
      <c r="B1296" s="64">
        <v>1901912725</v>
      </c>
      <c r="C1296" t="s">
        <v>203</v>
      </c>
      <c r="D1296" s="59">
        <v>43218</v>
      </c>
      <c r="E1296" s="60">
        <v>-35100</v>
      </c>
      <c r="F1296" t="s">
        <v>204</v>
      </c>
      <c r="G1296" s="64">
        <v>2000075486</v>
      </c>
      <c r="H1296" t="s">
        <v>1221</v>
      </c>
      <c r="I1296" s="64">
        <v>1213336</v>
      </c>
      <c r="J1296" s="64">
        <v>2905100202</v>
      </c>
      <c r="K1296" t="s">
        <v>206</v>
      </c>
      <c r="L1296" s="64">
        <v>1564617011</v>
      </c>
      <c r="M1296" s="60">
        <v>-2</v>
      </c>
    </row>
    <row r="1297" spans="1:13" hidden="1" x14ac:dyDescent="0.25">
      <c r="A1297" s="64">
        <v>12030844844</v>
      </c>
      <c r="B1297" s="64">
        <v>1901912734</v>
      </c>
      <c r="C1297" t="s">
        <v>203</v>
      </c>
      <c r="D1297" s="59">
        <v>43216</v>
      </c>
      <c r="E1297" s="60">
        <v>-90450</v>
      </c>
      <c r="F1297" t="s">
        <v>204</v>
      </c>
      <c r="G1297" s="64">
        <v>2000075486</v>
      </c>
      <c r="H1297" t="s">
        <v>467</v>
      </c>
      <c r="I1297" s="64">
        <v>1212768</v>
      </c>
      <c r="J1297" s="64">
        <v>2905100202</v>
      </c>
      <c r="K1297" t="s">
        <v>206</v>
      </c>
      <c r="L1297" s="64">
        <v>1564617011</v>
      </c>
      <c r="M1297" s="60">
        <v>-2</v>
      </c>
    </row>
    <row r="1298" spans="1:13" hidden="1" x14ac:dyDescent="0.25">
      <c r="A1298" s="64">
        <v>12030844844</v>
      </c>
      <c r="B1298" s="64">
        <v>1901912740</v>
      </c>
      <c r="C1298" t="s">
        <v>203</v>
      </c>
      <c r="D1298" s="59">
        <v>43202</v>
      </c>
      <c r="E1298" s="60">
        <v>-42210</v>
      </c>
      <c r="F1298" t="s">
        <v>204</v>
      </c>
      <c r="G1298" s="64">
        <v>2000075486</v>
      </c>
      <c r="H1298" t="s">
        <v>1222</v>
      </c>
      <c r="I1298" s="64">
        <v>1212423</v>
      </c>
      <c r="J1298" s="64">
        <v>2905100202</v>
      </c>
      <c r="K1298" t="s">
        <v>206</v>
      </c>
      <c r="L1298" s="64">
        <v>1564617011</v>
      </c>
      <c r="M1298" s="60">
        <v>-2</v>
      </c>
    </row>
    <row r="1299" spans="1:13" hidden="1" x14ac:dyDescent="0.25">
      <c r="A1299" s="64">
        <v>12030844844</v>
      </c>
      <c r="B1299" s="64">
        <v>1901912747</v>
      </c>
      <c r="C1299" t="s">
        <v>203</v>
      </c>
      <c r="D1299" s="59">
        <v>43215</v>
      </c>
      <c r="E1299" s="60">
        <v>-180900</v>
      </c>
      <c r="F1299" t="s">
        <v>204</v>
      </c>
      <c r="G1299" s="64">
        <v>2000075486</v>
      </c>
      <c r="H1299" t="s">
        <v>1223</v>
      </c>
      <c r="I1299" s="64">
        <v>1212400</v>
      </c>
      <c r="J1299" s="64">
        <v>2905100202</v>
      </c>
      <c r="K1299" t="s">
        <v>206</v>
      </c>
      <c r="L1299" s="64">
        <v>1564617011</v>
      </c>
      <c r="M1299" s="60">
        <v>-2</v>
      </c>
    </row>
    <row r="1300" spans="1:13" hidden="1" x14ac:dyDescent="0.25">
      <c r="A1300" s="64">
        <v>12030844844</v>
      </c>
      <c r="B1300" s="64">
        <v>1901912757</v>
      </c>
      <c r="C1300" t="s">
        <v>203</v>
      </c>
      <c r="D1300" s="59">
        <v>43215</v>
      </c>
      <c r="E1300" s="60">
        <v>-21060</v>
      </c>
      <c r="F1300" t="s">
        <v>204</v>
      </c>
      <c r="G1300" s="64">
        <v>2000075486</v>
      </c>
      <c r="H1300" t="s">
        <v>1224</v>
      </c>
      <c r="I1300" s="64">
        <v>1212149</v>
      </c>
      <c r="J1300" s="64">
        <v>2905100202</v>
      </c>
      <c r="K1300" t="s">
        <v>206</v>
      </c>
      <c r="L1300" s="64">
        <v>1564617011</v>
      </c>
      <c r="M1300" s="60">
        <v>-2</v>
      </c>
    </row>
    <row r="1301" spans="1:13" hidden="1" x14ac:dyDescent="0.25">
      <c r="A1301" s="64">
        <v>12030844844</v>
      </c>
      <c r="B1301" s="64">
        <v>1901912767</v>
      </c>
      <c r="C1301" t="s">
        <v>203</v>
      </c>
      <c r="D1301" s="59">
        <v>43214</v>
      </c>
      <c r="E1301" s="60">
        <v>-198990</v>
      </c>
      <c r="F1301" t="s">
        <v>204</v>
      </c>
      <c r="G1301" s="64">
        <v>2000075486</v>
      </c>
      <c r="H1301" t="s">
        <v>1225</v>
      </c>
      <c r="I1301" s="64">
        <v>1211853</v>
      </c>
      <c r="J1301" s="64">
        <v>2905100202</v>
      </c>
      <c r="K1301" t="s">
        <v>206</v>
      </c>
      <c r="L1301" s="64">
        <v>1564617011</v>
      </c>
      <c r="M1301" s="60">
        <v>-2</v>
      </c>
    </row>
    <row r="1302" spans="1:13" hidden="1" x14ac:dyDescent="0.25">
      <c r="A1302" s="64">
        <v>12030844844</v>
      </c>
      <c r="B1302" s="64">
        <v>1901912771</v>
      </c>
      <c r="C1302" t="s">
        <v>203</v>
      </c>
      <c r="D1302" s="59">
        <v>43214</v>
      </c>
      <c r="E1302" s="60">
        <v>-36180</v>
      </c>
      <c r="F1302" t="s">
        <v>204</v>
      </c>
      <c r="G1302" s="64">
        <v>2000075486</v>
      </c>
      <c r="H1302" t="s">
        <v>1226</v>
      </c>
      <c r="I1302" s="64">
        <v>1211854</v>
      </c>
      <c r="J1302" s="64">
        <v>2905100202</v>
      </c>
      <c r="K1302" t="s">
        <v>206</v>
      </c>
      <c r="L1302" s="64">
        <v>1564617011</v>
      </c>
      <c r="M1302" s="60">
        <v>-2</v>
      </c>
    </row>
    <row r="1303" spans="1:13" hidden="1" x14ac:dyDescent="0.25">
      <c r="A1303" s="64">
        <v>12030844844</v>
      </c>
      <c r="B1303" s="64">
        <v>1901912781</v>
      </c>
      <c r="C1303" t="s">
        <v>203</v>
      </c>
      <c r="D1303" s="59">
        <v>43214</v>
      </c>
      <c r="E1303" s="60">
        <v>-72360</v>
      </c>
      <c r="F1303" t="s">
        <v>204</v>
      </c>
      <c r="G1303" s="64">
        <v>2000075486</v>
      </c>
      <c r="H1303" t="s">
        <v>1227</v>
      </c>
      <c r="I1303" s="64">
        <v>1211848</v>
      </c>
      <c r="J1303" s="64">
        <v>2905100202</v>
      </c>
      <c r="K1303" t="s">
        <v>206</v>
      </c>
      <c r="L1303" s="64">
        <v>1564617011</v>
      </c>
      <c r="M1303" s="60">
        <v>-2</v>
      </c>
    </row>
    <row r="1304" spans="1:13" hidden="1" x14ac:dyDescent="0.25">
      <c r="A1304" s="64">
        <v>12030844844</v>
      </c>
      <c r="B1304" s="64">
        <v>1901912793</v>
      </c>
      <c r="C1304" t="s">
        <v>203</v>
      </c>
      <c r="D1304" s="59">
        <v>43214</v>
      </c>
      <c r="E1304" s="60">
        <v>-126630</v>
      </c>
      <c r="F1304" t="s">
        <v>204</v>
      </c>
      <c r="G1304" s="64">
        <v>2000075486</v>
      </c>
      <c r="H1304" t="s">
        <v>561</v>
      </c>
      <c r="I1304" s="64">
        <v>1211845</v>
      </c>
      <c r="J1304" s="64">
        <v>2905100202</v>
      </c>
      <c r="K1304" t="s">
        <v>206</v>
      </c>
      <c r="L1304" s="64">
        <v>1564617011</v>
      </c>
      <c r="M1304" s="60">
        <v>-2</v>
      </c>
    </row>
    <row r="1305" spans="1:13" hidden="1" x14ac:dyDescent="0.25">
      <c r="A1305" s="64">
        <v>12030844844</v>
      </c>
      <c r="B1305" s="64">
        <v>1901912795</v>
      </c>
      <c r="C1305" t="s">
        <v>203</v>
      </c>
      <c r="D1305" s="59">
        <v>43214</v>
      </c>
      <c r="E1305" s="60">
        <v>-144720</v>
      </c>
      <c r="F1305" t="s">
        <v>204</v>
      </c>
      <c r="G1305" s="64">
        <v>2000075486</v>
      </c>
      <c r="H1305" t="s">
        <v>1226</v>
      </c>
      <c r="I1305" s="64">
        <v>1211837</v>
      </c>
      <c r="J1305" s="64">
        <v>2905100202</v>
      </c>
      <c r="K1305" t="s">
        <v>206</v>
      </c>
      <c r="L1305" s="64">
        <v>1564617011</v>
      </c>
      <c r="M1305" s="60">
        <v>-2</v>
      </c>
    </row>
    <row r="1306" spans="1:13" hidden="1" x14ac:dyDescent="0.25">
      <c r="A1306" s="64">
        <v>12030844844</v>
      </c>
      <c r="B1306" s="64">
        <v>1901912801</v>
      </c>
      <c r="C1306" t="s">
        <v>203</v>
      </c>
      <c r="D1306" s="59">
        <v>43191</v>
      </c>
      <c r="E1306" s="60">
        <v>-21060</v>
      </c>
      <c r="F1306" t="s">
        <v>204</v>
      </c>
      <c r="G1306" s="64">
        <v>2000075486</v>
      </c>
      <c r="H1306" t="s">
        <v>1228</v>
      </c>
      <c r="I1306" s="64">
        <v>1211484</v>
      </c>
      <c r="J1306" s="64">
        <v>2905100202</v>
      </c>
      <c r="K1306" t="s">
        <v>206</v>
      </c>
      <c r="L1306" s="64">
        <v>1564617011</v>
      </c>
      <c r="M1306" s="60">
        <v>-2</v>
      </c>
    </row>
    <row r="1307" spans="1:13" hidden="1" x14ac:dyDescent="0.25">
      <c r="A1307" s="64">
        <v>12030844844</v>
      </c>
      <c r="B1307" s="64">
        <v>1901912804</v>
      </c>
      <c r="C1307" t="s">
        <v>203</v>
      </c>
      <c r="D1307" s="59">
        <v>43207</v>
      </c>
      <c r="E1307" s="60">
        <v>-21060</v>
      </c>
      <c r="F1307" t="s">
        <v>204</v>
      </c>
      <c r="G1307" s="64">
        <v>2000075486</v>
      </c>
      <c r="H1307" t="s">
        <v>1129</v>
      </c>
      <c r="I1307" s="64">
        <v>1211119</v>
      </c>
      <c r="J1307" s="64">
        <v>2905100202</v>
      </c>
      <c r="K1307" t="s">
        <v>206</v>
      </c>
      <c r="L1307" s="64">
        <v>1564617011</v>
      </c>
      <c r="M1307" s="60">
        <v>-2</v>
      </c>
    </row>
    <row r="1308" spans="1:13" hidden="1" x14ac:dyDescent="0.25">
      <c r="A1308" s="64">
        <v>12030844844</v>
      </c>
      <c r="B1308" s="64">
        <v>1901912807</v>
      </c>
      <c r="C1308" t="s">
        <v>203</v>
      </c>
      <c r="D1308" s="59">
        <v>43210</v>
      </c>
      <c r="E1308" s="60">
        <v>-19260</v>
      </c>
      <c r="F1308" t="s">
        <v>204</v>
      </c>
      <c r="G1308" s="64">
        <v>2000075486</v>
      </c>
      <c r="H1308" t="s">
        <v>271</v>
      </c>
      <c r="I1308" s="64">
        <v>1211003</v>
      </c>
      <c r="J1308" s="64">
        <v>2905100202</v>
      </c>
      <c r="K1308" t="s">
        <v>206</v>
      </c>
      <c r="L1308" s="64">
        <v>1564617011</v>
      </c>
      <c r="M1308" s="60">
        <v>-2</v>
      </c>
    </row>
    <row r="1309" spans="1:13" hidden="1" x14ac:dyDescent="0.25">
      <c r="A1309" s="64">
        <v>12030844844</v>
      </c>
      <c r="B1309" s="64">
        <v>1901912810</v>
      </c>
      <c r="C1309" t="s">
        <v>203</v>
      </c>
      <c r="D1309" s="59">
        <v>43208</v>
      </c>
      <c r="E1309" s="60">
        <v>-42120</v>
      </c>
      <c r="F1309" t="s">
        <v>204</v>
      </c>
      <c r="G1309" s="64">
        <v>2000075486</v>
      </c>
      <c r="H1309" t="s">
        <v>1229</v>
      </c>
      <c r="I1309" s="64">
        <v>1210620</v>
      </c>
      <c r="J1309" s="64">
        <v>2905100202</v>
      </c>
      <c r="K1309" t="s">
        <v>206</v>
      </c>
      <c r="L1309" s="64">
        <v>1564617011</v>
      </c>
      <c r="M1309" s="60">
        <v>-2</v>
      </c>
    </row>
    <row r="1310" spans="1:13" hidden="1" x14ac:dyDescent="0.25">
      <c r="A1310" s="64">
        <v>12030844844</v>
      </c>
      <c r="B1310" s="64">
        <v>1901912816</v>
      </c>
      <c r="C1310" t="s">
        <v>203</v>
      </c>
      <c r="D1310" s="59">
        <v>43208</v>
      </c>
      <c r="E1310" s="60">
        <v>-50085</v>
      </c>
      <c r="F1310" t="s">
        <v>204</v>
      </c>
      <c r="G1310" s="64">
        <v>2000075486</v>
      </c>
      <c r="H1310" t="s">
        <v>1009</v>
      </c>
      <c r="I1310" s="64">
        <v>1210596</v>
      </c>
      <c r="J1310" s="64">
        <v>2905100202</v>
      </c>
      <c r="K1310" t="s">
        <v>206</v>
      </c>
      <c r="L1310" s="64">
        <v>1564617011</v>
      </c>
      <c r="M1310" s="60">
        <v>-2</v>
      </c>
    </row>
    <row r="1311" spans="1:13" hidden="1" x14ac:dyDescent="0.25">
      <c r="A1311" s="64">
        <v>12030844844</v>
      </c>
      <c r="B1311" s="64">
        <v>1901912825</v>
      </c>
      <c r="C1311" t="s">
        <v>203</v>
      </c>
      <c r="D1311" s="59">
        <v>43207</v>
      </c>
      <c r="E1311" s="60">
        <v>-104430</v>
      </c>
      <c r="F1311" t="s">
        <v>204</v>
      </c>
      <c r="G1311" s="64">
        <v>2000075486</v>
      </c>
      <c r="H1311" t="s">
        <v>1230</v>
      </c>
      <c r="I1311" s="64">
        <v>1210278</v>
      </c>
      <c r="J1311" s="64">
        <v>2905100203</v>
      </c>
      <c r="K1311" t="s">
        <v>206</v>
      </c>
      <c r="L1311" s="64">
        <v>6874517011</v>
      </c>
      <c r="M1311" s="60">
        <v>-2</v>
      </c>
    </row>
    <row r="1312" spans="1:13" hidden="1" x14ac:dyDescent="0.25">
      <c r="A1312" s="64">
        <v>12030844844</v>
      </c>
      <c r="B1312" s="64">
        <v>1901912841</v>
      </c>
      <c r="C1312" t="s">
        <v>203</v>
      </c>
      <c r="D1312" s="59">
        <v>43202</v>
      </c>
      <c r="E1312" s="60">
        <v>-35100</v>
      </c>
      <c r="F1312" t="s">
        <v>204</v>
      </c>
      <c r="G1312" s="64">
        <v>2000075486</v>
      </c>
      <c r="H1312" t="s">
        <v>1231</v>
      </c>
      <c r="I1312" s="64">
        <v>1210099</v>
      </c>
      <c r="J1312" s="64">
        <v>2905100202</v>
      </c>
      <c r="K1312" t="s">
        <v>206</v>
      </c>
      <c r="L1312" s="64">
        <v>1564617011</v>
      </c>
      <c r="M1312" s="60">
        <v>-2</v>
      </c>
    </row>
    <row r="1313" spans="1:13" hidden="1" x14ac:dyDescent="0.25">
      <c r="A1313" s="64">
        <v>12030844844</v>
      </c>
      <c r="B1313" s="64">
        <v>1901912852</v>
      </c>
      <c r="C1313" t="s">
        <v>203</v>
      </c>
      <c r="D1313" s="59">
        <v>43206</v>
      </c>
      <c r="E1313" s="60">
        <v>-50085</v>
      </c>
      <c r="F1313" t="s">
        <v>204</v>
      </c>
      <c r="G1313" s="64">
        <v>2000075486</v>
      </c>
      <c r="H1313" t="s">
        <v>1107</v>
      </c>
      <c r="I1313" s="64">
        <v>1210016</v>
      </c>
      <c r="J1313" s="64">
        <v>2905100202</v>
      </c>
      <c r="K1313" t="s">
        <v>206</v>
      </c>
      <c r="L1313" s="64">
        <v>1564617011</v>
      </c>
      <c r="M1313" s="60">
        <v>-2</v>
      </c>
    </row>
    <row r="1314" spans="1:13" hidden="1" x14ac:dyDescent="0.25">
      <c r="A1314" s="64">
        <v>12030844844</v>
      </c>
      <c r="B1314" s="64">
        <v>1901912862</v>
      </c>
      <c r="C1314" t="s">
        <v>203</v>
      </c>
      <c r="D1314" s="59">
        <v>43206</v>
      </c>
      <c r="E1314" s="60">
        <v>-50085</v>
      </c>
      <c r="F1314" t="s">
        <v>204</v>
      </c>
      <c r="G1314" s="64">
        <v>2000075486</v>
      </c>
      <c r="H1314" t="s">
        <v>1232</v>
      </c>
      <c r="I1314" s="64">
        <v>1209993</v>
      </c>
      <c r="J1314" s="64">
        <v>2905100202</v>
      </c>
      <c r="K1314" t="s">
        <v>206</v>
      </c>
      <c r="L1314" s="64">
        <v>1564617011</v>
      </c>
      <c r="M1314" s="60">
        <v>-2</v>
      </c>
    </row>
    <row r="1315" spans="1:13" hidden="1" x14ac:dyDescent="0.25">
      <c r="A1315" s="64">
        <v>12030844844</v>
      </c>
      <c r="B1315" s="64">
        <v>1901912875</v>
      </c>
      <c r="C1315" t="s">
        <v>203</v>
      </c>
      <c r="D1315" s="59">
        <v>43206</v>
      </c>
      <c r="E1315" s="60">
        <v>-50085</v>
      </c>
      <c r="F1315" t="s">
        <v>204</v>
      </c>
      <c r="G1315" s="64">
        <v>2000075486</v>
      </c>
      <c r="H1315" t="s">
        <v>1233</v>
      </c>
      <c r="I1315" s="64">
        <v>1209928</v>
      </c>
      <c r="J1315" s="64">
        <v>2905100202</v>
      </c>
      <c r="K1315" t="s">
        <v>206</v>
      </c>
      <c r="L1315" s="64">
        <v>1564617011</v>
      </c>
      <c r="M1315" s="60">
        <v>-2</v>
      </c>
    </row>
    <row r="1316" spans="1:13" hidden="1" x14ac:dyDescent="0.25">
      <c r="A1316" s="64">
        <v>12030844844</v>
      </c>
      <c r="B1316" s="64">
        <v>1901912882</v>
      </c>
      <c r="C1316" t="s">
        <v>203</v>
      </c>
      <c r="D1316" s="59">
        <v>43206</v>
      </c>
      <c r="E1316" s="60">
        <v>-50085</v>
      </c>
      <c r="F1316" t="s">
        <v>204</v>
      </c>
      <c r="G1316" s="64">
        <v>2000075486</v>
      </c>
      <c r="H1316" t="s">
        <v>1234</v>
      </c>
      <c r="I1316" s="64">
        <v>1209903</v>
      </c>
      <c r="J1316" s="64">
        <v>2905100202</v>
      </c>
      <c r="K1316" t="s">
        <v>206</v>
      </c>
      <c r="L1316" s="64">
        <v>1564617011</v>
      </c>
      <c r="M1316" s="60">
        <v>-2</v>
      </c>
    </row>
    <row r="1317" spans="1:13" hidden="1" x14ac:dyDescent="0.25">
      <c r="A1317" s="64">
        <v>12030844844</v>
      </c>
      <c r="B1317" s="64">
        <v>1901912890</v>
      </c>
      <c r="C1317" t="s">
        <v>203</v>
      </c>
      <c r="D1317" s="59">
        <v>43201</v>
      </c>
      <c r="E1317" s="60">
        <v>-11700</v>
      </c>
      <c r="F1317" t="s">
        <v>204</v>
      </c>
      <c r="G1317" s="64">
        <v>2000075486</v>
      </c>
      <c r="H1317" t="s">
        <v>1235</v>
      </c>
      <c r="I1317" s="64">
        <v>1209836</v>
      </c>
      <c r="J1317" s="64">
        <v>2905100202</v>
      </c>
      <c r="K1317" t="s">
        <v>206</v>
      </c>
      <c r="L1317" s="64">
        <v>1564617011</v>
      </c>
      <c r="M1317" s="60">
        <v>-2</v>
      </c>
    </row>
    <row r="1318" spans="1:13" hidden="1" x14ac:dyDescent="0.25">
      <c r="A1318" s="64">
        <v>12030844844</v>
      </c>
      <c r="B1318" s="64">
        <v>1901912896</v>
      </c>
      <c r="C1318" t="s">
        <v>203</v>
      </c>
      <c r="D1318" s="59">
        <v>43200</v>
      </c>
      <c r="E1318" s="60">
        <v>-11700</v>
      </c>
      <c r="F1318" t="s">
        <v>204</v>
      </c>
      <c r="G1318" s="64">
        <v>2000075486</v>
      </c>
      <c r="H1318" t="s">
        <v>1118</v>
      </c>
      <c r="I1318" s="64">
        <v>1209184</v>
      </c>
      <c r="J1318" s="64">
        <v>2905100202</v>
      </c>
      <c r="K1318" t="s">
        <v>206</v>
      </c>
      <c r="L1318" s="64">
        <v>1564617011</v>
      </c>
      <c r="M1318" s="60">
        <v>-2</v>
      </c>
    </row>
    <row r="1319" spans="1:13" hidden="1" x14ac:dyDescent="0.25">
      <c r="A1319" s="64">
        <v>12030844844</v>
      </c>
      <c r="B1319" s="64">
        <v>1901912909</v>
      </c>
      <c r="C1319" t="s">
        <v>203</v>
      </c>
      <c r="D1319" s="59">
        <v>43201</v>
      </c>
      <c r="E1319" s="60">
        <v>-35100</v>
      </c>
      <c r="F1319" t="s">
        <v>204</v>
      </c>
      <c r="G1319" s="64">
        <v>2000075486</v>
      </c>
      <c r="H1319" t="s">
        <v>584</v>
      </c>
      <c r="I1319" s="64">
        <v>1209162</v>
      </c>
      <c r="J1319" s="64">
        <v>2905100202</v>
      </c>
      <c r="K1319" t="s">
        <v>206</v>
      </c>
      <c r="L1319" s="64">
        <v>1564617011</v>
      </c>
      <c r="M1319" s="60">
        <v>-2</v>
      </c>
    </row>
    <row r="1320" spans="1:13" hidden="1" x14ac:dyDescent="0.25">
      <c r="A1320" s="64">
        <v>12030844844</v>
      </c>
      <c r="B1320" s="64">
        <v>1901912915</v>
      </c>
      <c r="C1320" t="s">
        <v>203</v>
      </c>
      <c r="D1320" s="59">
        <v>43200</v>
      </c>
      <c r="E1320" s="60">
        <v>-21060</v>
      </c>
      <c r="F1320" t="s">
        <v>204</v>
      </c>
      <c r="G1320" s="64">
        <v>2000075486</v>
      </c>
      <c r="H1320" t="s">
        <v>1229</v>
      </c>
      <c r="I1320" s="64">
        <v>1208805</v>
      </c>
      <c r="J1320" s="64">
        <v>2905100202</v>
      </c>
      <c r="K1320" t="s">
        <v>206</v>
      </c>
      <c r="L1320" s="64">
        <v>1564617011</v>
      </c>
      <c r="M1320" s="60">
        <v>-2</v>
      </c>
    </row>
    <row r="1321" spans="1:13" hidden="1" x14ac:dyDescent="0.25">
      <c r="A1321" s="64">
        <v>12030844844</v>
      </c>
      <c r="B1321" s="64">
        <v>1901912927</v>
      </c>
      <c r="C1321" t="s">
        <v>203</v>
      </c>
      <c r="D1321" s="59">
        <v>43200</v>
      </c>
      <c r="E1321" s="60">
        <v>-50085</v>
      </c>
      <c r="F1321" t="s">
        <v>204</v>
      </c>
      <c r="G1321" s="64">
        <v>2000075486</v>
      </c>
      <c r="H1321" t="s">
        <v>1236</v>
      </c>
      <c r="I1321" s="64">
        <v>1208727</v>
      </c>
      <c r="J1321" s="64">
        <v>2905100202</v>
      </c>
      <c r="K1321" t="s">
        <v>206</v>
      </c>
      <c r="L1321" s="64">
        <v>1564617011</v>
      </c>
      <c r="M1321" s="60">
        <v>-2</v>
      </c>
    </row>
    <row r="1322" spans="1:13" hidden="1" x14ac:dyDescent="0.25">
      <c r="A1322" s="64">
        <v>12030844844</v>
      </c>
      <c r="B1322" s="64">
        <v>1901912933</v>
      </c>
      <c r="C1322" t="s">
        <v>203</v>
      </c>
      <c r="D1322" s="59">
        <v>43199</v>
      </c>
      <c r="E1322" s="60">
        <v>-50085</v>
      </c>
      <c r="F1322" t="s">
        <v>204</v>
      </c>
      <c r="G1322" s="64">
        <v>2000075486</v>
      </c>
      <c r="H1322" t="s">
        <v>1237</v>
      </c>
      <c r="I1322" s="64">
        <v>1208167</v>
      </c>
      <c r="J1322" s="64">
        <v>2905100202</v>
      </c>
      <c r="K1322" t="s">
        <v>206</v>
      </c>
      <c r="L1322" s="64">
        <v>1564617011</v>
      </c>
      <c r="M1322" s="60">
        <v>-2</v>
      </c>
    </row>
    <row r="1323" spans="1:13" hidden="1" x14ac:dyDescent="0.25">
      <c r="A1323" s="64">
        <v>12030844844</v>
      </c>
      <c r="B1323" s="64">
        <v>1901912954</v>
      </c>
      <c r="C1323" t="s">
        <v>203</v>
      </c>
      <c r="D1323" s="59">
        <v>43195</v>
      </c>
      <c r="E1323" s="60">
        <v>-50085</v>
      </c>
      <c r="F1323" t="s">
        <v>204</v>
      </c>
      <c r="G1323" s="64">
        <v>2000075486</v>
      </c>
      <c r="H1323" t="s">
        <v>400</v>
      </c>
      <c r="I1323" s="64">
        <v>1207266</v>
      </c>
      <c r="J1323" s="64">
        <v>2905100203</v>
      </c>
      <c r="K1323" t="s">
        <v>206</v>
      </c>
      <c r="L1323" s="64">
        <v>6874517011</v>
      </c>
      <c r="M1323" s="60">
        <v>-2</v>
      </c>
    </row>
    <row r="1324" spans="1:13" hidden="1" x14ac:dyDescent="0.25">
      <c r="A1324" s="64">
        <v>12030844844</v>
      </c>
      <c r="B1324" s="64">
        <v>1901912961</v>
      </c>
      <c r="C1324" t="s">
        <v>203</v>
      </c>
      <c r="D1324" s="59">
        <v>43195</v>
      </c>
      <c r="E1324" s="60">
        <v>-50085</v>
      </c>
      <c r="F1324" t="s">
        <v>204</v>
      </c>
      <c r="G1324" s="64">
        <v>2000075486</v>
      </c>
      <c r="H1324" t="s">
        <v>1238</v>
      </c>
      <c r="I1324" s="64">
        <v>1207253</v>
      </c>
      <c r="J1324" s="64">
        <v>2905100202</v>
      </c>
      <c r="K1324" t="s">
        <v>206</v>
      </c>
      <c r="L1324" s="64">
        <v>1564617011</v>
      </c>
      <c r="M1324" s="60">
        <v>-2</v>
      </c>
    </row>
    <row r="1325" spans="1:13" hidden="1" x14ac:dyDescent="0.25">
      <c r="A1325" s="64">
        <v>12030844844</v>
      </c>
      <c r="B1325" s="64">
        <v>1901912973</v>
      </c>
      <c r="C1325" t="s">
        <v>203</v>
      </c>
      <c r="D1325" s="59">
        <v>43193</v>
      </c>
      <c r="E1325" s="60">
        <v>-43560</v>
      </c>
      <c r="F1325" t="s">
        <v>204</v>
      </c>
      <c r="G1325" s="64">
        <v>2000075486</v>
      </c>
      <c r="H1325" t="s">
        <v>863</v>
      </c>
      <c r="I1325" s="64">
        <v>1206819</v>
      </c>
      <c r="J1325" s="64">
        <v>2905100202</v>
      </c>
      <c r="K1325" t="s">
        <v>206</v>
      </c>
      <c r="L1325" s="64">
        <v>1564617011</v>
      </c>
      <c r="M1325" s="60">
        <v>-2</v>
      </c>
    </row>
    <row r="1326" spans="1:13" hidden="1" x14ac:dyDescent="0.25">
      <c r="A1326" s="64">
        <v>12030844844</v>
      </c>
      <c r="B1326" s="64">
        <v>1901912981</v>
      </c>
      <c r="C1326" t="s">
        <v>203</v>
      </c>
      <c r="D1326" s="59">
        <v>43193</v>
      </c>
      <c r="E1326" s="60">
        <v>-50085</v>
      </c>
      <c r="F1326" t="s">
        <v>204</v>
      </c>
      <c r="G1326" s="64">
        <v>2000075486</v>
      </c>
      <c r="H1326" t="s">
        <v>1239</v>
      </c>
      <c r="I1326" s="64">
        <v>1206648</v>
      </c>
      <c r="J1326" s="64">
        <v>2905100202</v>
      </c>
      <c r="K1326" t="s">
        <v>206</v>
      </c>
      <c r="L1326" s="64">
        <v>1564617011</v>
      </c>
      <c r="M1326" s="60">
        <v>-2</v>
      </c>
    </row>
    <row r="1327" spans="1:13" hidden="1" x14ac:dyDescent="0.25">
      <c r="A1327" s="64">
        <v>12030844844</v>
      </c>
      <c r="B1327" s="64">
        <v>1901913002</v>
      </c>
      <c r="C1327" t="s">
        <v>203</v>
      </c>
      <c r="D1327" s="59">
        <v>43214</v>
      </c>
      <c r="E1327" s="60">
        <v>-17415</v>
      </c>
      <c r="F1327" t="s">
        <v>204</v>
      </c>
      <c r="G1327" s="64">
        <v>2000075486</v>
      </c>
      <c r="H1327" t="s">
        <v>1018</v>
      </c>
      <c r="I1327" s="64">
        <v>1211568</v>
      </c>
      <c r="J1327" s="64">
        <v>2905100202</v>
      </c>
      <c r="K1327" t="s">
        <v>206</v>
      </c>
      <c r="L1327" s="64">
        <v>1564617011</v>
      </c>
      <c r="M1327" s="60">
        <v>-2</v>
      </c>
    </row>
    <row r="1328" spans="1:13" hidden="1" x14ac:dyDescent="0.25">
      <c r="A1328" s="64">
        <v>12030844844</v>
      </c>
      <c r="B1328" s="64">
        <v>1901913035</v>
      </c>
      <c r="C1328" t="s">
        <v>203</v>
      </c>
      <c r="D1328" s="59">
        <v>43191</v>
      </c>
      <c r="E1328" s="60">
        <v>-67680</v>
      </c>
      <c r="F1328" t="s">
        <v>204</v>
      </c>
      <c r="G1328" s="64">
        <v>2000075486</v>
      </c>
      <c r="H1328" t="s">
        <v>976</v>
      </c>
      <c r="I1328" s="64">
        <v>1214936</v>
      </c>
      <c r="J1328" s="64">
        <v>2905100202</v>
      </c>
      <c r="K1328" t="s">
        <v>206</v>
      </c>
      <c r="L1328" s="64">
        <v>1564617011</v>
      </c>
      <c r="M1328" s="60">
        <v>-2</v>
      </c>
    </row>
    <row r="1329" spans="1:13" hidden="1" x14ac:dyDescent="0.25">
      <c r="A1329" s="64">
        <v>12030844844</v>
      </c>
      <c r="B1329" s="64">
        <v>1901913422</v>
      </c>
      <c r="C1329" t="s">
        <v>203</v>
      </c>
      <c r="D1329" s="59">
        <v>43193</v>
      </c>
      <c r="E1329" s="60">
        <v>-30510</v>
      </c>
      <c r="F1329" t="s">
        <v>204</v>
      </c>
      <c r="G1329" s="64">
        <v>2000075486</v>
      </c>
      <c r="H1329" t="s">
        <v>1240</v>
      </c>
      <c r="I1329" s="64">
        <v>1215633</v>
      </c>
      <c r="J1329" s="64">
        <v>2905100202</v>
      </c>
      <c r="K1329" t="s">
        <v>206</v>
      </c>
      <c r="L1329" s="64">
        <v>1564617011</v>
      </c>
      <c r="M1329" s="60">
        <v>-2</v>
      </c>
    </row>
    <row r="1330" spans="1:13" hidden="1" x14ac:dyDescent="0.25">
      <c r="A1330" s="64">
        <v>12030947124</v>
      </c>
      <c r="B1330" s="64">
        <v>103937307</v>
      </c>
      <c r="C1330" t="s">
        <v>390</v>
      </c>
      <c r="D1330" s="59">
        <v>43321</v>
      </c>
      <c r="E1330" s="60">
        <v>-620</v>
      </c>
      <c r="F1330" t="s">
        <v>204</v>
      </c>
      <c r="G1330" s="64">
        <v>2000075486</v>
      </c>
      <c r="H1330" t="s">
        <v>855</v>
      </c>
      <c r="I1330" s="64">
        <v>1221525</v>
      </c>
      <c r="J1330" s="64">
        <v>2905100202</v>
      </c>
      <c r="K1330" t="s">
        <v>856</v>
      </c>
      <c r="L1330" s="64">
        <v>1564617011</v>
      </c>
      <c r="M1330" s="60">
        <v>84</v>
      </c>
    </row>
    <row r="1331" spans="1:13" hidden="1" x14ac:dyDescent="0.25">
      <c r="A1331" s="64">
        <v>20181231</v>
      </c>
      <c r="B1331" s="64">
        <v>2000075486</v>
      </c>
      <c r="C1331" t="s">
        <v>401</v>
      </c>
      <c r="D1331" s="59">
        <v>43321</v>
      </c>
      <c r="E1331" s="60">
        <v>154515</v>
      </c>
      <c r="F1331" t="s">
        <v>204</v>
      </c>
      <c r="G1331" s="64">
        <v>2000075486</v>
      </c>
      <c r="H1331" t="s">
        <v>626</v>
      </c>
      <c r="I1331" s="64">
        <v>1221525</v>
      </c>
      <c r="J1331" s="64">
        <v>2905100203</v>
      </c>
      <c r="K1331" t="s">
        <v>626</v>
      </c>
      <c r="L1331" s="64">
        <v>6874517011</v>
      </c>
      <c r="M1331" s="60">
        <v>144</v>
      </c>
    </row>
    <row r="1332" spans="1:13" hidden="1" x14ac:dyDescent="0.25">
      <c r="A1332" s="64">
        <v>20181231</v>
      </c>
      <c r="B1332" s="64">
        <v>2000075486</v>
      </c>
      <c r="C1332" t="s">
        <v>401</v>
      </c>
      <c r="D1332" s="59">
        <v>43321</v>
      </c>
      <c r="E1332" s="60">
        <v>1845485</v>
      </c>
      <c r="F1332" t="s">
        <v>204</v>
      </c>
      <c r="G1332" s="64">
        <v>2000075486</v>
      </c>
      <c r="H1332" t="s">
        <v>626</v>
      </c>
      <c r="I1332" s="64">
        <v>1221525</v>
      </c>
      <c r="J1332" s="64">
        <v>2905100202</v>
      </c>
      <c r="K1332" t="s">
        <v>626</v>
      </c>
      <c r="L1332" s="64">
        <v>1564617011</v>
      </c>
      <c r="M1332" s="60">
        <v>144</v>
      </c>
    </row>
    <row r="1333" spans="1:13" hidden="1" x14ac:dyDescent="0.25">
      <c r="A1333" s="64">
        <v>20181231</v>
      </c>
      <c r="B1333" s="64">
        <v>2000075486</v>
      </c>
      <c r="C1333" t="s">
        <v>401</v>
      </c>
      <c r="D1333" s="59">
        <v>43321</v>
      </c>
      <c r="E1333" s="60">
        <v>-2000000</v>
      </c>
      <c r="F1333" t="s">
        <v>204</v>
      </c>
      <c r="G1333" s="64">
        <v>2000075486</v>
      </c>
      <c r="H1333" t="s">
        <v>626</v>
      </c>
      <c r="I1333" s="64">
        <v>1221525</v>
      </c>
      <c r="J1333" s="64">
        <v>1330050204</v>
      </c>
      <c r="K1333" t="s">
        <v>626</v>
      </c>
      <c r="L1333" s="64">
        <v>1500000000</v>
      </c>
      <c r="M1333" s="60">
        <v>144</v>
      </c>
    </row>
    <row r="1334" spans="1:13" hidden="1" x14ac:dyDescent="0.25">
      <c r="A1334" t="s">
        <v>623</v>
      </c>
      <c r="B1334" s="64">
        <v>2000039258</v>
      </c>
      <c r="C1334" t="s">
        <v>666</v>
      </c>
      <c r="D1334" s="59">
        <v>43321</v>
      </c>
      <c r="E1334" s="60">
        <v>2000000</v>
      </c>
      <c r="F1334" t="s">
        <v>204</v>
      </c>
      <c r="G1334" s="64">
        <v>2000075486</v>
      </c>
      <c r="H1334" t="s">
        <v>1241</v>
      </c>
      <c r="I1334" t="s">
        <v>644</v>
      </c>
      <c r="J1334" s="64">
        <v>1330050204</v>
      </c>
      <c r="K1334" t="s">
        <v>623</v>
      </c>
      <c r="L1334" s="64">
        <v>1500000000</v>
      </c>
      <c r="M1334" s="60">
        <v>0</v>
      </c>
    </row>
    <row r="1335" spans="1:13" hidden="1" x14ac:dyDescent="0.25">
      <c r="A1335" s="64">
        <v>12030844844</v>
      </c>
      <c r="B1335" s="64">
        <v>1901913008</v>
      </c>
      <c r="C1335" t="s">
        <v>203</v>
      </c>
      <c r="D1335" s="59">
        <v>43217</v>
      </c>
      <c r="E1335" s="60">
        <v>-93600</v>
      </c>
      <c r="F1335" t="s">
        <v>204</v>
      </c>
      <c r="G1335" s="64">
        <v>2000075488</v>
      </c>
      <c r="H1335" t="s">
        <v>1095</v>
      </c>
      <c r="I1335" s="64">
        <v>1213118</v>
      </c>
      <c r="J1335" s="64">
        <v>2905100202</v>
      </c>
      <c r="K1335" t="s">
        <v>206</v>
      </c>
      <c r="L1335" s="64">
        <v>1564617011</v>
      </c>
      <c r="M1335" s="60">
        <v>-2</v>
      </c>
    </row>
    <row r="1336" spans="1:13" hidden="1" x14ac:dyDescent="0.25">
      <c r="A1336" s="64">
        <v>12030844844</v>
      </c>
      <c r="B1336" s="64">
        <v>1901913020</v>
      </c>
      <c r="C1336" t="s">
        <v>203</v>
      </c>
      <c r="D1336" s="59">
        <v>43217</v>
      </c>
      <c r="E1336" s="60">
        <v>-93600</v>
      </c>
      <c r="F1336" t="s">
        <v>204</v>
      </c>
      <c r="G1336" s="64">
        <v>2000075488</v>
      </c>
      <c r="H1336" t="s">
        <v>1095</v>
      </c>
      <c r="I1336" s="64">
        <v>1213119</v>
      </c>
      <c r="J1336" s="64">
        <v>2905100202</v>
      </c>
      <c r="K1336" t="s">
        <v>206</v>
      </c>
      <c r="L1336" s="64">
        <v>1564617011</v>
      </c>
      <c r="M1336" s="60">
        <v>-2</v>
      </c>
    </row>
    <row r="1337" spans="1:13" hidden="1" x14ac:dyDescent="0.25">
      <c r="A1337" s="64">
        <v>12030844844</v>
      </c>
      <c r="B1337" s="64">
        <v>1901913027</v>
      </c>
      <c r="C1337" t="s">
        <v>203</v>
      </c>
      <c r="D1337" s="59">
        <v>43217</v>
      </c>
      <c r="E1337" s="60">
        <v>-35100</v>
      </c>
      <c r="F1337" t="s">
        <v>204</v>
      </c>
      <c r="G1337" s="64">
        <v>2000075488</v>
      </c>
      <c r="H1337" t="s">
        <v>1095</v>
      </c>
      <c r="I1337" s="64">
        <v>1213220</v>
      </c>
      <c r="J1337" s="64">
        <v>2905100202</v>
      </c>
      <c r="K1337" t="s">
        <v>206</v>
      </c>
      <c r="L1337" s="64">
        <v>1564617011</v>
      </c>
      <c r="M1337" s="60">
        <v>-2</v>
      </c>
    </row>
    <row r="1338" spans="1:13" hidden="1" x14ac:dyDescent="0.25">
      <c r="A1338" s="64">
        <v>12030844844</v>
      </c>
      <c r="B1338" s="64">
        <v>1901913032</v>
      </c>
      <c r="C1338" t="s">
        <v>203</v>
      </c>
      <c r="D1338" s="59">
        <v>43220</v>
      </c>
      <c r="E1338" s="60">
        <v>-108540</v>
      </c>
      <c r="F1338" t="s">
        <v>204</v>
      </c>
      <c r="G1338" s="64">
        <v>2000075488</v>
      </c>
      <c r="H1338" t="s">
        <v>1095</v>
      </c>
      <c r="I1338" s="64">
        <v>1213776</v>
      </c>
      <c r="J1338" s="64">
        <v>2905100202</v>
      </c>
      <c r="K1338" t="s">
        <v>206</v>
      </c>
      <c r="L1338" s="64">
        <v>1564617011</v>
      </c>
      <c r="M1338" s="60">
        <v>-2</v>
      </c>
    </row>
    <row r="1339" spans="1:13" hidden="1" x14ac:dyDescent="0.25">
      <c r="A1339" s="64">
        <v>12030844844</v>
      </c>
      <c r="B1339" s="64">
        <v>1901913425</v>
      </c>
      <c r="C1339" t="s">
        <v>203</v>
      </c>
      <c r="D1339" s="59">
        <v>43216</v>
      </c>
      <c r="E1339" s="60">
        <v>-35100</v>
      </c>
      <c r="F1339" t="s">
        <v>204</v>
      </c>
      <c r="G1339" s="64">
        <v>2000075488</v>
      </c>
      <c r="H1339" t="s">
        <v>1242</v>
      </c>
      <c r="I1339" s="64">
        <v>1215603</v>
      </c>
      <c r="J1339" s="64">
        <v>2905100202</v>
      </c>
      <c r="K1339" t="s">
        <v>206</v>
      </c>
      <c r="L1339" s="64">
        <v>1564617011</v>
      </c>
      <c r="M1339" s="60">
        <v>-2</v>
      </c>
    </row>
    <row r="1340" spans="1:13" hidden="1" x14ac:dyDescent="0.25">
      <c r="A1340" s="64">
        <v>12030844844</v>
      </c>
      <c r="B1340" s="64">
        <v>1901913429</v>
      </c>
      <c r="C1340" t="s">
        <v>203</v>
      </c>
      <c r="D1340" s="59">
        <v>43216</v>
      </c>
      <c r="E1340" s="60">
        <v>-35100</v>
      </c>
      <c r="F1340" t="s">
        <v>204</v>
      </c>
      <c r="G1340" s="64">
        <v>2000075488</v>
      </c>
      <c r="H1340" t="s">
        <v>1221</v>
      </c>
      <c r="I1340" s="64">
        <v>1215596</v>
      </c>
      <c r="J1340" s="64">
        <v>2905100202</v>
      </c>
      <c r="K1340" t="s">
        <v>206</v>
      </c>
      <c r="L1340" s="64">
        <v>1564617011</v>
      </c>
      <c r="M1340" s="60">
        <v>-2</v>
      </c>
    </row>
    <row r="1341" spans="1:13" hidden="1" x14ac:dyDescent="0.25">
      <c r="A1341" s="64">
        <v>12030844844</v>
      </c>
      <c r="B1341" s="64">
        <v>1901913432</v>
      </c>
      <c r="C1341" t="s">
        <v>203</v>
      </c>
      <c r="D1341" s="59">
        <v>43200</v>
      </c>
      <c r="E1341" s="60">
        <v>-46170</v>
      </c>
      <c r="F1341" t="s">
        <v>204</v>
      </c>
      <c r="G1341" s="64">
        <v>2000075488</v>
      </c>
      <c r="H1341" t="s">
        <v>1243</v>
      </c>
      <c r="I1341" s="64">
        <v>1215053</v>
      </c>
      <c r="J1341" s="64">
        <v>2905100202</v>
      </c>
      <c r="K1341" t="s">
        <v>206</v>
      </c>
      <c r="L1341" s="64">
        <v>1550017011</v>
      </c>
      <c r="M1341" s="60">
        <v>-2</v>
      </c>
    </row>
    <row r="1342" spans="1:13" hidden="1" x14ac:dyDescent="0.25">
      <c r="A1342" s="64">
        <v>12030844844</v>
      </c>
      <c r="B1342" s="64">
        <v>1901913440</v>
      </c>
      <c r="C1342" t="s">
        <v>203</v>
      </c>
      <c r="D1342" s="59">
        <v>43195</v>
      </c>
      <c r="E1342" s="60">
        <v>-21060</v>
      </c>
      <c r="F1342" t="s">
        <v>204</v>
      </c>
      <c r="G1342" s="64">
        <v>2000075488</v>
      </c>
      <c r="H1342" t="s">
        <v>1091</v>
      </c>
      <c r="I1342" s="64">
        <v>1214977</v>
      </c>
      <c r="J1342" s="64">
        <v>2905100202</v>
      </c>
      <c r="K1342" t="s">
        <v>206</v>
      </c>
      <c r="L1342" s="64">
        <v>1564617011</v>
      </c>
      <c r="M1342" s="60">
        <v>-2</v>
      </c>
    </row>
    <row r="1343" spans="1:13" hidden="1" x14ac:dyDescent="0.25">
      <c r="A1343" s="64">
        <v>12030844844</v>
      </c>
      <c r="B1343" s="64">
        <v>1901913447</v>
      </c>
      <c r="C1343" t="s">
        <v>203</v>
      </c>
      <c r="D1343" s="59">
        <v>43192</v>
      </c>
      <c r="E1343" s="60">
        <v>-17415</v>
      </c>
      <c r="F1343" t="s">
        <v>204</v>
      </c>
      <c r="G1343" s="64">
        <v>2000075488</v>
      </c>
      <c r="H1343" t="s">
        <v>596</v>
      </c>
      <c r="I1343" s="64">
        <v>1214561</v>
      </c>
      <c r="J1343" s="64">
        <v>2905100202</v>
      </c>
      <c r="K1343" t="s">
        <v>206</v>
      </c>
      <c r="L1343" s="64">
        <v>1564617011</v>
      </c>
      <c r="M1343" s="60">
        <v>-2</v>
      </c>
    </row>
    <row r="1344" spans="1:13" hidden="1" x14ac:dyDescent="0.25">
      <c r="A1344" s="64">
        <v>12030844844</v>
      </c>
      <c r="B1344" s="64">
        <v>1901913450</v>
      </c>
      <c r="C1344" t="s">
        <v>203</v>
      </c>
      <c r="D1344" s="59">
        <v>43195</v>
      </c>
      <c r="E1344" s="60">
        <v>-35100</v>
      </c>
      <c r="F1344" t="s">
        <v>204</v>
      </c>
      <c r="G1344" s="64">
        <v>2000075488</v>
      </c>
      <c r="H1344" t="s">
        <v>983</v>
      </c>
      <c r="I1344" s="64">
        <v>1214557</v>
      </c>
      <c r="J1344" s="64">
        <v>2905100202</v>
      </c>
      <c r="K1344" t="s">
        <v>206</v>
      </c>
      <c r="L1344" s="64">
        <v>1564617011</v>
      </c>
      <c r="M1344" s="60">
        <v>-2</v>
      </c>
    </row>
    <row r="1345" spans="1:13" hidden="1" x14ac:dyDescent="0.25">
      <c r="A1345" s="64">
        <v>12030844844</v>
      </c>
      <c r="B1345" s="64">
        <v>1901913457</v>
      </c>
      <c r="C1345" t="s">
        <v>203</v>
      </c>
      <c r="D1345" s="59">
        <v>43191</v>
      </c>
      <c r="E1345" s="60">
        <v>-253260</v>
      </c>
      <c r="F1345" t="s">
        <v>204</v>
      </c>
      <c r="G1345" s="64">
        <v>2000075488</v>
      </c>
      <c r="H1345" t="s">
        <v>484</v>
      </c>
      <c r="I1345" s="64">
        <v>1214554</v>
      </c>
      <c r="J1345" s="64">
        <v>2905100202</v>
      </c>
      <c r="K1345" t="s">
        <v>206</v>
      </c>
      <c r="L1345" s="64">
        <v>1564617011</v>
      </c>
      <c r="M1345" s="60">
        <v>-2</v>
      </c>
    </row>
    <row r="1346" spans="1:13" hidden="1" x14ac:dyDescent="0.25">
      <c r="A1346" s="64">
        <v>12030844844</v>
      </c>
      <c r="B1346" s="64">
        <v>1901913465</v>
      </c>
      <c r="C1346" t="s">
        <v>203</v>
      </c>
      <c r="D1346" s="59">
        <v>43191</v>
      </c>
      <c r="E1346" s="60">
        <v>-180900</v>
      </c>
      <c r="F1346" t="s">
        <v>204</v>
      </c>
      <c r="G1346" s="64">
        <v>2000075488</v>
      </c>
      <c r="H1346" t="s">
        <v>983</v>
      </c>
      <c r="I1346" s="64">
        <v>1214553</v>
      </c>
      <c r="J1346" s="64">
        <v>2905100202</v>
      </c>
      <c r="K1346" t="s">
        <v>206</v>
      </c>
      <c r="L1346" s="64">
        <v>1564617011</v>
      </c>
      <c r="M1346" s="60">
        <v>-2</v>
      </c>
    </row>
    <row r="1347" spans="1:13" hidden="1" x14ac:dyDescent="0.25">
      <c r="A1347" s="64">
        <v>12030844844</v>
      </c>
      <c r="B1347" s="64">
        <v>1901913487</v>
      </c>
      <c r="C1347" t="s">
        <v>203</v>
      </c>
      <c r="D1347" s="59">
        <v>43195</v>
      </c>
      <c r="E1347" s="60">
        <v>-21060</v>
      </c>
      <c r="F1347" t="s">
        <v>204</v>
      </c>
      <c r="G1347" s="64">
        <v>2000075488</v>
      </c>
      <c r="H1347" t="s">
        <v>1228</v>
      </c>
      <c r="I1347" s="64">
        <v>1214551</v>
      </c>
      <c r="J1347" s="64">
        <v>2905100202</v>
      </c>
      <c r="K1347" t="s">
        <v>206</v>
      </c>
      <c r="L1347" s="64">
        <v>1564617011</v>
      </c>
      <c r="M1347" s="60">
        <v>-2</v>
      </c>
    </row>
    <row r="1348" spans="1:13" hidden="1" x14ac:dyDescent="0.25">
      <c r="A1348" s="64">
        <v>12030844844</v>
      </c>
      <c r="B1348" s="64">
        <v>1901913503</v>
      </c>
      <c r="C1348" t="s">
        <v>203</v>
      </c>
      <c r="D1348" s="59">
        <v>43220</v>
      </c>
      <c r="E1348" s="60">
        <v>-271350</v>
      </c>
      <c r="F1348" t="s">
        <v>204</v>
      </c>
      <c r="G1348" s="64">
        <v>2000075488</v>
      </c>
      <c r="H1348" t="s">
        <v>1244</v>
      </c>
      <c r="I1348" s="64">
        <v>1213842</v>
      </c>
      <c r="J1348" s="64">
        <v>2905100202</v>
      </c>
      <c r="K1348" t="s">
        <v>206</v>
      </c>
      <c r="L1348" s="64">
        <v>1564617011</v>
      </c>
      <c r="M1348" s="60">
        <v>-2</v>
      </c>
    </row>
    <row r="1349" spans="1:13" hidden="1" x14ac:dyDescent="0.25">
      <c r="A1349" s="64">
        <v>12030844844</v>
      </c>
      <c r="B1349" s="64">
        <v>1901913517</v>
      </c>
      <c r="C1349" t="s">
        <v>203</v>
      </c>
      <c r="D1349" s="59">
        <v>43220</v>
      </c>
      <c r="E1349" s="60">
        <v>-108540</v>
      </c>
      <c r="F1349" t="s">
        <v>204</v>
      </c>
      <c r="G1349" s="64">
        <v>2000075488</v>
      </c>
      <c r="H1349" t="s">
        <v>1245</v>
      </c>
      <c r="I1349" s="64">
        <v>1213775</v>
      </c>
      <c r="J1349" s="64">
        <v>2905100202</v>
      </c>
      <c r="K1349" t="s">
        <v>206</v>
      </c>
      <c r="L1349" s="64">
        <v>1564617011</v>
      </c>
      <c r="M1349" s="60">
        <v>-2</v>
      </c>
    </row>
    <row r="1350" spans="1:13" hidden="1" x14ac:dyDescent="0.25">
      <c r="A1350" s="64">
        <v>12030844844</v>
      </c>
      <c r="B1350" s="64">
        <v>1901913519</v>
      </c>
      <c r="C1350" t="s">
        <v>203</v>
      </c>
      <c r="D1350" s="59">
        <v>43220</v>
      </c>
      <c r="E1350" s="60">
        <v>-90450</v>
      </c>
      <c r="F1350" t="s">
        <v>204</v>
      </c>
      <c r="G1350" s="64">
        <v>2000075488</v>
      </c>
      <c r="H1350" t="s">
        <v>1245</v>
      </c>
      <c r="I1350" s="64">
        <v>1213774</v>
      </c>
      <c r="J1350" s="64">
        <v>2905100202</v>
      </c>
      <c r="K1350" t="s">
        <v>206</v>
      </c>
      <c r="L1350" s="64">
        <v>1564617011</v>
      </c>
      <c r="M1350" s="60">
        <v>-2</v>
      </c>
    </row>
    <row r="1351" spans="1:13" hidden="1" x14ac:dyDescent="0.25">
      <c r="A1351" s="64">
        <v>12030844844</v>
      </c>
      <c r="B1351" s="64">
        <v>1901913522</v>
      </c>
      <c r="C1351" t="s">
        <v>203</v>
      </c>
      <c r="D1351" s="59">
        <v>43220</v>
      </c>
      <c r="E1351" s="60">
        <v>-162810</v>
      </c>
      <c r="F1351" t="s">
        <v>204</v>
      </c>
      <c r="G1351" s="64">
        <v>2000075488</v>
      </c>
      <c r="H1351" t="s">
        <v>597</v>
      </c>
      <c r="I1351" s="64">
        <v>1213767</v>
      </c>
      <c r="J1351" s="64">
        <v>2905100202</v>
      </c>
      <c r="K1351" t="s">
        <v>206</v>
      </c>
      <c r="L1351" s="64">
        <v>1564617011</v>
      </c>
      <c r="M1351" s="60">
        <v>-2</v>
      </c>
    </row>
    <row r="1352" spans="1:13" hidden="1" x14ac:dyDescent="0.25">
      <c r="A1352" s="64">
        <v>120308448440</v>
      </c>
      <c r="B1352" s="64">
        <v>1901913060</v>
      </c>
      <c r="C1352" t="s">
        <v>203</v>
      </c>
      <c r="D1352" s="59">
        <v>43217</v>
      </c>
      <c r="E1352" s="60">
        <v>-65710</v>
      </c>
      <c r="F1352" t="s">
        <v>204</v>
      </c>
      <c r="G1352" s="64">
        <v>2000075488</v>
      </c>
      <c r="H1352" t="s">
        <v>1138</v>
      </c>
      <c r="I1352" s="64">
        <v>1213172</v>
      </c>
      <c r="J1352" s="64">
        <v>2905100203</v>
      </c>
      <c r="K1352" t="s">
        <v>206</v>
      </c>
      <c r="L1352" s="64">
        <v>6874517011</v>
      </c>
      <c r="M1352" s="60">
        <v>-2</v>
      </c>
    </row>
    <row r="1353" spans="1:13" hidden="1" x14ac:dyDescent="0.25">
      <c r="A1353" s="64">
        <v>120308448440</v>
      </c>
      <c r="B1353" s="64">
        <v>1901913067</v>
      </c>
      <c r="C1353" t="s">
        <v>203</v>
      </c>
      <c r="D1353" s="59">
        <v>43203</v>
      </c>
      <c r="E1353" s="60">
        <v>-49710</v>
      </c>
      <c r="F1353" t="s">
        <v>204</v>
      </c>
      <c r="G1353" s="64">
        <v>2000075488</v>
      </c>
      <c r="H1353" t="s">
        <v>279</v>
      </c>
      <c r="I1353" s="64">
        <v>1209761</v>
      </c>
      <c r="J1353" s="64">
        <v>2905100203</v>
      </c>
      <c r="K1353" t="s">
        <v>206</v>
      </c>
      <c r="L1353" s="64">
        <v>2023817011</v>
      </c>
      <c r="M1353" s="60">
        <v>-2</v>
      </c>
    </row>
    <row r="1354" spans="1:13" hidden="1" x14ac:dyDescent="0.25">
      <c r="A1354" s="64">
        <v>120308448440</v>
      </c>
      <c r="B1354" s="64">
        <v>1901913075</v>
      </c>
      <c r="C1354" t="s">
        <v>203</v>
      </c>
      <c r="D1354" s="59">
        <v>43228</v>
      </c>
      <c r="E1354" s="60">
        <v>-223883</v>
      </c>
      <c r="F1354" t="s">
        <v>204</v>
      </c>
      <c r="G1354" s="64">
        <v>2000075488</v>
      </c>
      <c r="H1354" t="s">
        <v>406</v>
      </c>
      <c r="I1354" s="64">
        <v>1215665</v>
      </c>
      <c r="J1354" s="64">
        <v>2905100202</v>
      </c>
      <c r="K1354" t="s">
        <v>206</v>
      </c>
      <c r="L1354" s="64">
        <v>1564617011</v>
      </c>
      <c r="M1354" s="60">
        <v>-2</v>
      </c>
    </row>
    <row r="1355" spans="1:13" hidden="1" x14ac:dyDescent="0.25">
      <c r="A1355" s="64">
        <v>12030930882</v>
      </c>
      <c r="B1355" s="64">
        <v>1901888286</v>
      </c>
      <c r="C1355" t="s">
        <v>203</v>
      </c>
      <c r="D1355" s="59">
        <v>43340</v>
      </c>
      <c r="E1355" s="60">
        <v>-11700</v>
      </c>
      <c r="F1355" t="s">
        <v>204</v>
      </c>
      <c r="G1355" s="64">
        <v>2000075488</v>
      </c>
      <c r="H1355" t="s">
        <v>1246</v>
      </c>
      <c r="I1355" s="64">
        <v>1248191</v>
      </c>
      <c r="J1355" s="64">
        <v>2905100202</v>
      </c>
      <c r="K1355" t="s">
        <v>206</v>
      </c>
      <c r="L1355" s="64">
        <v>1564617011</v>
      </c>
      <c r="M1355" s="60">
        <v>-2</v>
      </c>
    </row>
    <row r="1356" spans="1:13" hidden="1" x14ac:dyDescent="0.25">
      <c r="A1356" s="64">
        <v>12030930882</v>
      </c>
      <c r="B1356" s="64">
        <v>1901888287</v>
      </c>
      <c r="C1356" t="s">
        <v>203</v>
      </c>
      <c r="D1356" s="59">
        <v>43325</v>
      </c>
      <c r="E1356" s="60">
        <v>-85500</v>
      </c>
      <c r="F1356" t="s">
        <v>204</v>
      </c>
      <c r="G1356" s="64">
        <v>2000075488</v>
      </c>
      <c r="H1356" t="s">
        <v>1247</v>
      </c>
      <c r="I1356" s="64">
        <v>1246832</v>
      </c>
      <c r="J1356" s="64">
        <v>2905100202</v>
      </c>
      <c r="K1356" t="s">
        <v>206</v>
      </c>
      <c r="L1356" s="64">
        <v>1564617011</v>
      </c>
      <c r="M1356" s="60">
        <v>-2</v>
      </c>
    </row>
    <row r="1357" spans="1:13" hidden="1" x14ac:dyDescent="0.25">
      <c r="A1357" s="64">
        <v>12030930882</v>
      </c>
      <c r="B1357" s="64">
        <v>1901888293</v>
      </c>
      <c r="C1357" t="s">
        <v>203</v>
      </c>
      <c r="D1357" s="59">
        <v>43324</v>
      </c>
      <c r="E1357" s="60">
        <v>-269350</v>
      </c>
      <c r="F1357" t="s">
        <v>204</v>
      </c>
      <c r="G1357" s="64">
        <v>2000075488</v>
      </c>
      <c r="H1357" t="s">
        <v>1248</v>
      </c>
      <c r="I1357" s="64">
        <v>1246827</v>
      </c>
      <c r="J1357" s="64">
        <v>2905100203</v>
      </c>
      <c r="K1357" t="s">
        <v>206</v>
      </c>
      <c r="L1357" s="64">
        <v>6837717011</v>
      </c>
      <c r="M1357" s="60">
        <v>-2</v>
      </c>
    </row>
    <row r="1358" spans="1:13" hidden="1" x14ac:dyDescent="0.25">
      <c r="A1358" s="64">
        <v>12030930882</v>
      </c>
      <c r="B1358" s="64">
        <v>1901888382</v>
      </c>
      <c r="C1358" t="s">
        <v>203</v>
      </c>
      <c r="D1358" s="59">
        <v>43343</v>
      </c>
      <c r="E1358" s="60">
        <v>-148950</v>
      </c>
      <c r="F1358" t="s">
        <v>204</v>
      </c>
      <c r="G1358" s="64">
        <v>2000075488</v>
      </c>
      <c r="H1358" t="s">
        <v>872</v>
      </c>
      <c r="I1358" s="64">
        <v>1246760</v>
      </c>
      <c r="J1358" s="64">
        <v>2905100202</v>
      </c>
      <c r="K1358" t="s">
        <v>206</v>
      </c>
      <c r="L1358" s="64">
        <v>1564617011</v>
      </c>
      <c r="M1358" s="60">
        <v>-2</v>
      </c>
    </row>
    <row r="1359" spans="1:13" hidden="1" x14ac:dyDescent="0.25">
      <c r="A1359" s="64">
        <v>12030930882</v>
      </c>
      <c r="B1359" s="64">
        <v>1901888389</v>
      </c>
      <c r="C1359" t="s">
        <v>203</v>
      </c>
      <c r="D1359" s="59">
        <v>43343</v>
      </c>
      <c r="E1359" s="60">
        <v>-90450</v>
      </c>
      <c r="F1359" t="s">
        <v>204</v>
      </c>
      <c r="G1359" s="64">
        <v>2000075488</v>
      </c>
      <c r="H1359" t="s">
        <v>1249</v>
      </c>
      <c r="I1359" s="64">
        <v>1246569</v>
      </c>
      <c r="J1359" s="64">
        <v>2905100202</v>
      </c>
      <c r="K1359" t="s">
        <v>206</v>
      </c>
      <c r="L1359" s="64">
        <v>1564617011</v>
      </c>
      <c r="M1359" s="60">
        <v>-2</v>
      </c>
    </row>
    <row r="1360" spans="1:13" hidden="1" x14ac:dyDescent="0.25">
      <c r="A1360" s="64">
        <v>12030930882</v>
      </c>
      <c r="B1360" s="64">
        <v>1901888394</v>
      </c>
      <c r="C1360" t="s">
        <v>203</v>
      </c>
      <c r="D1360" s="59">
        <v>43343</v>
      </c>
      <c r="E1360" s="60">
        <v>-72360</v>
      </c>
      <c r="F1360" t="s">
        <v>204</v>
      </c>
      <c r="G1360" s="64">
        <v>2000075488</v>
      </c>
      <c r="H1360" t="s">
        <v>1250</v>
      </c>
      <c r="I1360" s="64">
        <v>1246567</v>
      </c>
      <c r="J1360" s="64">
        <v>2905100202</v>
      </c>
      <c r="K1360" t="s">
        <v>206</v>
      </c>
      <c r="L1360" s="64">
        <v>1564617011</v>
      </c>
      <c r="M1360" s="60">
        <v>-2</v>
      </c>
    </row>
    <row r="1361" spans="1:13" hidden="1" x14ac:dyDescent="0.25">
      <c r="A1361" s="64">
        <v>12030930882</v>
      </c>
      <c r="B1361" s="64">
        <v>1901888398</v>
      </c>
      <c r="C1361" t="s">
        <v>203</v>
      </c>
      <c r="D1361" s="59">
        <v>43343</v>
      </c>
      <c r="E1361" s="60">
        <v>-8640</v>
      </c>
      <c r="F1361" t="s">
        <v>204</v>
      </c>
      <c r="G1361" s="64">
        <v>2000075488</v>
      </c>
      <c r="H1361" t="s">
        <v>1251</v>
      </c>
      <c r="I1361" s="64">
        <v>1246516</v>
      </c>
      <c r="J1361" s="64">
        <v>2905100202</v>
      </c>
      <c r="K1361" t="s">
        <v>206</v>
      </c>
      <c r="L1361" s="64">
        <v>1564617011</v>
      </c>
      <c r="M1361" s="60">
        <v>-2</v>
      </c>
    </row>
    <row r="1362" spans="1:13" hidden="1" x14ac:dyDescent="0.25">
      <c r="A1362" s="64">
        <v>12030930882</v>
      </c>
      <c r="B1362" s="64">
        <v>1901888400</v>
      </c>
      <c r="C1362" t="s">
        <v>203</v>
      </c>
      <c r="D1362" s="59">
        <v>43342</v>
      </c>
      <c r="E1362" s="60">
        <v>-19260</v>
      </c>
      <c r="F1362" t="s">
        <v>204</v>
      </c>
      <c r="G1362" s="64">
        <v>2000075488</v>
      </c>
      <c r="H1362" t="s">
        <v>436</v>
      </c>
      <c r="I1362" s="64">
        <v>1246211</v>
      </c>
      <c r="J1362" s="64">
        <v>2905100202</v>
      </c>
      <c r="K1362" t="s">
        <v>206</v>
      </c>
      <c r="L1362" s="64">
        <v>1564617011</v>
      </c>
      <c r="M1362" s="60">
        <v>-2</v>
      </c>
    </row>
    <row r="1363" spans="1:13" hidden="1" x14ac:dyDescent="0.25">
      <c r="A1363" s="64">
        <v>12030930882</v>
      </c>
      <c r="B1363" s="64">
        <v>1901888404</v>
      </c>
      <c r="C1363" t="s">
        <v>203</v>
      </c>
      <c r="D1363" s="59">
        <v>43341</v>
      </c>
      <c r="E1363" s="60">
        <v>-90450</v>
      </c>
      <c r="F1363" t="s">
        <v>204</v>
      </c>
      <c r="G1363" s="64">
        <v>2000075488</v>
      </c>
      <c r="H1363" t="s">
        <v>1252</v>
      </c>
      <c r="I1363" s="64">
        <v>1246028</v>
      </c>
      <c r="J1363" s="64">
        <v>2905100202</v>
      </c>
      <c r="K1363" t="s">
        <v>206</v>
      </c>
      <c r="L1363" s="64">
        <v>1564617011</v>
      </c>
      <c r="M1363" s="60">
        <v>-2</v>
      </c>
    </row>
    <row r="1364" spans="1:13" hidden="1" x14ac:dyDescent="0.25">
      <c r="A1364" s="64">
        <v>12030930882</v>
      </c>
      <c r="B1364" s="64">
        <v>1901888408</v>
      </c>
      <c r="C1364" t="s">
        <v>203</v>
      </c>
      <c r="D1364" s="59">
        <v>43341</v>
      </c>
      <c r="E1364" s="60">
        <v>-54270</v>
      </c>
      <c r="F1364" t="s">
        <v>204</v>
      </c>
      <c r="G1364" s="64">
        <v>2000075488</v>
      </c>
      <c r="H1364" t="s">
        <v>602</v>
      </c>
      <c r="I1364" s="64">
        <v>1246027</v>
      </c>
      <c r="J1364" s="64">
        <v>2905100202</v>
      </c>
      <c r="K1364" t="s">
        <v>206</v>
      </c>
      <c r="L1364" s="64">
        <v>1564617011</v>
      </c>
      <c r="M1364" s="60">
        <v>-2</v>
      </c>
    </row>
    <row r="1365" spans="1:13" hidden="1" x14ac:dyDescent="0.25">
      <c r="A1365" s="64">
        <v>12030930882</v>
      </c>
      <c r="B1365" s="64">
        <v>1901888411</v>
      </c>
      <c r="C1365" t="s">
        <v>203</v>
      </c>
      <c r="D1365" s="59">
        <v>43341</v>
      </c>
      <c r="E1365" s="60">
        <v>-36180</v>
      </c>
      <c r="F1365" t="s">
        <v>204</v>
      </c>
      <c r="G1365" s="64">
        <v>2000075488</v>
      </c>
      <c r="H1365" t="s">
        <v>1253</v>
      </c>
      <c r="I1365" s="64">
        <v>1246026</v>
      </c>
      <c r="J1365" s="64">
        <v>2905100202</v>
      </c>
      <c r="K1365" t="s">
        <v>206</v>
      </c>
      <c r="L1365" s="64">
        <v>1564617011</v>
      </c>
      <c r="M1365" s="60">
        <v>-2</v>
      </c>
    </row>
    <row r="1366" spans="1:13" hidden="1" x14ac:dyDescent="0.25">
      <c r="A1366" s="64">
        <v>12030930882</v>
      </c>
      <c r="B1366" s="64">
        <v>1901888415</v>
      </c>
      <c r="C1366" t="s">
        <v>203</v>
      </c>
      <c r="D1366" s="59">
        <v>43341</v>
      </c>
      <c r="E1366" s="60">
        <v>-198990</v>
      </c>
      <c r="F1366" t="s">
        <v>204</v>
      </c>
      <c r="G1366" s="64">
        <v>2000075488</v>
      </c>
      <c r="H1366" t="s">
        <v>1254</v>
      </c>
      <c r="I1366" s="64">
        <v>1246025</v>
      </c>
      <c r="J1366" s="64">
        <v>2905100202</v>
      </c>
      <c r="K1366" t="s">
        <v>206</v>
      </c>
      <c r="L1366" s="64">
        <v>1564617011</v>
      </c>
      <c r="M1366" s="60">
        <v>-2</v>
      </c>
    </row>
    <row r="1367" spans="1:13" hidden="1" x14ac:dyDescent="0.25">
      <c r="A1367" s="64">
        <v>12030930882</v>
      </c>
      <c r="B1367" s="64">
        <v>1901888433</v>
      </c>
      <c r="C1367" t="s">
        <v>203</v>
      </c>
      <c r="D1367" s="59">
        <v>43341</v>
      </c>
      <c r="E1367" s="60">
        <v>-30510</v>
      </c>
      <c r="F1367" t="s">
        <v>204</v>
      </c>
      <c r="G1367" s="64">
        <v>2000075488</v>
      </c>
      <c r="H1367" t="s">
        <v>1255</v>
      </c>
      <c r="I1367" s="64">
        <v>1245949</v>
      </c>
      <c r="J1367" s="64">
        <v>2905100202</v>
      </c>
      <c r="K1367" t="s">
        <v>206</v>
      </c>
      <c r="L1367" s="64">
        <v>1564617011</v>
      </c>
      <c r="M1367" s="60">
        <v>-2</v>
      </c>
    </row>
    <row r="1368" spans="1:13" hidden="1" x14ac:dyDescent="0.25">
      <c r="A1368" s="64">
        <v>12030930882</v>
      </c>
      <c r="B1368" s="64">
        <v>1901888435</v>
      </c>
      <c r="C1368" t="s">
        <v>203</v>
      </c>
      <c r="D1368" s="59">
        <v>43341</v>
      </c>
      <c r="E1368" s="60">
        <v>-54270</v>
      </c>
      <c r="F1368" t="s">
        <v>204</v>
      </c>
      <c r="G1368" s="64">
        <v>2000075488</v>
      </c>
      <c r="H1368" t="s">
        <v>552</v>
      </c>
      <c r="I1368" s="64">
        <v>1245902</v>
      </c>
      <c r="J1368" s="64">
        <v>2905100202</v>
      </c>
      <c r="K1368" t="s">
        <v>206</v>
      </c>
      <c r="L1368" s="64">
        <v>1564617011</v>
      </c>
      <c r="M1368" s="60">
        <v>-2</v>
      </c>
    </row>
    <row r="1369" spans="1:13" hidden="1" x14ac:dyDescent="0.25">
      <c r="A1369" s="64">
        <v>12030930882</v>
      </c>
      <c r="B1369" s="64">
        <v>1901888440</v>
      </c>
      <c r="C1369" t="s">
        <v>203</v>
      </c>
      <c r="D1369" s="59">
        <v>43341</v>
      </c>
      <c r="E1369" s="60">
        <v>-25080</v>
      </c>
      <c r="F1369" t="s">
        <v>204</v>
      </c>
      <c r="G1369" s="64">
        <v>2000075488</v>
      </c>
      <c r="H1369" t="s">
        <v>398</v>
      </c>
      <c r="I1369" s="64">
        <v>1245842</v>
      </c>
      <c r="J1369" s="64">
        <v>2905100202</v>
      </c>
      <c r="K1369" t="s">
        <v>206</v>
      </c>
      <c r="L1369" s="64">
        <v>1564617011</v>
      </c>
      <c r="M1369" s="60">
        <v>-2</v>
      </c>
    </row>
    <row r="1370" spans="1:13" hidden="1" x14ac:dyDescent="0.25">
      <c r="A1370" s="64">
        <v>12030930882</v>
      </c>
      <c r="B1370" s="64">
        <v>1901888447</v>
      </c>
      <c r="C1370" t="s">
        <v>203</v>
      </c>
      <c r="D1370" s="59">
        <v>43340</v>
      </c>
      <c r="E1370" s="60">
        <v>-30510</v>
      </c>
      <c r="F1370" t="s">
        <v>204</v>
      </c>
      <c r="G1370" s="64">
        <v>2000075488</v>
      </c>
      <c r="H1370" t="s">
        <v>1126</v>
      </c>
      <c r="I1370" s="64">
        <v>1245768</v>
      </c>
      <c r="J1370" s="64">
        <v>2905100202</v>
      </c>
      <c r="K1370" t="s">
        <v>206</v>
      </c>
      <c r="L1370" s="64">
        <v>1564617011</v>
      </c>
      <c r="M1370" s="60">
        <v>-2</v>
      </c>
    </row>
    <row r="1371" spans="1:13" hidden="1" x14ac:dyDescent="0.25">
      <c r="A1371" s="64">
        <v>12030930882</v>
      </c>
      <c r="B1371" s="64">
        <v>1901888455</v>
      </c>
      <c r="C1371" t="s">
        <v>203</v>
      </c>
      <c r="D1371" s="59">
        <v>43314</v>
      </c>
      <c r="E1371" s="60">
        <v>-30510</v>
      </c>
      <c r="F1371" t="s">
        <v>204</v>
      </c>
      <c r="G1371" s="64">
        <v>2000075488</v>
      </c>
      <c r="H1371" t="s">
        <v>1256</v>
      </c>
      <c r="I1371" s="64">
        <v>1245682</v>
      </c>
      <c r="J1371" s="64">
        <v>2905100202</v>
      </c>
      <c r="K1371" t="s">
        <v>206</v>
      </c>
      <c r="L1371" s="64">
        <v>1564617011</v>
      </c>
      <c r="M1371" s="60">
        <v>-2</v>
      </c>
    </row>
    <row r="1372" spans="1:13" hidden="1" x14ac:dyDescent="0.25">
      <c r="A1372" s="64">
        <v>12030930882</v>
      </c>
      <c r="B1372" s="64">
        <v>1901888459</v>
      </c>
      <c r="C1372" t="s">
        <v>203</v>
      </c>
      <c r="D1372" s="59">
        <v>43314</v>
      </c>
      <c r="E1372" s="60">
        <v>-30510</v>
      </c>
      <c r="F1372" t="s">
        <v>204</v>
      </c>
      <c r="G1372" s="64">
        <v>2000075488</v>
      </c>
      <c r="H1372" t="s">
        <v>1257</v>
      </c>
      <c r="I1372" s="64">
        <v>1245674</v>
      </c>
      <c r="J1372" s="64">
        <v>2905100202</v>
      </c>
      <c r="K1372" t="s">
        <v>206</v>
      </c>
      <c r="L1372" s="64">
        <v>1564617011</v>
      </c>
      <c r="M1372" s="60">
        <v>-2</v>
      </c>
    </row>
    <row r="1373" spans="1:13" hidden="1" x14ac:dyDescent="0.25">
      <c r="A1373" s="64">
        <v>12030930882</v>
      </c>
      <c r="B1373" s="64">
        <v>1901888466</v>
      </c>
      <c r="C1373" t="s">
        <v>203</v>
      </c>
      <c r="D1373" s="59">
        <v>43313</v>
      </c>
      <c r="E1373" s="60">
        <v>-144720</v>
      </c>
      <c r="F1373" t="s">
        <v>204</v>
      </c>
      <c r="G1373" s="64">
        <v>2000075488</v>
      </c>
      <c r="H1373" t="s">
        <v>1238</v>
      </c>
      <c r="I1373" s="64">
        <v>1245667</v>
      </c>
      <c r="J1373" s="64">
        <v>2905100202</v>
      </c>
      <c r="K1373" t="s">
        <v>206</v>
      </c>
      <c r="L1373" s="64">
        <v>1564617011</v>
      </c>
      <c r="M1373" s="60">
        <v>-2</v>
      </c>
    </row>
    <row r="1374" spans="1:13" hidden="1" x14ac:dyDescent="0.25">
      <c r="A1374" s="64">
        <v>12030930882</v>
      </c>
      <c r="B1374" s="64">
        <v>1901888472</v>
      </c>
      <c r="C1374" t="s">
        <v>203</v>
      </c>
      <c r="D1374" s="59">
        <v>43313</v>
      </c>
      <c r="E1374" s="60">
        <v>-26910</v>
      </c>
      <c r="F1374" t="s">
        <v>204</v>
      </c>
      <c r="G1374" s="64">
        <v>2000075488</v>
      </c>
      <c r="H1374" t="s">
        <v>1258</v>
      </c>
      <c r="I1374" s="64">
        <v>1245658</v>
      </c>
      <c r="J1374" s="64">
        <v>2905100202</v>
      </c>
      <c r="K1374" t="s">
        <v>206</v>
      </c>
      <c r="L1374" s="64">
        <v>1564617011</v>
      </c>
      <c r="M1374" s="60">
        <v>-2</v>
      </c>
    </row>
    <row r="1375" spans="1:13" hidden="1" x14ac:dyDescent="0.25">
      <c r="A1375" s="64">
        <v>12030930882</v>
      </c>
      <c r="B1375" s="64">
        <v>1901888479</v>
      </c>
      <c r="C1375" t="s">
        <v>203</v>
      </c>
      <c r="D1375" s="59">
        <v>43340</v>
      </c>
      <c r="E1375" s="60">
        <v>-144720</v>
      </c>
      <c r="F1375" t="s">
        <v>204</v>
      </c>
      <c r="G1375" s="64">
        <v>2000075488</v>
      </c>
      <c r="H1375" t="s">
        <v>601</v>
      </c>
      <c r="I1375" s="64">
        <v>1245452</v>
      </c>
      <c r="J1375" s="64">
        <v>2905100202</v>
      </c>
      <c r="K1375" t="s">
        <v>206</v>
      </c>
      <c r="L1375" s="64">
        <v>1564617011</v>
      </c>
      <c r="M1375" s="60">
        <v>-2</v>
      </c>
    </row>
    <row r="1376" spans="1:13" hidden="1" x14ac:dyDescent="0.25">
      <c r="A1376" s="64">
        <v>12030930882</v>
      </c>
      <c r="B1376" s="64">
        <v>1901888485</v>
      </c>
      <c r="C1376" t="s">
        <v>203</v>
      </c>
      <c r="D1376" s="59">
        <v>43340</v>
      </c>
      <c r="E1376" s="60">
        <v>-15930</v>
      </c>
      <c r="F1376" t="s">
        <v>204</v>
      </c>
      <c r="G1376" s="64">
        <v>2000075488</v>
      </c>
      <c r="H1376" t="s">
        <v>1259</v>
      </c>
      <c r="I1376" s="64">
        <v>1245329</v>
      </c>
      <c r="J1376" s="64">
        <v>2905100202</v>
      </c>
      <c r="K1376" t="s">
        <v>206</v>
      </c>
      <c r="L1376" s="64">
        <v>1564617011</v>
      </c>
      <c r="M1376" s="60">
        <v>-2</v>
      </c>
    </row>
    <row r="1377" spans="1:13" hidden="1" x14ac:dyDescent="0.25">
      <c r="A1377" s="64">
        <v>12030930882</v>
      </c>
      <c r="B1377" s="64">
        <v>1901888500</v>
      </c>
      <c r="C1377" t="s">
        <v>203</v>
      </c>
      <c r="D1377" s="59">
        <v>43339</v>
      </c>
      <c r="E1377" s="60">
        <v>-361800</v>
      </c>
      <c r="F1377" t="s">
        <v>204</v>
      </c>
      <c r="G1377" s="64">
        <v>2000075488</v>
      </c>
      <c r="H1377" t="s">
        <v>1104</v>
      </c>
      <c r="I1377" s="64">
        <v>1245221</v>
      </c>
      <c r="J1377" s="64">
        <v>2905100202</v>
      </c>
      <c r="K1377" t="s">
        <v>206</v>
      </c>
      <c r="L1377" s="64">
        <v>1564617011</v>
      </c>
      <c r="M1377" s="60">
        <v>-2</v>
      </c>
    </row>
    <row r="1378" spans="1:13" hidden="1" x14ac:dyDescent="0.25">
      <c r="A1378" s="64">
        <v>12030930882</v>
      </c>
      <c r="B1378" s="64">
        <v>1901888504</v>
      </c>
      <c r="C1378" t="s">
        <v>203</v>
      </c>
      <c r="D1378" s="59">
        <v>43339</v>
      </c>
      <c r="E1378" s="60">
        <v>-11700</v>
      </c>
      <c r="F1378" t="s">
        <v>204</v>
      </c>
      <c r="G1378" s="64">
        <v>2000075488</v>
      </c>
      <c r="H1378" t="s">
        <v>1260</v>
      </c>
      <c r="I1378" s="64">
        <v>1245161</v>
      </c>
      <c r="J1378" s="64">
        <v>2905100202</v>
      </c>
      <c r="K1378" t="s">
        <v>206</v>
      </c>
      <c r="L1378" s="64">
        <v>1564617011</v>
      </c>
      <c r="M1378" s="60">
        <v>-2</v>
      </c>
    </row>
    <row r="1379" spans="1:13" hidden="1" x14ac:dyDescent="0.25">
      <c r="A1379" s="64">
        <v>12030930882</v>
      </c>
      <c r="B1379" s="64">
        <v>1901888510</v>
      </c>
      <c r="C1379" t="s">
        <v>203</v>
      </c>
      <c r="D1379" s="59">
        <v>43337</v>
      </c>
      <c r="E1379" s="60">
        <v>-55980</v>
      </c>
      <c r="F1379" t="s">
        <v>204</v>
      </c>
      <c r="G1379" s="64">
        <v>2000075488</v>
      </c>
      <c r="H1379" t="s">
        <v>1261</v>
      </c>
      <c r="I1379" s="64">
        <v>1244787</v>
      </c>
      <c r="J1379" s="64">
        <v>2905100202</v>
      </c>
      <c r="K1379" t="s">
        <v>206</v>
      </c>
      <c r="L1379" s="64">
        <v>1564617011</v>
      </c>
      <c r="M1379" s="60">
        <v>-2</v>
      </c>
    </row>
    <row r="1380" spans="1:13" hidden="1" x14ac:dyDescent="0.25">
      <c r="A1380" s="64">
        <v>12030930882</v>
      </c>
      <c r="B1380" s="64">
        <v>1901888655</v>
      </c>
      <c r="C1380" t="s">
        <v>203</v>
      </c>
      <c r="D1380" s="59">
        <v>43337</v>
      </c>
      <c r="E1380" s="60">
        <v>-11700</v>
      </c>
      <c r="F1380" t="s">
        <v>204</v>
      </c>
      <c r="G1380" s="64">
        <v>2000075488</v>
      </c>
      <c r="H1380" t="s">
        <v>1262</v>
      </c>
      <c r="I1380" s="64">
        <v>1244763</v>
      </c>
      <c r="J1380" s="64">
        <v>2905100202</v>
      </c>
      <c r="K1380" t="s">
        <v>206</v>
      </c>
      <c r="L1380" s="64">
        <v>1564617011</v>
      </c>
      <c r="M1380" s="60">
        <v>-2</v>
      </c>
    </row>
    <row r="1381" spans="1:13" hidden="1" x14ac:dyDescent="0.25">
      <c r="A1381" s="64">
        <v>12030930882</v>
      </c>
      <c r="B1381" s="64">
        <v>1901888659</v>
      </c>
      <c r="C1381" t="s">
        <v>203</v>
      </c>
      <c r="D1381" s="59">
        <v>43336</v>
      </c>
      <c r="E1381" s="60">
        <v>-126630</v>
      </c>
      <c r="F1381" t="s">
        <v>204</v>
      </c>
      <c r="G1381" s="64">
        <v>2000075488</v>
      </c>
      <c r="H1381" t="s">
        <v>1263</v>
      </c>
      <c r="I1381" s="64">
        <v>1244735</v>
      </c>
      <c r="J1381" s="64">
        <v>2905100202</v>
      </c>
      <c r="K1381" t="s">
        <v>206</v>
      </c>
      <c r="L1381" s="64">
        <v>1564617011</v>
      </c>
      <c r="M1381" s="60">
        <v>-2</v>
      </c>
    </row>
    <row r="1382" spans="1:13" hidden="1" x14ac:dyDescent="0.25">
      <c r="A1382" s="64">
        <v>12030930882</v>
      </c>
      <c r="B1382" s="64">
        <v>1901888668</v>
      </c>
      <c r="C1382" t="s">
        <v>203</v>
      </c>
      <c r="D1382" s="59">
        <v>43336</v>
      </c>
      <c r="E1382" s="60">
        <v>-271350</v>
      </c>
      <c r="F1382" t="s">
        <v>204</v>
      </c>
      <c r="G1382" s="64">
        <v>2000075488</v>
      </c>
      <c r="H1382" t="s">
        <v>1264</v>
      </c>
      <c r="I1382" s="64">
        <v>1244725</v>
      </c>
      <c r="J1382" s="64">
        <v>2905100202</v>
      </c>
      <c r="K1382" t="s">
        <v>206</v>
      </c>
      <c r="L1382" s="64">
        <v>1564617011</v>
      </c>
      <c r="M1382" s="60">
        <v>-2</v>
      </c>
    </row>
    <row r="1383" spans="1:13" hidden="1" x14ac:dyDescent="0.25">
      <c r="A1383" s="64">
        <v>12030930882</v>
      </c>
      <c r="B1383" s="64">
        <v>1901888672</v>
      </c>
      <c r="C1383" t="s">
        <v>203</v>
      </c>
      <c r="D1383" s="59">
        <v>43336</v>
      </c>
      <c r="E1383" s="60">
        <v>-90450</v>
      </c>
      <c r="F1383" t="s">
        <v>204</v>
      </c>
      <c r="G1383" s="64">
        <v>2000075488</v>
      </c>
      <c r="H1383" t="s">
        <v>1265</v>
      </c>
      <c r="I1383" s="64">
        <v>1244723</v>
      </c>
      <c r="J1383" s="64">
        <v>2905100202</v>
      </c>
      <c r="K1383" t="s">
        <v>206</v>
      </c>
      <c r="L1383" s="64">
        <v>1564617011</v>
      </c>
      <c r="M1383" s="60">
        <v>-2</v>
      </c>
    </row>
    <row r="1384" spans="1:13" hidden="1" x14ac:dyDescent="0.25">
      <c r="A1384" s="64">
        <v>12030930882</v>
      </c>
      <c r="B1384" s="64">
        <v>1901888681</v>
      </c>
      <c r="C1384" t="s">
        <v>203</v>
      </c>
      <c r="D1384" s="59">
        <v>43336</v>
      </c>
      <c r="E1384" s="60">
        <v>-126630</v>
      </c>
      <c r="F1384" t="s">
        <v>204</v>
      </c>
      <c r="G1384" s="64">
        <v>2000075488</v>
      </c>
      <c r="H1384" t="s">
        <v>561</v>
      </c>
      <c r="I1384" s="64">
        <v>1244722</v>
      </c>
      <c r="J1384" s="64">
        <v>2905100202</v>
      </c>
      <c r="K1384" t="s">
        <v>206</v>
      </c>
      <c r="L1384" s="64">
        <v>1564617011</v>
      </c>
      <c r="M1384" s="60">
        <v>-2</v>
      </c>
    </row>
    <row r="1385" spans="1:13" hidden="1" x14ac:dyDescent="0.25">
      <c r="A1385" s="64">
        <v>12030930882</v>
      </c>
      <c r="B1385" s="64">
        <v>1901888685</v>
      </c>
      <c r="C1385" t="s">
        <v>203</v>
      </c>
      <c r="D1385" s="59">
        <v>43336</v>
      </c>
      <c r="E1385" s="60">
        <v>-126630</v>
      </c>
      <c r="F1385" t="s">
        <v>204</v>
      </c>
      <c r="G1385" s="64">
        <v>2000075488</v>
      </c>
      <c r="H1385" t="s">
        <v>427</v>
      </c>
      <c r="I1385" s="64">
        <v>1244689</v>
      </c>
      <c r="J1385" s="64">
        <v>2905100202</v>
      </c>
      <c r="K1385" t="s">
        <v>206</v>
      </c>
      <c r="L1385" s="64">
        <v>1564617011</v>
      </c>
      <c r="M1385" s="60">
        <v>-2</v>
      </c>
    </row>
    <row r="1386" spans="1:13" hidden="1" x14ac:dyDescent="0.25">
      <c r="A1386" s="64">
        <v>12030930882</v>
      </c>
      <c r="B1386" s="64">
        <v>1901888687</v>
      </c>
      <c r="C1386" t="s">
        <v>203</v>
      </c>
      <c r="D1386" s="59">
        <v>43328</v>
      </c>
      <c r="E1386" s="60">
        <v>-19260</v>
      </c>
      <c r="F1386" t="s">
        <v>204</v>
      </c>
      <c r="G1386" s="64">
        <v>2000075488</v>
      </c>
      <c r="H1386" t="s">
        <v>1266</v>
      </c>
      <c r="I1386" s="64">
        <v>1242843</v>
      </c>
      <c r="J1386" s="64">
        <v>2905100202</v>
      </c>
      <c r="K1386" t="s">
        <v>206</v>
      </c>
      <c r="L1386" s="64">
        <v>1564617011</v>
      </c>
      <c r="M1386" s="60">
        <v>-2</v>
      </c>
    </row>
    <row r="1387" spans="1:13" hidden="1" x14ac:dyDescent="0.25">
      <c r="A1387" s="64">
        <v>12030930882</v>
      </c>
      <c r="B1387" s="64">
        <v>1901888706</v>
      </c>
      <c r="C1387" t="s">
        <v>203</v>
      </c>
      <c r="D1387" s="59">
        <v>43336</v>
      </c>
      <c r="E1387" s="60">
        <v>-19260</v>
      </c>
      <c r="F1387" t="s">
        <v>204</v>
      </c>
      <c r="G1387" s="64">
        <v>2000075488</v>
      </c>
      <c r="H1387" t="s">
        <v>1267</v>
      </c>
      <c r="I1387" s="64">
        <v>1244465</v>
      </c>
      <c r="J1387" s="64">
        <v>2905100202</v>
      </c>
      <c r="K1387" t="s">
        <v>206</v>
      </c>
      <c r="L1387" s="64">
        <v>1564617011</v>
      </c>
      <c r="M1387" s="60">
        <v>-2</v>
      </c>
    </row>
    <row r="1388" spans="1:13" hidden="1" x14ac:dyDescent="0.25">
      <c r="A1388" s="64">
        <v>12030930882</v>
      </c>
      <c r="B1388" s="64">
        <v>1901888711</v>
      </c>
      <c r="C1388" t="s">
        <v>203</v>
      </c>
      <c r="D1388" s="59">
        <v>43336</v>
      </c>
      <c r="E1388" s="60">
        <v>-54270</v>
      </c>
      <c r="F1388" t="s">
        <v>204</v>
      </c>
      <c r="G1388" s="64">
        <v>2000075488</v>
      </c>
      <c r="H1388" t="s">
        <v>1268</v>
      </c>
      <c r="I1388" s="64">
        <v>1244721</v>
      </c>
      <c r="J1388" s="64">
        <v>2905100202</v>
      </c>
      <c r="K1388" t="s">
        <v>206</v>
      </c>
      <c r="L1388" s="64">
        <v>1564617011</v>
      </c>
      <c r="M1388" s="60">
        <v>-2</v>
      </c>
    </row>
    <row r="1389" spans="1:13" hidden="1" x14ac:dyDescent="0.25">
      <c r="A1389" s="64">
        <v>12030930882</v>
      </c>
      <c r="B1389" s="64">
        <v>1901888716</v>
      </c>
      <c r="C1389" t="s">
        <v>203</v>
      </c>
      <c r="D1389" s="59">
        <v>43335</v>
      </c>
      <c r="E1389" s="60">
        <v>-19260</v>
      </c>
      <c r="F1389" t="s">
        <v>204</v>
      </c>
      <c r="G1389" s="64">
        <v>2000075488</v>
      </c>
      <c r="H1389" t="s">
        <v>558</v>
      </c>
      <c r="I1389" s="64">
        <v>1244277</v>
      </c>
      <c r="J1389" s="64">
        <v>2905100202</v>
      </c>
      <c r="K1389" t="s">
        <v>206</v>
      </c>
      <c r="L1389" s="64">
        <v>1564617011</v>
      </c>
      <c r="M1389" s="60">
        <v>-2</v>
      </c>
    </row>
    <row r="1390" spans="1:13" hidden="1" x14ac:dyDescent="0.25">
      <c r="A1390" s="64">
        <v>12030930882</v>
      </c>
      <c r="B1390" s="64">
        <v>1901888722</v>
      </c>
      <c r="C1390" t="s">
        <v>203</v>
      </c>
      <c r="D1390" s="59">
        <v>43334</v>
      </c>
      <c r="E1390" s="60">
        <v>-70200</v>
      </c>
      <c r="F1390" t="s">
        <v>204</v>
      </c>
      <c r="G1390" s="64">
        <v>2000075488</v>
      </c>
      <c r="H1390" t="s">
        <v>1269</v>
      </c>
      <c r="I1390" s="64">
        <v>1244167</v>
      </c>
      <c r="J1390" s="64">
        <v>2905100202</v>
      </c>
      <c r="K1390" t="s">
        <v>206</v>
      </c>
      <c r="L1390" s="64">
        <v>1564617011</v>
      </c>
      <c r="M1390" s="60">
        <v>-2</v>
      </c>
    </row>
    <row r="1391" spans="1:13" hidden="1" x14ac:dyDescent="0.25">
      <c r="A1391" s="64">
        <v>12030930882</v>
      </c>
      <c r="B1391" s="64">
        <v>1901888725</v>
      </c>
      <c r="C1391" t="s">
        <v>203</v>
      </c>
      <c r="D1391" s="59">
        <v>43333</v>
      </c>
      <c r="E1391" s="60">
        <v>-42120</v>
      </c>
      <c r="F1391" t="s">
        <v>204</v>
      </c>
      <c r="G1391" s="64">
        <v>2000075488</v>
      </c>
      <c r="H1391" t="s">
        <v>1054</v>
      </c>
      <c r="I1391" s="64">
        <v>1244014</v>
      </c>
      <c r="J1391" s="64">
        <v>2905100202</v>
      </c>
      <c r="K1391" t="s">
        <v>206</v>
      </c>
      <c r="L1391" s="64">
        <v>1564617011</v>
      </c>
      <c r="M1391" s="60">
        <v>-2</v>
      </c>
    </row>
    <row r="1392" spans="1:13" hidden="1" x14ac:dyDescent="0.25">
      <c r="A1392" s="64">
        <v>12030930882</v>
      </c>
      <c r="B1392" s="64">
        <v>1901888727</v>
      </c>
      <c r="C1392" t="s">
        <v>203</v>
      </c>
      <c r="D1392" s="59">
        <v>43333</v>
      </c>
      <c r="E1392" s="60">
        <v>-21060</v>
      </c>
      <c r="F1392" t="s">
        <v>204</v>
      </c>
      <c r="G1392" s="64">
        <v>2000075488</v>
      </c>
      <c r="H1392" t="s">
        <v>1044</v>
      </c>
      <c r="I1392" s="64">
        <v>1243752</v>
      </c>
      <c r="J1392" s="64">
        <v>2905100202</v>
      </c>
      <c r="K1392" t="s">
        <v>206</v>
      </c>
      <c r="L1392" s="64">
        <v>1564617011</v>
      </c>
      <c r="M1392" s="60">
        <v>-2</v>
      </c>
    </row>
    <row r="1393" spans="1:13" hidden="1" x14ac:dyDescent="0.25">
      <c r="A1393" s="64">
        <v>12030930882</v>
      </c>
      <c r="B1393" s="64">
        <v>1901888730</v>
      </c>
      <c r="C1393" t="s">
        <v>203</v>
      </c>
      <c r="D1393" s="59">
        <v>43333</v>
      </c>
      <c r="E1393" s="60">
        <v>-19260</v>
      </c>
      <c r="F1393" t="s">
        <v>204</v>
      </c>
      <c r="G1393" s="64">
        <v>2000075488</v>
      </c>
      <c r="H1393" t="s">
        <v>1270</v>
      </c>
      <c r="I1393" s="64">
        <v>1243602</v>
      </c>
      <c r="J1393" s="64">
        <v>2905100202</v>
      </c>
      <c r="K1393" t="s">
        <v>206</v>
      </c>
      <c r="L1393" s="64">
        <v>1564617011</v>
      </c>
      <c r="M1393" s="60">
        <v>-2</v>
      </c>
    </row>
    <row r="1394" spans="1:13" hidden="1" x14ac:dyDescent="0.25">
      <c r="A1394" s="64">
        <v>12030930882</v>
      </c>
      <c r="B1394" s="64">
        <v>1901888756</v>
      </c>
      <c r="C1394" t="s">
        <v>203</v>
      </c>
      <c r="D1394" s="59">
        <v>43328</v>
      </c>
      <c r="E1394" s="60">
        <v>-13680</v>
      </c>
      <c r="F1394" t="s">
        <v>204</v>
      </c>
      <c r="G1394" s="64">
        <v>2000075488</v>
      </c>
      <c r="H1394" t="s">
        <v>546</v>
      </c>
      <c r="I1394" s="64">
        <v>1242965</v>
      </c>
      <c r="J1394" s="64">
        <v>2905100202</v>
      </c>
      <c r="K1394" t="s">
        <v>206</v>
      </c>
      <c r="L1394" s="64">
        <v>1564617011</v>
      </c>
      <c r="M1394" s="60">
        <v>-2</v>
      </c>
    </row>
    <row r="1395" spans="1:13" hidden="1" x14ac:dyDescent="0.25">
      <c r="A1395" s="64">
        <v>12030930882</v>
      </c>
      <c r="B1395" s="64">
        <v>1901888763</v>
      </c>
      <c r="C1395" t="s">
        <v>203</v>
      </c>
      <c r="D1395" s="59">
        <v>43328</v>
      </c>
      <c r="E1395" s="60">
        <v>-21060</v>
      </c>
      <c r="F1395" t="s">
        <v>204</v>
      </c>
      <c r="G1395" s="64">
        <v>2000075488</v>
      </c>
      <c r="H1395" t="s">
        <v>1271</v>
      </c>
      <c r="I1395" s="64">
        <v>1242840</v>
      </c>
      <c r="J1395" s="64">
        <v>2905100202</v>
      </c>
      <c r="K1395" t="s">
        <v>206</v>
      </c>
      <c r="L1395" s="64">
        <v>1564617011</v>
      </c>
      <c r="M1395" s="60">
        <v>-2</v>
      </c>
    </row>
    <row r="1396" spans="1:13" hidden="1" x14ac:dyDescent="0.25">
      <c r="A1396" s="64">
        <v>12030930882</v>
      </c>
      <c r="B1396" s="64">
        <v>1901888769</v>
      </c>
      <c r="C1396" t="s">
        <v>203</v>
      </c>
      <c r="D1396" s="59">
        <v>43326</v>
      </c>
      <c r="E1396" s="60">
        <v>-23400</v>
      </c>
      <c r="F1396" t="s">
        <v>204</v>
      </c>
      <c r="G1396" s="64">
        <v>2000075488</v>
      </c>
      <c r="H1396" t="s">
        <v>1238</v>
      </c>
      <c r="I1396" s="64">
        <v>1242297</v>
      </c>
      <c r="J1396" s="64">
        <v>2905100202</v>
      </c>
      <c r="K1396" t="s">
        <v>206</v>
      </c>
      <c r="L1396" s="64">
        <v>1564617011</v>
      </c>
      <c r="M1396" s="60">
        <v>-2</v>
      </c>
    </row>
    <row r="1397" spans="1:13" hidden="1" x14ac:dyDescent="0.25">
      <c r="A1397" s="64">
        <v>12030930882</v>
      </c>
      <c r="B1397" s="64">
        <v>1901888776</v>
      </c>
      <c r="C1397" t="s">
        <v>203</v>
      </c>
      <c r="D1397" s="59">
        <v>43326</v>
      </c>
      <c r="E1397" s="60">
        <v>-19260</v>
      </c>
      <c r="F1397" t="s">
        <v>204</v>
      </c>
      <c r="G1397" s="64">
        <v>2000075488</v>
      </c>
      <c r="H1397" t="s">
        <v>1272</v>
      </c>
      <c r="I1397" s="64">
        <v>1242192</v>
      </c>
      <c r="J1397" s="64">
        <v>2905100202</v>
      </c>
      <c r="K1397" t="s">
        <v>206</v>
      </c>
      <c r="L1397" s="64">
        <v>1564617011</v>
      </c>
      <c r="M1397" s="60">
        <v>-2</v>
      </c>
    </row>
    <row r="1398" spans="1:13" hidden="1" x14ac:dyDescent="0.25">
      <c r="A1398" s="64">
        <v>12030930882</v>
      </c>
      <c r="B1398" s="64">
        <v>1901888779</v>
      </c>
      <c r="C1398" t="s">
        <v>203</v>
      </c>
      <c r="D1398" s="59">
        <v>43326</v>
      </c>
      <c r="E1398" s="60">
        <v>-15930</v>
      </c>
      <c r="F1398" t="s">
        <v>204</v>
      </c>
      <c r="G1398" s="64">
        <v>2000075488</v>
      </c>
      <c r="H1398" t="s">
        <v>1259</v>
      </c>
      <c r="I1398" s="64">
        <v>1242066</v>
      </c>
      <c r="J1398" s="64">
        <v>2905100202</v>
      </c>
      <c r="K1398" t="s">
        <v>206</v>
      </c>
      <c r="L1398" s="64">
        <v>1564617011</v>
      </c>
      <c r="M1398" s="60">
        <v>-2</v>
      </c>
    </row>
    <row r="1399" spans="1:13" hidden="1" x14ac:dyDescent="0.25">
      <c r="A1399" s="64">
        <v>12030930882</v>
      </c>
      <c r="B1399" s="64">
        <v>1901888784</v>
      </c>
      <c r="C1399" t="s">
        <v>203</v>
      </c>
      <c r="D1399" s="59">
        <v>43325</v>
      </c>
      <c r="E1399" s="60">
        <v>-3240</v>
      </c>
      <c r="F1399" t="s">
        <v>204</v>
      </c>
      <c r="G1399" s="64">
        <v>2000075488</v>
      </c>
      <c r="H1399" t="s">
        <v>1273</v>
      </c>
      <c r="I1399" s="64">
        <v>1241797</v>
      </c>
      <c r="J1399" s="64">
        <v>2905100202</v>
      </c>
      <c r="K1399" t="s">
        <v>206</v>
      </c>
      <c r="L1399" s="64">
        <v>1540117011</v>
      </c>
      <c r="M1399" s="60">
        <v>-2</v>
      </c>
    </row>
    <row r="1400" spans="1:13" hidden="1" x14ac:dyDescent="0.25">
      <c r="A1400" s="64">
        <v>12030930882</v>
      </c>
      <c r="B1400" s="64">
        <v>1901888787</v>
      </c>
      <c r="C1400" t="s">
        <v>203</v>
      </c>
      <c r="D1400" s="59">
        <v>43323</v>
      </c>
      <c r="E1400" s="60">
        <v>-21060</v>
      </c>
      <c r="F1400" t="s">
        <v>204</v>
      </c>
      <c r="G1400" s="64">
        <v>2000075488</v>
      </c>
      <c r="H1400" t="s">
        <v>1274</v>
      </c>
      <c r="I1400" s="64">
        <v>1241602</v>
      </c>
      <c r="J1400" s="64">
        <v>2905100202</v>
      </c>
      <c r="K1400" t="s">
        <v>206</v>
      </c>
      <c r="L1400" s="64">
        <v>1564617011</v>
      </c>
      <c r="M1400" s="60">
        <v>-2</v>
      </c>
    </row>
    <row r="1401" spans="1:13" hidden="1" x14ac:dyDescent="0.25">
      <c r="A1401" s="64">
        <v>12030930882</v>
      </c>
      <c r="B1401" s="64">
        <v>1901888789</v>
      </c>
      <c r="C1401" t="s">
        <v>203</v>
      </c>
      <c r="D1401" s="59">
        <v>43322</v>
      </c>
      <c r="E1401" s="60">
        <v>-19260</v>
      </c>
      <c r="F1401" t="s">
        <v>204</v>
      </c>
      <c r="G1401" s="64">
        <v>2000075488</v>
      </c>
      <c r="H1401" t="s">
        <v>617</v>
      </c>
      <c r="I1401" s="64">
        <v>1241424</v>
      </c>
      <c r="J1401" s="64">
        <v>2905100202</v>
      </c>
      <c r="K1401" t="s">
        <v>206</v>
      </c>
      <c r="L1401" s="64">
        <v>1564617011</v>
      </c>
      <c r="M1401" s="60">
        <v>-2</v>
      </c>
    </row>
    <row r="1402" spans="1:13" hidden="1" x14ac:dyDescent="0.25">
      <c r="A1402" s="64">
        <v>12030930882</v>
      </c>
      <c r="B1402" s="64">
        <v>1901888793</v>
      </c>
      <c r="C1402" t="s">
        <v>203</v>
      </c>
      <c r="D1402" s="59">
        <v>43320</v>
      </c>
      <c r="E1402" s="60">
        <v>-11700</v>
      </c>
      <c r="F1402" t="s">
        <v>204</v>
      </c>
      <c r="G1402" s="64">
        <v>2000075488</v>
      </c>
      <c r="H1402" t="s">
        <v>601</v>
      </c>
      <c r="I1402" s="64">
        <v>1241082</v>
      </c>
      <c r="J1402" s="64">
        <v>2905100202</v>
      </c>
      <c r="K1402" t="s">
        <v>206</v>
      </c>
      <c r="L1402" s="64">
        <v>1564617011</v>
      </c>
      <c r="M1402" s="60">
        <v>-2</v>
      </c>
    </row>
    <row r="1403" spans="1:13" hidden="1" x14ac:dyDescent="0.25">
      <c r="A1403" s="64">
        <v>12030930882</v>
      </c>
      <c r="B1403" s="64">
        <v>1901888798</v>
      </c>
      <c r="C1403" t="s">
        <v>203</v>
      </c>
      <c r="D1403" s="59">
        <v>43320</v>
      </c>
      <c r="E1403" s="60">
        <v>-21060</v>
      </c>
      <c r="F1403" t="s">
        <v>204</v>
      </c>
      <c r="G1403" s="64">
        <v>2000075488</v>
      </c>
      <c r="H1403" t="s">
        <v>1053</v>
      </c>
      <c r="I1403" s="64">
        <v>1240681</v>
      </c>
      <c r="J1403" s="64">
        <v>2905100202</v>
      </c>
      <c r="K1403" t="s">
        <v>206</v>
      </c>
      <c r="L1403" s="64">
        <v>1564617011</v>
      </c>
      <c r="M1403" s="60">
        <v>-2</v>
      </c>
    </row>
    <row r="1404" spans="1:13" hidden="1" x14ac:dyDescent="0.25">
      <c r="A1404" s="64">
        <v>12030930882</v>
      </c>
      <c r="B1404" s="64">
        <v>1901888799</v>
      </c>
      <c r="C1404" t="s">
        <v>203</v>
      </c>
      <c r="D1404" s="59">
        <v>43316</v>
      </c>
      <c r="E1404" s="60">
        <v>-11700</v>
      </c>
      <c r="F1404" t="s">
        <v>204</v>
      </c>
      <c r="G1404" s="64">
        <v>2000075488</v>
      </c>
      <c r="H1404" t="s">
        <v>1275</v>
      </c>
      <c r="I1404" s="64">
        <v>1240144</v>
      </c>
      <c r="J1404" s="64">
        <v>2905100202</v>
      </c>
      <c r="K1404" t="s">
        <v>206</v>
      </c>
      <c r="L1404" s="64">
        <v>1564617011</v>
      </c>
      <c r="M1404" s="60">
        <v>-2</v>
      </c>
    </row>
    <row r="1405" spans="1:13" hidden="1" x14ac:dyDescent="0.25">
      <c r="A1405" s="64">
        <v>12030930882</v>
      </c>
      <c r="B1405" s="64">
        <v>1901889005</v>
      </c>
      <c r="C1405" t="s">
        <v>203</v>
      </c>
      <c r="D1405" s="59">
        <v>43333</v>
      </c>
      <c r="E1405" s="60">
        <v>-40560</v>
      </c>
      <c r="F1405" t="s">
        <v>204</v>
      </c>
      <c r="G1405" s="64">
        <v>2000075488</v>
      </c>
      <c r="H1405" t="s">
        <v>398</v>
      </c>
      <c r="I1405" s="64">
        <v>1243599</v>
      </c>
      <c r="J1405" s="64">
        <v>2905100202</v>
      </c>
      <c r="K1405" t="s">
        <v>206</v>
      </c>
      <c r="L1405" s="64">
        <v>1564617011</v>
      </c>
      <c r="M1405" s="60">
        <v>-2</v>
      </c>
    </row>
    <row r="1406" spans="1:13" hidden="1" x14ac:dyDescent="0.25">
      <c r="A1406" s="64">
        <v>120309308820</v>
      </c>
      <c r="B1406" s="64">
        <v>103937316</v>
      </c>
      <c r="C1406" t="s">
        <v>390</v>
      </c>
      <c r="D1406" s="59">
        <v>43350</v>
      </c>
      <c r="E1406" s="60">
        <v>-53573</v>
      </c>
      <c r="F1406" t="s">
        <v>204</v>
      </c>
      <c r="G1406" s="64">
        <v>2000075488</v>
      </c>
      <c r="H1406" t="s">
        <v>858</v>
      </c>
      <c r="I1406" s="64">
        <v>1246914</v>
      </c>
      <c r="J1406" s="64">
        <v>2905100202</v>
      </c>
      <c r="K1406" t="s">
        <v>859</v>
      </c>
      <c r="L1406" s="64">
        <v>1564617011</v>
      </c>
      <c r="M1406" s="60">
        <v>55</v>
      </c>
    </row>
    <row r="1407" spans="1:13" hidden="1" x14ac:dyDescent="0.25">
      <c r="A1407" s="64">
        <v>120309308820</v>
      </c>
      <c r="B1407" s="64">
        <v>1901888803</v>
      </c>
      <c r="C1407" t="s">
        <v>203</v>
      </c>
      <c r="D1407" s="59">
        <v>43342</v>
      </c>
      <c r="E1407" s="60">
        <v>-79840</v>
      </c>
      <c r="F1407" t="s">
        <v>204</v>
      </c>
      <c r="G1407" s="64">
        <v>2000075488</v>
      </c>
      <c r="H1407" t="s">
        <v>1276</v>
      </c>
      <c r="I1407" s="64">
        <v>1246948</v>
      </c>
      <c r="J1407" s="64">
        <v>2905100202</v>
      </c>
      <c r="K1407" t="s">
        <v>206</v>
      </c>
      <c r="L1407" s="64">
        <v>1564617011</v>
      </c>
      <c r="M1407" s="60">
        <v>-2</v>
      </c>
    </row>
    <row r="1408" spans="1:13" hidden="1" x14ac:dyDescent="0.25">
      <c r="A1408" s="64">
        <v>120309308820</v>
      </c>
      <c r="B1408" s="64">
        <v>1901888807</v>
      </c>
      <c r="C1408" t="s">
        <v>203</v>
      </c>
      <c r="D1408" s="59">
        <v>43343</v>
      </c>
      <c r="E1408" s="60">
        <v>-61750</v>
      </c>
      <c r="F1408" t="s">
        <v>204</v>
      </c>
      <c r="G1408" s="64">
        <v>2000075488</v>
      </c>
      <c r="H1408" t="s">
        <v>240</v>
      </c>
      <c r="I1408" s="64">
        <v>1246946</v>
      </c>
      <c r="J1408" s="64">
        <v>2905100202</v>
      </c>
      <c r="K1408" t="s">
        <v>206</v>
      </c>
      <c r="L1408" s="64">
        <v>1564617011</v>
      </c>
      <c r="M1408" s="60">
        <v>-2</v>
      </c>
    </row>
    <row r="1409" spans="1:13" hidden="1" x14ac:dyDescent="0.25">
      <c r="A1409" s="64">
        <v>120309308820</v>
      </c>
      <c r="B1409" s="64">
        <v>1901888810</v>
      </c>
      <c r="C1409" t="s">
        <v>203</v>
      </c>
      <c r="D1409" s="59">
        <v>43341</v>
      </c>
      <c r="E1409" s="60">
        <v>-236160</v>
      </c>
      <c r="F1409" t="s">
        <v>204</v>
      </c>
      <c r="G1409" s="64">
        <v>2000075488</v>
      </c>
      <c r="H1409" t="s">
        <v>1015</v>
      </c>
      <c r="I1409" s="64">
        <v>1246928</v>
      </c>
      <c r="J1409" s="64">
        <v>2905100202</v>
      </c>
      <c r="K1409" t="s">
        <v>206</v>
      </c>
      <c r="L1409" s="64">
        <v>1564617011</v>
      </c>
      <c r="M1409" s="60">
        <v>-2</v>
      </c>
    </row>
    <row r="1410" spans="1:13" hidden="1" x14ac:dyDescent="0.25">
      <c r="A1410" s="64">
        <v>20181231</v>
      </c>
      <c r="B1410" s="64">
        <v>2000075488</v>
      </c>
      <c r="C1410" t="s">
        <v>401</v>
      </c>
      <c r="D1410" s="59">
        <v>43350</v>
      </c>
      <c r="E1410" s="60">
        <v>384770</v>
      </c>
      <c r="F1410" t="s">
        <v>204</v>
      </c>
      <c r="G1410" s="64">
        <v>2000075488</v>
      </c>
      <c r="H1410" t="s">
        <v>626</v>
      </c>
      <c r="I1410" s="64">
        <v>1246914</v>
      </c>
      <c r="J1410" s="64">
        <v>2905100203</v>
      </c>
      <c r="K1410" t="s">
        <v>626</v>
      </c>
      <c r="L1410" s="64">
        <v>2023817011</v>
      </c>
      <c r="M1410" s="60">
        <v>115</v>
      </c>
    </row>
    <row r="1411" spans="1:13" hidden="1" x14ac:dyDescent="0.25">
      <c r="A1411" s="64">
        <v>20181231</v>
      </c>
      <c r="B1411" s="64">
        <v>2000075488</v>
      </c>
      <c r="C1411" t="s">
        <v>401</v>
      </c>
      <c r="D1411" s="59">
        <v>43350</v>
      </c>
      <c r="E1411" s="60">
        <v>5284251</v>
      </c>
      <c r="F1411" t="s">
        <v>204</v>
      </c>
      <c r="G1411" s="64">
        <v>2000075488</v>
      </c>
      <c r="H1411" t="s">
        <v>626</v>
      </c>
      <c r="I1411" s="64">
        <v>1246914</v>
      </c>
      <c r="J1411" s="64">
        <v>2905100202</v>
      </c>
      <c r="K1411" t="s">
        <v>626</v>
      </c>
      <c r="L1411" s="64">
        <v>1540117011</v>
      </c>
      <c r="M1411" s="60">
        <v>115</v>
      </c>
    </row>
    <row r="1412" spans="1:13" hidden="1" x14ac:dyDescent="0.25">
      <c r="A1412" s="64">
        <v>20181231</v>
      </c>
      <c r="B1412" s="64">
        <v>2000075488</v>
      </c>
      <c r="C1412" t="s">
        <v>401</v>
      </c>
      <c r="D1412" s="59">
        <v>43350</v>
      </c>
      <c r="E1412" s="60">
        <v>-5669021</v>
      </c>
      <c r="F1412" t="s">
        <v>204</v>
      </c>
      <c r="G1412" s="64">
        <v>2000075488</v>
      </c>
      <c r="H1412" t="s">
        <v>626</v>
      </c>
      <c r="I1412" s="64">
        <v>1246914</v>
      </c>
      <c r="J1412" s="64">
        <v>1330050204</v>
      </c>
      <c r="K1412" t="s">
        <v>626</v>
      </c>
      <c r="L1412" s="64">
        <v>1500000000</v>
      </c>
      <c r="M1412" s="60">
        <v>115</v>
      </c>
    </row>
    <row r="1413" spans="1:13" hidden="1" x14ac:dyDescent="0.25">
      <c r="A1413" t="s">
        <v>623</v>
      </c>
      <c r="B1413" s="64">
        <v>2000044977</v>
      </c>
      <c r="C1413" t="s">
        <v>666</v>
      </c>
      <c r="D1413" s="59">
        <v>43350</v>
      </c>
      <c r="E1413" s="60">
        <v>5669021</v>
      </c>
      <c r="F1413" t="s">
        <v>204</v>
      </c>
      <c r="G1413" s="64">
        <v>2000075488</v>
      </c>
      <c r="H1413" t="s">
        <v>1277</v>
      </c>
      <c r="I1413" t="s">
        <v>648</v>
      </c>
      <c r="J1413" s="64">
        <v>1330050204</v>
      </c>
      <c r="K1413" t="s">
        <v>623</v>
      </c>
      <c r="L1413" s="64">
        <v>1500000000</v>
      </c>
      <c r="M1413" s="60">
        <v>0</v>
      </c>
    </row>
    <row r="1414" spans="1:13" hidden="1" x14ac:dyDescent="0.25">
      <c r="A1414" s="64">
        <v>120309308820</v>
      </c>
      <c r="B1414" s="64">
        <v>1901888820</v>
      </c>
      <c r="C1414" t="s">
        <v>203</v>
      </c>
      <c r="D1414" s="59">
        <v>43313</v>
      </c>
      <c r="E1414" s="60">
        <v>-38550</v>
      </c>
      <c r="F1414" t="s">
        <v>204</v>
      </c>
      <c r="G1414" s="64">
        <v>2000075489</v>
      </c>
      <c r="H1414" t="s">
        <v>1278</v>
      </c>
      <c r="I1414" s="64">
        <v>1245779</v>
      </c>
      <c r="J1414" s="64">
        <v>2905100202</v>
      </c>
      <c r="K1414" t="s">
        <v>206</v>
      </c>
      <c r="L1414" s="64">
        <v>1564617011</v>
      </c>
      <c r="M1414" s="60">
        <v>-2</v>
      </c>
    </row>
    <row r="1415" spans="1:13" hidden="1" x14ac:dyDescent="0.25">
      <c r="A1415" s="64">
        <v>120309308820</v>
      </c>
      <c r="B1415" s="64">
        <v>1901888823</v>
      </c>
      <c r="C1415" t="s">
        <v>203</v>
      </c>
      <c r="D1415" s="59">
        <v>43314</v>
      </c>
      <c r="E1415" s="60">
        <v>-51570</v>
      </c>
      <c r="F1415" t="s">
        <v>204</v>
      </c>
      <c r="G1415" s="64">
        <v>2000075489</v>
      </c>
      <c r="H1415" t="s">
        <v>1247</v>
      </c>
      <c r="I1415" s="64">
        <v>1245670</v>
      </c>
      <c r="J1415" s="64">
        <v>2905100202</v>
      </c>
      <c r="K1415" t="s">
        <v>206</v>
      </c>
      <c r="L1415" s="64">
        <v>1564617011</v>
      </c>
      <c r="M1415" s="60">
        <v>-2</v>
      </c>
    </row>
    <row r="1416" spans="1:13" hidden="1" x14ac:dyDescent="0.25">
      <c r="A1416" s="64">
        <v>120309308820</v>
      </c>
      <c r="B1416" s="64">
        <v>1901888824</v>
      </c>
      <c r="C1416" t="s">
        <v>203</v>
      </c>
      <c r="D1416" s="59">
        <v>43338</v>
      </c>
      <c r="E1416" s="60">
        <v>-61750</v>
      </c>
      <c r="F1416" t="s">
        <v>204</v>
      </c>
      <c r="G1416" s="64">
        <v>2000075489</v>
      </c>
      <c r="H1416" t="s">
        <v>1250</v>
      </c>
      <c r="I1416" s="64">
        <v>1244822</v>
      </c>
      <c r="J1416" s="64">
        <v>2905100202</v>
      </c>
      <c r="K1416" t="s">
        <v>206</v>
      </c>
      <c r="L1416" s="64">
        <v>1564617011</v>
      </c>
      <c r="M1416" s="60">
        <v>-2</v>
      </c>
    </row>
    <row r="1417" spans="1:13" hidden="1" x14ac:dyDescent="0.25">
      <c r="A1417" s="64">
        <v>120309308820</v>
      </c>
      <c r="B1417" s="64">
        <v>1901888826</v>
      </c>
      <c r="C1417" t="s">
        <v>203</v>
      </c>
      <c r="D1417" s="59">
        <v>43332</v>
      </c>
      <c r="E1417" s="60">
        <v>-48030</v>
      </c>
      <c r="F1417" t="s">
        <v>204</v>
      </c>
      <c r="G1417" s="64">
        <v>2000075489</v>
      </c>
      <c r="H1417" t="s">
        <v>1279</v>
      </c>
      <c r="I1417" s="64">
        <v>1243578</v>
      </c>
      <c r="J1417" s="64">
        <v>2905100202</v>
      </c>
      <c r="K1417" t="s">
        <v>206</v>
      </c>
      <c r="L1417" s="64">
        <v>1548017011</v>
      </c>
      <c r="M1417" s="60">
        <v>-2</v>
      </c>
    </row>
    <row r="1418" spans="1:13" hidden="1" x14ac:dyDescent="0.25">
      <c r="A1418" s="64">
        <v>120309308820</v>
      </c>
      <c r="B1418" s="64">
        <v>1901888830</v>
      </c>
      <c r="C1418" t="s">
        <v>203</v>
      </c>
      <c r="D1418" s="59">
        <v>43324</v>
      </c>
      <c r="E1418" s="60">
        <v>-61750</v>
      </c>
      <c r="F1418" t="s">
        <v>204</v>
      </c>
      <c r="G1418" s="64">
        <v>2000075489</v>
      </c>
      <c r="H1418" t="s">
        <v>1269</v>
      </c>
      <c r="I1418" s="64">
        <v>1241607</v>
      </c>
      <c r="J1418" s="64">
        <v>2905100202</v>
      </c>
      <c r="K1418" t="s">
        <v>206</v>
      </c>
      <c r="L1418" s="64">
        <v>1564617011</v>
      </c>
      <c r="M1418" s="60">
        <v>-2</v>
      </c>
    </row>
    <row r="1419" spans="1:13" hidden="1" x14ac:dyDescent="0.25">
      <c r="A1419" s="64">
        <v>120309308820</v>
      </c>
      <c r="B1419" s="64">
        <v>1901888834</v>
      </c>
      <c r="C1419" t="s">
        <v>203</v>
      </c>
      <c r="D1419" s="59">
        <v>43320</v>
      </c>
      <c r="E1419" s="60">
        <v>-51730</v>
      </c>
      <c r="F1419" t="s">
        <v>204</v>
      </c>
      <c r="G1419" s="64">
        <v>2000075489</v>
      </c>
      <c r="H1419" t="s">
        <v>438</v>
      </c>
      <c r="I1419" s="64">
        <v>1240702</v>
      </c>
      <c r="J1419" s="64">
        <v>2905100203</v>
      </c>
      <c r="K1419" t="s">
        <v>206</v>
      </c>
      <c r="L1419" s="64">
        <v>6816717011</v>
      </c>
      <c r="M1419" s="60">
        <v>-2</v>
      </c>
    </row>
    <row r="1420" spans="1:13" hidden="1" x14ac:dyDescent="0.25">
      <c r="A1420" s="64">
        <v>120309308820</v>
      </c>
      <c r="B1420" s="64">
        <v>1901888842</v>
      </c>
      <c r="C1420" t="s">
        <v>203</v>
      </c>
      <c r="D1420" s="59">
        <v>43316</v>
      </c>
      <c r="E1420" s="60">
        <v>-47880</v>
      </c>
      <c r="F1420" t="s">
        <v>204</v>
      </c>
      <c r="G1420" s="64">
        <v>2000075489</v>
      </c>
      <c r="H1420" t="s">
        <v>1280</v>
      </c>
      <c r="I1420" s="64">
        <v>1240171</v>
      </c>
      <c r="J1420" s="64">
        <v>2905100202</v>
      </c>
      <c r="K1420" t="s">
        <v>206</v>
      </c>
      <c r="L1420" s="64">
        <v>1548017011</v>
      </c>
      <c r="M1420" s="60">
        <v>-2</v>
      </c>
    </row>
    <row r="1421" spans="1:13" hidden="1" x14ac:dyDescent="0.25">
      <c r="A1421" s="64">
        <v>120309308820</v>
      </c>
      <c r="B1421" s="64">
        <v>1901888851</v>
      </c>
      <c r="C1421" t="s">
        <v>203</v>
      </c>
      <c r="D1421" s="59">
        <v>43314</v>
      </c>
      <c r="E1421" s="60">
        <v>-30560</v>
      </c>
      <c r="F1421" t="s">
        <v>204</v>
      </c>
      <c r="G1421" s="64">
        <v>2000075489</v>
      </c>
      <c r="H1421" t="s">
        <v>1281</v>
      </c>
      <c r="I1421" s="64">
        <v>1239862</v>
      </c>
      <c r="J1421" s="64">
        <v>2905100202</v>
      </c>
      <c r="K1421" t="s">
        <v>206</v>
      </c>
      <c r="L1421" s="64">
        <v>1564617011</v>
      </c>
      <c r="M1421" s="60">
        <v>-2</v>
      </c>
    </row>
    <row r="1422" spans="1:13" hidden="1" x14ac:dyDescent="0.25">
      <c r="A1422" s="64">
        <v>12030947124</v>
      </c>
      <c r="B1422" s="64">
        <v>1901913103</v>
      </c>
      <c r="C1422" t="s">
        <v>203</v>
      </c>
      <c r="D1422" s="59">
        <v>43238</v>
      </c>
      <c r="E1422" s="60">
        <v>-11700</v>
      </c>
      <c r="F1422" t="s">
        <v>204</v>
      </c>
      <c r="G1422" s="64">
        <v>2000075489</v>
      </c>
      <c r="H1422" t="s">
        <v>1282</v>
      </c>
      <c r="I1422" s="64">
        <v>1223884</v>
      </c>
      <c r="J1422" s="64">
        <v>2905100202</v>
      </c>
      <c r="K1422" t="s">
        <v>206</v>
      </c>
      <c r="L1422" s="64">
        <v>1564617011</v>
      </c>
      <c r="M1422" s="60">
        <v>-2</v>
      </c>
    </row>
    <row r="1423" spans="1:13" hidden="1" x14ac:dyDescent="0.25">
      <c r="A1423" s="64">
        <v>12030947124</v>
      </c>
      <c r="B1423" s="64">
        <v>1901913104</v>
      </c>
      <c r="C1423" t="s">
        <v>203</v>
      </c>
      <c r="D1423" s="59">
        <v>43248</v>
      </c>
      <c r="E1423" s="60">
        <v>-30510</v>
      </c>
      <c r="F1423" t="s">
        <v>204</v>
      </c>
      <c r="G1423" s="64">
        <v>2000075489</v>
      </c>
      <c r="H1423" t="s">
        <v>1283</v>
      </c>
      <c r="I1423" s="64">
        <v>1223752</v>
      </c>
      <c r="J1423" s="64">
        <v>2905100202</v>
      </c>
      <c r="K1423" t="s">
        <v>206</v>
      </c>
      <c r="L1423" s="64">
        <v>1564617011</v>
      </c>
      <c r="M1423" s="60">
        <v>-2</v>
      </c>
    </row>
    <row r="1424" spans="1:13" hidden="1" x14ac:dyDescent="0.25">
      <c r="A1424" s="64">
        <v>12030947124</v>
      </c>
      <c r="B1424" s="64">
        <v>1901913106</v>
      </c>
      <c r="C1424" t="s">
        <v>203</v>
      </c>
      <c r="D1424" s="59">
        <v>43230</v>
      </c>
      <c r="E1424" s="60">
        <v>-19260</v>
      </c>
      <c r="F1424" t="s">
        <v>204</v>
      </c>
      <c r="G1424" s="64">
        <v>2000075489</v>
      </c>
      <c r="H1424" t="s">
        <v>1192</v>
      </c>
      <c r="I1424" s="64">
        <v>1223710</v>
      </c>
      <c r="J1424" s="64">
        <v>2905100202</v>
      </c>
      <c r="K1424" t="s">
        <v>206</v>
      </c>
      <c r="L1424" s="64">
        <v>1564617011</v>
      </c>
      <c r="M1424" s="60">
        <v>-2</v>
      </c>
    </row>
    <row r="1425" spans="1:13" hidden="1" x14ac:dyDescent="0.25">
      <c r="A1425" s="64">
        <v>12030947124</v>
      </c>
      <c r="B1425" s="64">
        <v>1901913110</v>
      </c>
      <c r="C1425" t="s">
        <v>203</v>
      </c>
      <c r="D1425" s="59">
        <v>43226</v>
      </c>
      <c r="E1425" s="60">
        <v>-11700</v>
      </c>
      <c r="F1425" t="s">
        <v>204</v>
      </c>
      <c r="G1425" s="64">
        <v>2000075489</v>
      </c>
      <c r="H1425" t="s">
        <v>570</v>
      </c>
      <c r="I1425" s="64">
        <v>1223194</v>
      </c>
      <c r="J1425" s="64">
        <v>2905100202</v>
      </c>
      <c r="K1425" t="s">
        <v>206</v>
      </c>
      <c r="L1425" s="64">
        <v>1564617011</v>
      </c>
      <c r="M1425" s="60">
        <v>-2</v>
      </c>
    </row>
    <row r="1426" spans="1:13" hidden="1" x14ac:dyDescent="0.25">
      <c r="A1426" s="64">
        <v>12030947124</v>
      </c>
      <c r="B1426" s="64">
        <v>1901913114</v>
      </c>
      <c r="C1426" t="s">
        <v>203</v>
      </c>
      <c r="D1426" s="59">
        <v>43231</v>
      </c>
      <c r="E1426" s="60">
        <v>-15210</v>
      </c>
      <c r="F1426" t="s">
        <v>204</v>
      </c>
      <c r="G1426" s="64">
        <v>2000075489</v>
      </c>
      <c r="H1426" t="s">
        <v>1284</v>
      </c>
      <c r="I1426" s="64">
        <v>1223091</v>
      </c>
      <c r="J1426" s="64">
        <v>2905100202</v>
      </c>
      <c r="K1426" t="s">
        <v>206</v>
      </c>
      <c r="L1426" s="64">
        <v>1564617011</v>
      </c>
      <c r="M1426" s="60">
        <v>-2</v>
      </c>
    </row>
    <row r="1427" spans="1:13" hidden="1" x14ac:dyDescent="0.25">
      <c r="A1427" s="64">
        <v>12030947124</v>
      </c>
      <c r="B1427" s="64">
        <v>1901913118</v>
      </c>
      <c r="C1427" t="s">
        <v>203</v>
      </c>
      <c r="D1427" s="59">
        <v>43229</v>
      </c>
      <c r="E1427" s="60">
        <v>-46170</v>
      </c>
      <c r="F1427" t="s">
        <v>204</v>
      </c>
      <c r="G1427" s="64">
        <v>2000075489</v>
      </c>
      <c r="H1427" t="s">
        <v>399</v>
      </c>
      <c r="I1427" s="64">
        <v>1223081</v>
      </c>
      <c r="J1427" s="64">
        <v>2905100203</v>
      </c>
      <c r="K1427" t="s">
        <v>206</v>
      </c>
      <c r="L1427" s="64">
        <v>6874517011</v>
      </c>
      <c r="M1427" s="60">
        <v>-2</v>
      </c>
    </row>
    <row r="1428" spans="1:13" hidden="1" x14ac:dyDescent="0.25">
      <c r="A1428" s="64">
        <v>12030947124</v>
      </c>
      <c r="B1428" s="64">
        <v>1901913122</v>
      </c>
      <c r="C1428" t="s">
        <v>203</v>
      </c>
      <c r="D1428" s="59">
        <v>43221</v>
      </c>
      <c r="E1428" s="60">
        <v>-19260</v>
      </c>
      <c r="F1428" t="s">
        <v>204</v>
      </c>
      <c r="G1428" s="64">
        <v>2000075489</v>
      </c>
      <c r="H1428" t="s">
        <v>1285</v>
      </c>
      <c r="I1428" s="64">
        <v>1222706</v>
      </c>
      <c r="J1428" s="64">
        <v>2905100202</v>
      </c>
      <c r="K1428" t="s">
        <v>206</v>
      </c>
      <c r="L1428" s="64">
        <v>1564617011</v>
      </c>
      <c r="M1428" s="60">
        <v>-2</v>
      </c>
    </row>
    <row r="1429" spans="1:13" hidden="1" x14ac:dyDescent="0.25">
      <c r="A1429" s="64">
        <v>12030947124</v>
      </c>
      <c r="B1429" s="64">
        <v>1901913127</v>
      </c>
      <c r="C1429" t="s">
        <v>203</v>
      </c>
      <c r="D1429" s="59">
        <v>43238</v>
      </c>
      <c r="E1429" s="60">
        <v>-30510</v>
      </c>
      <c r="F1429" t="s">
        <v>204</v>
      </c>
      <c r="G1429" s="64">
        <v>2000075489</v>
      </c>
      <c r="H1429" t="s">
        <v>1286</v>
      </c>
      <c r="I1429" s="64">
        <v>1222250</v>
      </c>
      <c r="J1429" s="64">
        <v>2905100202</v>
      </c>
      <c r="K1429" t="s">
        <v>206</v>
      </c>
      <c r="L1429" s="64">
        <v>1564617011</v>
      </c>
      <c r="M1429" s="60">
        <v>-2</v>
      </c>
    </row>
    <row r="1430" spans="1:13" hidden="1" x14ac:dyDescent="0.25">
      <c r="A1430" s="64">
        <v>12030947124</v>
      </c>
      <c r="B1430" s="64">
        <v>1901913128</v>
      </c>
      <c r="C1430" t="s">
        <v>203</v>
      </c>
      <c r="D1430" s="59">
        <v>43236</v>
      </c>
      <c r="E1430" s="60">
        <v>-11700</v>
      </c>
      <c r="F1430" t="s">
        <v>204</v>
      </c>
      <c r="G1430" s="64">
        <v>2000075489</v>
      </c>
      <c r="H1430" t="s">
        <v>584</v>
      </c>
      <c r="I1430" s="64">
        <v>1222220</v>
      </c>
      <c r="J1430" s="64">
        <v>2905100202</v>
      </c>
      <c r="K1430" t="s">
        <v>206</v>
      </c>
      <c r="L1430" s="64">
        <v>1564617011</v>
      </c>
      <c r="M1430" s="60">
        <v>-2</v>
      </c>
    </row>
    <row r="1431" spans="1:13" hidden="1" x14ac:dyDescent="0.25">
      <c r="A1431" s="64">
        <v>12030947124</v>
      </c>
      <c r="B1431" s="64">
        <v>1901913129</v>
      </c>
      <c r="C1431" t="s">
        <v>203</v>
      </c>
      <c r="D1431" s="59">
        <v>43250</v>
      </c>
      <c r="E1431" s="60">
        <v>-21060</v>
      </c>
      <c r="F1431" t="s">
        <v>204</v>
      </c>
      <c r="G1431" s="64">
        <v>2000075489</v>
      </c>
      <c r="H1431" t="s">
        <v>211</v>
      </c>
      <c r="I1431" s="64">
        <v>1222138</v>
      </c>
      <c r="J1431" s="64">
        <v>2905100202</v>
      </c>
      <c r="K1431" t="s">
        <v>206</v>
      </c>
      <c r="L1431" s="64">
        <v>1564617011</v>
      </c>
      <c r="M1431" s="60">
        <v>-2</v>
      </c>
    </row>
    <row r="1432" spans="1:13" hidden="1" x14ac:dyDescent="0.25">
      <c r="A1432" s="64">
        <v>12030947124</v>
      </c>
      <c r="B1432" s="64">
        <v>1901913131</v>
      </c>
      <c r="C1432" t="s">
        <v>203</v>
      </c>
      <c r="D1432" s="59">
        <v>43235</v>
      </c>
      <c r="E1432" s="60">
        <v>-41220</v>
      </c>
      <c r="F1432" t="s">
        <v>204</v>
      </c>
      <c r="G1432" s="64">
        <v>2000075489</v>
      </c>
      <c r="H1432" t="s">
        <v>1287</v>
      </c>
      <c r="I1432" s="64">
        <v>1222121</v>
      </c>
      <c r="J1432" s="64">
        <v>2905100202</v>
      </c>
      <c r="K1432" t="s">
        <v>206</v>
      </c>
      <c r="L1432" s="64">
        <v>1564617011</v>
      </c>
      <c r="M1432" s="60">
        <v>-2</v>
      </c>
    </row>
    <row r="1433" spans="1:13" hidden="1" x14ac:dyDescent="0.25">
      <c r="A1433" s="64">
        <v>12030947124</v>
      </c>
      <c r="B1433" s="64">
        <v>1901913134</v>
      </c>
      <c r="C1433" t="s">
        <v>203</v>
      </c>
      <c r="D1433" s="59">
        <v>43251</v>
      </c>
      <c r="E1433" s="60">
        <v>-90450</v>
      </c>
      <c r="F1433" t="s">
        <v>204</v>
      </c>
      <c r="G1433" s="64">
        <v>2000075489</v>
      </c>
      <c r="H1433" t="s">
        <v>1249</v>
      </c>
      <c r="I1433" s="64">
        <v>1221719</v>
      </c>
      <c r="J1433" s="64">
        <v>2905100202</v>
      </c>
      <c r="K1433" t="s">
        <v>206</v>
      </c>
      <c r="L1433" s="64">
        <v>1564617011</v>
      </c>
      <c r="M1433" s="60">
        <v>-2</v>
      </c>
    </row>
    <row r="1434" spans="1:13" hidden="1" x14ac:dyDescent="0.25">
      <c r="A1434" s="64">
        <v>12030947124</v>
      </c>
      <c r="B1434" s="64">
        <v>1901913136</v>
      </c>
      <c r="C1434" t="s">
        <v>203</v>
      </c>
      <c r="D1434" s="59">
        <v>43251</v>
      </c>
      <c r="E1434" s="60">
        <v>-54270</v>
      </c>
      <c r="F1434" t="s">
        <v>204</v>
      </c>
      <c r="G1434" s="64">
        <v>2000075489</v>
      </c>
      <c r="H1434" t="s">
        <v>1249</v>
      </c>
      <c r="I1434" s="64">
        <v>1221718</v>
      </c>
      <c r="J1434" s="64">
        <v>2905100202</v>
      </c>
      <c r="K1434" t="s">
        <v>206</v>
      </c>
      <c r="L1434" s="64">
        <v>1564617011</v>
      </c>
      <c r="M1434" s="60">
        <v>-2</v>
      </c>
    </row>
    <row r="1435" spans="1:13" hidden="1" x14ac:dyDescent="0.25">
      <c r="A1435" s="64">
        <v>12030947124</v>
      </c>
      <c r="B1435" s="64">
        <v>1901913142</v>
      </c>
      <c r="C1435" t="s">
        <v>203</v>
      </c>
      <c r="D1435" s="59">
        <v>43251</v>
      </c>
      <c r="E1435" s="60">
        <v>-148950</v>
      </c>
      <c r="F1435" t="s">
        <v>204</v>
      </c>
      <c r="G1435" s="64">
        <v>2000075489</v>
      </c>
      <c r="H1435" t="s">
        <v>1288</v>
      </c>
      <c r="I1435" s="64">
        <v>1221717</v>
      </c>
      <c r="J1435" s="64">
        <v>2905100202</v>
      </c>
      <c r="K1435" t="s">
        <v>206</v>
      </c>
      <c r="L1435" s="64">
        <v>1564617011</v>
      </c>
      <c r="M1435" s="60">
        <v>-2</v>
      </c>
    </row>
    <row r="1436" spans="1:13" hidden="1" x14ac:dyDescent="0.25">
      <c r="A1436" s="64">
        <v>12030947124</v>
      </c>
      <c r="B1436" s="64">
        <v>1901913147</v>
      </c>
      <c r="C1436" t="s">
        <v>203</v>
      </c>
      <c r="D1436" s="59">
        <v>43251</v>
      </c>
      <c r="E1436" s="60">
        <v>-108540</v>
      </c>
      <c r="F1436" t="s">
        <v>204</v>
      </c>
      <c r="G1436" s="64">
        <v>2000075489</v>
      </c>
      <c r="H1436" t="s">
        <v>1092</v>
      </c>
      <c r="I1436" s="64">
        <v>1221714</v>
      </c>
      <c r="J1436" s="64">
        <v>2905100202</v>
      </c>
      <c r="K1436" t="s">
        <v>206</v>
      </c>
      <c r="L1436" s="64">
        <v>1564617011</v>
      </c>
      <c r="M1436" s="60">
        <v>-2</v>
      </c>
    </row>
    <row r="1437" spans="1:13" hidden="1" x14ac:dyDescent="0.25">
      <c r="A1437" s="64">
        <v>12030947124</v>
      </c>
      <c r="B1437" s="64">
        <v>1901913156</v>
      </c>
      <c r="C1437" t="s">
        <v>203</v>
      </c>
      <c r="D1437" s="59">
        <v>43251</v>
      </c>
      <c r="E1437" s="60">
        <v>-126630</v>
      </c>
      <c r="F1437" t="s">
        <v>204</v>
      </c>
      <c r="G1437" s="64">
        <v>2000075489</v>
      </c>
      <c r="H1437" t="s">
        <v>271</v>
      </c>
      <c r="I1437" s="64">
        <v>1221696</v>
      </c>
      <c r="J1437" s="64">
        <v>2905100202</v>
      </c>
      <c r="K1437" t="s">
        <v>206</v>
      </c>
      <c r="L1437" s="64">
        <v>1564617011</v>
      </c>
      <c r="M1437" s="60">
        <v>-2</v>
      </c>
    </row>
    <row r="1438" spans="1:13" hidden="1" x14ac:dyDescent="0.25">
      <c r="A1438" s="64">
        <v>12030947124</v>
      </c>
      <c r="B1438" s="64">
        <v>1901913160</v>
      </c>
      <c r="C1438" t="s">
        <v>203</v>
      </c>
      <c r="D1438" s="59">
        <v>43251</v>
      </c>
      <c r="E1438" s="60">
        <v>-207450</v>
      </c>
      <c r="F1438" t="s">
        <v>204</v>
      </c>
      <c r="G1438" s="64">
        <v>2000075489</v>
      </c>
      <c r="H1438" t="s">
        <v>1250</v>
      </c>
      <c r="I1438" s="64">
        <v>1221690</v>
      </c>
      <c r="J1438" s="64">
        <v>2905100202</v>
      </c>
      <c r="K1438" t="s">
        <v>206</v>
      </c>
      <c r="L1438" s="64">
        <v>1564617011</v>
      </c>
      <c r="M1438" s="60">
        <v>-2</v>
      </c>
    </row>
    <row r="1439" spans="1:13" hidden="1" x14ac:dyDescent="0.25">
      <c r="A1439" s="64">
        <v>12030947124</v>
      </c>
      <c r="B1439" s="64">
        <v>1901913176</v>
      </c>
      <c r="C1439" t="s">
        <v>203</v>
      </c>
      <c r="D1439" s="59">
        <v>43249</v>
      </c>
      <c r="E1439" s="60">
        <v>-180900</v>
      </c>
      <c r="F1439" t="s">
        <v>204</v>
      </c>
      <c r="G1439" s="64">
        <v>2000075489</v>
      </c>
      <c r="H1439" t="s">
        <v>1289</v>
      </c>
      <c r="I1439" s="64">
        <v>1220964</v>
      </c>
      <c r="J1439" s="64">
        <v>2905100202</v>
      </c>
      <c r="K1439" t="s">
        <v>206</v>
      </c>
      <c r="L1439" s="64">
        <v>1564617011</v>
      </c>
      <c r="M1439" s="60">
        <v>-2</v>
      </c>
    </row>
    <row r="1440" spans="1:13" hidden="1" x14ac:dyDescent="0.25">
      <c r="A1440" s="64">
        <v>12030947124</v>
      </c>
      <c r="B1440" s="64">
        <v>1901913182</v>
      </c>
      <c r="C1440" t="s">
        <v>203</v>
      </c>
      <c r="D1440" s="59">
        <v>43249</v>
      </c>
      <c r="E1440" s="60">
        <v>-108540</v>
      </c>
      <c r="F1440" t="s">
        <v>204</v>
      </c>
      <c r="G1440" s="64">
        <v>2000075489</v>
      </c>
      <c r="H1440" t="s">
        <v>467</v>
      </c>
      <c r="I1440" s="64">
        <v>1220961</v>
      </c>
      <c r="J1440" s="64">
        <v>2905100202</v>
      </c>
      <c r="K1440" t="s">
        <v>206</v>
      </c>
      <c r="L1440" s="64">
        <v>1564617011</v>
      </c>
      <c r="M1440" s="60">
        <v>-2</v>
      </c>
    </row>
    <row r="1441" spans="1:13" hidden="1" x14ac:dyDescent="0.25">
      <c r="A1441" s="64">
        <v>12030947124</v>
      </c>
      <c r="B1441" s="64">
        <v>1901913187</v>
      </c>
      <c r="C1441" t="s">
        <v>203</v>
      </c>
      <c r="D1441" s="59">
        <v>43249</v>
      </c>
      <c r="E1441" s="60">
        <v>-72360</v>
      </c>
      <c r="F1441" t="s">
        <v>204</v>
      </c>
      <c r="G1441" s="64">
        <v>2000075489</v>
      </c>
      <c r="H1441" t="s">
        <v>1290</v>
      </c>
      <c r="I1441" s="64">
        <v>1220960</v>
      </c>
      <c r="J1441" s="64">
        <v>2905100202</v>
      </c>
      <c r="K1441" t="s">
        <v>206</v>
      </c>
      <c r="L1441" s="64">
        <v>1564617011</v>
      </c>
      <c r="M1441" s="60">
        <v>-2</v>
      </c>
    </row>
    <row r="1442" spans="1:13" hidden="1" x14ac:dyDescent="0.25">
      <c r="A1442" s="64">
        <v>12030947124</v>
      </c>
      <c r="B1442" s="64">
        <v>1901913195</v>
      </c>
      <c r="C1442" t="s">
        <v>203</v>
      </c>
      <c r="D1442" s="59">
        <v>43249</v>
      </c>
      <c r="E1442" s="60">
        <v>-54270</v>
      </c>
      <c r="F1442" t="s">
        <v>204</v>
      </c>
      <c r="G1442" s="64">
        <v>2000075489</v>
      </c>
      <c r="H1442" t="s">
        <v>1291</v>
      </c>
      <c r="I1442" s="64">
        <v>1220959</v>
      </c>
      <c r="J1442" s="64">
        <v>2905100202</v>
      </c>
      <c r="K1442" t="s">
        <v>206</v>
      </c>
      <c r="L1442" s="64">
        <v>1564617011</v>
      </c>
      <c r="M1442" s="60">
        <v>-2</v>
      </c>
    </row>
    <row r="1443" spans="1:13" hidden="1" x14ac:dyDescent="0.25">
      <c r="A1443" s="64">
        <v>12030947124</v>
      </c>
      <c r="B1443" s="64">
        <v>1901913198</v>
      </c>
      <c r="C1443" t="s">
        <v>203</v>
      </c>
      <c r="D1443" s="59">
        <v>43237</v>
      </c>
      <c r="E1443" s="60">
        <v>-17415</v>
      </c>
      <c r="F1443" t="s">
        <v>204</v>
      </c>
      <c r="G1443" s="64">
        <v>2000075489</v>
      </c>
      <c r="H1443" t="s">
        <v>1292</v>
      </c>
      <c r="I1443" s="64">
        <v>1220899</v>
      </c>
      <c r="J1443" s="64">
        <v>2905100202</v>
      </c>
      <c r="K1443" t="s">
        <v>206</v>
      </c>
      <c r="L1443" s="64">
        <v>1564617011</v>
      </c>
      <c r="M1443" s="60">
        <v>-2</v>
      </c>
    </row>
    <row r="1444" spans="1:13" hidden="1" x14ac:dyDescent="0.25">
      <c r="A1444" s="64">
        <v>12030947124</v>
      </c>
      <c r="B1444" s="64">
        <v>1901913200</v>
      </c>
      <c r="C1444" t="s">
        <v>203</v>
      </c>
      <c r="D1444" s="59">
        <v>43249</v>
      </c>
      <c r="E1444" s="60">
        <v>-21060</v>
      </c>
      <c r="F1444" t="s">
        <v>204</v>
      </c>
      <c r="G1444" s="64">
        <v>2000075489</v>
      </c>
      <c r="H1444" t="s">
        <v>211</v>
      </c>
      <c r="I1444" s="64">
        <v>1220684</v>
      </c>
      <c r="J1444" s="64">
        <v>2905100202</v>
      </c>
      <c r="K1444" t="s">
        <v>206</v>
      </c>
      <c r="L1444" s="64">
        <v>1564617011</v>
      </c>
      <c r="M1444" s="60">
        <v>-2</v>
      </c>
    </row>
    <row r="1445" spans="1:13" hidden="1" x14ac:dyDescent="0.25">
      <c r="A1445" s="64">
        <v>12030947124</v>
      </c>
      <c r="B1445" s="64">
        <v>1901913203</v>
      </c>
      <c r="C1445" t="s">
        <v>203</v>
      </c>
      <c r="D1445" s="59">
        <v>43248</v>
      </c>
      <c r="E1445" s="60">
        <v>-108540</v>
      </c>
      <c r="F1445" t="s">
        <v>204</v>
      </c>
      <c r="G1445" s="64">
        <v>2000075489</v>
      </c>
      <c r="H1445" t="s">
        <v>468</v>
      </c>
      <c r="I1445" s="64">
        <v>1220580</v>
      </c>
      <c r="J1445" s="64">
        <v>2905100202</v>
      </c>
      <c r="K1445" t="s">
        <v>206</v>
      </c>
      <c r="L1445" s="64">
        <v>1564617011</v>
      </c>
      <c r="M1445" s="60">
        <v>-2</v>
      </c>
    </row>
    <row r="1446" spans="1:13" hidden="1" x14ac:dyDescent="0.25">
      <c r="A1446" s="64">
        <v>12030947124</v>
      </c>
      <c r="B1446" s="64">
        <v>1901913211</v>
      </c>
      <c r="C1446" t="s">
        <v>203</v>
      </c>
      <c r="D1446" s="59">
        <v>43249</v>
      </c>
      <c r="E1446" s="60">
        <v>-19260</v>
      </c>
      <c r="F1446" t="s">
        <v>204</v>
      </c>
      <c r="G1446" s="64">
        <v>2000075489</v>
      </c>
      <c r="H1446" t="s">
        <v>1293</v>
      </c>
      <c r="I1446" s="64">
        <v>1220668</v>
      </c>
      <c r="J1446" s="64">
        <v>2905100202</v>
      </c>
      <c r="K1446" t="s">
        <v>206</v>
      </c>
      <c r="L1446" s="64">
        <v>1564617011</v>
      </c>
      <c r="M1446" s="60">
        <v>-2</v>
      </c>
    </row>
    <row r="1447" spans="1:13" hidden="1" x14ac:dyDescent="0.25">
      <c r="A1447" s="64">
        <v>12030947124</v>
      </c>
      <c r="B1447" s="64">
        <v>1901913217</v>
      </c>
      <c r="C1447" t="s">
        <v>203</v>
      </c>
      <c r="D1447" s="59">
        <v>43248</v>
      </c>
      <c r="E1447" s="60">
        <v>-70200</v>
      </c>
      <c r="F1447" t="s">
        <v>204</v>
      </c>
      <c r="G1447" s="64">
        <v>2000075489</v>
      </c>
      <c r="H1447" t="s">
        <v>399</v>
      </c>
      <c r="I1447" s="64">
        <v>1220596</v>
      </c>
      <c r="J1447" s="64">
        <v>2905100203</v>
      </c>
      <c r="K1447" t="s">
        <v>206</v>
      </c>
      <c r="L1447" s="64">
        <v>6874517011</v>
      </c>
      <c r="M1447" s="60">
        <v>-2</v>
      </c>
    </row>
    <row r="1448" spans="1:13" hidden="1" x14ac:dyDescent="0.25">
      <c r="A1448" s="64">
        <v>12030947124</v>
      </c>
      <c r="B1448" s="64">
        <v>1901913223</v>
      </c>
      <c r="C1448" t="s">
        <v>203</v>
      </c>
      <c r="D1448" s="59">
        <v>43248</v>
      </c>
      <c r="E1448" s="60">
        <v>-70200</v>
      </c>
      <c r="F1448" t="s">
        <v>204</v>
      </c>
      <c r="G1448" s="64">
        <v>2000075489</v>
      </c>
      <c r="H1448" t="s">
        <v>1257</v>
      </c>
      <c r="I1448" s="64">
        <v>1220595</v>
      </c>
      <c r="J1448" s="64">
        <v>2905100202</v>
      </c>
      <c r="K1448" t="s">
        <v>206</v>
      </c>
      <c r="L1448" s="64">
        <v>1564617011</v>
      </c>
      <c r="M1448" s="60">
        <v>-2</v>
      </c>
    </row>
    <row r="1449" spans="1:13" hidden="1" x14ac:dyDescent="0.25">
      <c r="A1449" s="64">
        <v>12030947124</v>
      </c>
      <c r="B1449" s="64">
        <v>1901913230</v>
      </c>
      <c r="C1449" t="s">
        <v>203</v>
      </c>
      <c r="D1449" s="59">
        <v>43248</v>
      </c>
      <c r="E1449" s="60">
        <v>-144720</v>
      </c>
      <c r="F1449" t="s">
        <v>204</v>
      </c>
      <c r="G1449" s="64">
        <v>2000075489</v>
      </c>
      <c r="H1449" t="s">
        <v>1235</v>
      </c>
      <c r="I1449" s="64">
        <v>1220586</v>
      </c>
      <c r="J1449" s="64">
        <v>2905100202</v>
      </c>
      <c r="K1449" t="s">
        <v>206</v>
      </c>
      <c r="L1449" s="64">
        <v>1564617011</v>
      </c>
      <c r="M1449" s="60">
        <v>-2</v>
      </c>
    </row>
    <row r="1450" spans="1:13" hidden="1" x14ac:dyDescent="0.25">
      <c r="A1450" s="64">
        <v>12030947124</v>
      </c>
      <c r="B1450" s="64">
        <v>1901913238</v>
      </c>
      <c r="C1450" t="s">
        <v>203</v>
      </c>
      <c r="D1450" s="59">
        <v>43248</v>
      </c>
      <c r="E1450" s="60">
        <v>-126630</v>
      </c>
      <c r="F1450" t="s">
        <v>204</v>
      </c>
      <c r="G1450" s="64">
        <v>2000075489</v>
      </c>
      <c r="H1450" t="s">
        <v>1294</v>
      </c>
      <c r="I1450" s="64">
        <v>1220585</v>
      </c>
      <c r="J1450" s="64">
        <v>2905100202</v>
      </c>
      <c r="K1450" t="s">
        <v>206</v>
      </c>
      <c r="L1450" s="64">
        <v>1564617011</v>
      </c>
      <c r="M1450" s="60">
        <v>-2</v>
      </c>
    </row>
    <row r="1451" spans="1:13" hidden="1" x14ac:dyDescent="0.25">
      <c r="A1451" s="64">
        <v>12030947124</v>
      </c>
      <c r="B1451" s="64">
        <v>1901913244</v>
      </c>
      <c r="C1451" t="s">
        <v>203</v>
      </c>
      <c r="D1451" s="59">
        <v>43248</v>
      </c>
      <c r="E1451" s="60">
        <v>-144720</v>
      </c>
      <c r="F1451" t="s">
        <v>204</v>
      </c>
      <c r="G1451" s="64">
        <v>2000075489</v>
      </c>
      <c r="H1451" t="s">
        <v>1295</v>
      </c>
      <c r="I1451" s="64">
        <v>1220577</v>
      </c>
      <c r="J1451" s="64">
        <v>2905100202</v>
      </c>
      <c r="K1451" t="s">
        <v>206</v>
      </c>
      <c r="L1451" s="64">
        <v>1564617011</v>
      </c>
      <c r="M1451" s="60">
        <v>-2</v>
      </c>
    </row>
    <row r="1452" spans="1:13" hidden="1" x14ac:dyDescent="0.25">
      <c r="A1452" s="64">
        <v>12030947124</v>
      </c>
      <c r="B1452" s="64">
        <v>1901913247</v>
      </c>
      <c r="C1452" t="s">
        <v>203</v>
      </c>
      <c r="D1452" s="59">
        <v>43248</v>
      </c>
      <c r="E1452" s="60">
        <v>-361800</v>
      </c>
      <c r="F1452" t="s">
        <v>204</v>
      </c>
      <c r="G1452" s="64">
        <v>2000075489</v>
      </c>
      <c r="H1452" t="s">
        <v>404</v>
      </c>
      <c r="I1452" s="64">
        <v>1220573</v>
      </c>
      <c r="J1452" s="64">
        <v>2905100202</v>
      </c>
      <c r="K1452" t="s">
        <v>206</v>
      </c>
      <c r="L1452" s="64">
        <v>1564617011</v>
      </c>
      <c r="M1452" s="60">
        <v>-2</v>
      </c>
    </row>
    <row r="1453" spans="1:13" hidden="1" x14ac:dyDescent="0.25">
      <c r="A1453" s="64">
        <v>12030947124</v>
      </c>
      <c r="B1453" s="64">
        <v>1901913253</v>
      </c>
      <c r="C1453" t="s">
        <v>203</v>
      </c>
      <c r="D1453" s="59">
        <v>43248</v>
      </c>
      <c r="E1453" s="60">
        <v>-90450</v>
      </c>
      <c r="F1453" t="s">
        <v>204</v>
      </c>
      <c r="G1453" s="64">
        <v>2000075489</v>
      </c>
      <c r="H1453" t="s">
        <v>1296</v>
      </c>
      <c r="I1453" s="64">
        <v>1220570</v>
      </c>
      <c r="J1453" s="64">
        <v>2905100202</v>
      </c>
      <c r="K1453" t="s">
        <v>206</v>
      </c>
      <c r="L1453" s="64">
        <v>1564617011</v>
      </c>
      <c r="M1453" s="60">
        <v>-2</v>
      </c>
    </row>
    <row r="1454" spans="1:13" hidden="1" x14ac:dyDescent="0.25">
      <c r="A1454" s="64">
        <v>12030947124</v>
      </c>
      <c r="B1454" s="64">
        <v>1901913260</v>
      </c>
      <c r="C1454" t="s">
        <v>203</v>
      </c>
      <c r="D1454" s="59">
        <v>43248</v>
      </c>
      <c r="E1454" s="60">
        <v>-19710</v>
      </c>
      <c r="F1454" t="s">
        <v>204</v>
      </c>
      <c r="G1454" s="64">
        <v>2000075489</v>
      </c>
      <c r="H1454" t="s">
        <v>407</v>
      </c>
      <c r="I1454" s="64">
        <v>1220481</v>
      </c>
      <c r="J1454" s="64">
        <v>2905100202</v>
      </c>
      <c r="K1454" t="s">
        <v>206</v>
      </c>
      <c r="L1454" s="64">
        <v>1564617011</v>
      </c>
      <c r="M1454" s="60">
        <v>-2</v>
      </c>
    </row>
    <row r="1455" spans="1:13" hidden="1" x14ac:dyDescent="0.25">
      <c r="A1455" s="64">
        <v>12030947124</v>
      </c>
      <c r="B1455" s="64">
        <v>1901913266</v>
      </c>
      <c r="C1455" t="s">
        <v>203</v>
      </c>
      <c r="D1455" s="59">
        <v>43248</v>
      </c>
      <c r="E1455" s="60">
        <v>-361800</v>
      </c>
      <c r="F1455" t="s">
        <v>204</v>
      </c>
      <c r="G1455" s="64">
        <v>2000075489</v>
      </c>
      <c r="H1455" t="s">
        <v>1297</v>
      </c>
      <c r="I1455" s="64">
        <v>1220472</v>
      </c>
      <c r="J1455" s="64">
        <v>2905100202</v>
      </c>
      <c r="K1455" t="s">
        <v>206</v>
      </c>
      <c r="L1455" s="64">
        <v>1564617011</v>
      </c>
      <c r="M1455" s="60">
        <v>-2</v>
      </c>
    </row>
    <row r="1456" spans="1:13" hidden="1" x14ac:dyDescent="0.25">
      <c r="A1456" s="64">
        <v>12030947124</v>
      </c>
      <c r="B1456" s="64">
        <v>1901913272</v>
      </c>
      <c r="C1456" t="s">
        <v>203</v>
      </c>
      <c r="D1456" s="59">
        <v>43248</v>
      </c>
      <c r="E1456" s="60">
        <v>-180900</v>
      </c>
      <c r="F1456" t="s">
        <v>204</v>
      </c>
      <c r="G1456" s="64">
        <v>2000075489</v>
      </c>
      <c r="H1456" t="s">
        <v>435</v>
      </c>
      <c r="I1456" s="64">
        <v>1220471</v>
      </c>
      <c r="J1456" s="64">
        <v>2905100202</v>
      </c>
      <c r="K1456" t="s">
        <v>206</v>
      </c>
      <c r="L1456" s="64">
        <v>1564617011</v>
      </c>
      <c r="M1456" s="60">
        <v>-2</v>
      </c>
    </row>
    <row r="1457" spans="1:13" hidden="1" x14ac:dyDescent="0.25">
      <c r="A1457" s="64">
        <v>12030947124</v>
      </c>
      <c r="B1457" s="64">
        <v>1901913278</v>
      </c>
      <c r="C1457" t="s">
        <v>203</v>
      </c>
      <c r="D1457" s="59">
        <v>43248</v>
      </c>
      <c r="E1457" s="60">
        <v>-54270</v>
      </c>
      <c r="F1457" t="s">
        <v>204</v>
      </c>
      <c r="G1457" s="64">
        <v>2000075489</v>
      </c>
      <c r="H1457" t="s">
        <v>1292</v>
      </c>
      <c r="I1457" s="64">
        <v>1220470</v>
      </c>
      <c r="J1457" s="64">
        <v>2905100202</v>
      </c>
      <c r="K1457" t="s">
        <v>206</v>
      </c>
      <c r="L1457" s="64">
        <v>1564617011</v>
      </c>
      <c r="M1457" s="60">
        <v>-2</v>
      </c>
    </row>
    <row r="1458" spans="1:13" hidden="1" x14ac:dyDescent="0.25">
      <c r="A1458" s="64">
        <v>12030947124</v>
      </c>
      <c r="B1458" s="64">
        <v>1901913282</v>
      </c>
      <c r="C1458" t="s">
        <v>203</v>
      </c>
      <c r="D1458" s="59">
        <v>43247</v>
      </c>
      <c r="E1458" s="60">
        <v>-21060</v>
      </c>
      <c r="F1458" t="s">
        <v>204</v>
      </c>
      <c r="G1458" s="64">
        <v>2000075489</v>
      </c>
      <c r="H1458" t="s">
        <v>1298</v>
      </c>
      <c r="I1458" s="64">
        <v>1220418</v>
      </c>
      <c r="J1458" s="64">
        <v>2905100202</v>
      </c>
      <c r="K1458" t="s">
        <v>206</v>
      </c>
      <c r="L1458" s="64">
        <v>1564617011</v>
      </c>
      <c r="M1458" s="60">
        <v>-2</v>
      </c>
    </row>
    <row r="1459" spans="1:13" hidden="1" x14ac:dyDescent="0.25">
      <c r="A1459" s="64">
        <v>12030947124</v>
      </c>
      <c r="B1459" s="64">
        <v>1901913286</v>
      </c>
      <c r="C1459" t="s">
        <v>203</v>
      </c>
      <c r="D1459" s="59">
        <v>43248</v>
      </c>
      <c r="E1459" s="60">
        <v>-21060</v>
      </c>
      <c r="F1459" t="s">
        <v>204</v>
      </c>
      <c r="G1459" s="64">
        <v>2000075489</v>
      </c>
      <c r="H1459" t="s">
        <v>1029</v>
      </c>
      <c r="I1459" s="64">
        <v>1220240</v>
      </c>
      <c r="J1459" s="64">
        <v>2905100202</v>
      </c>
      <c r="K1459" t="s">
        <v>206</v>
      </c>
      <c r="L1459" s="64">
        <v>1564617011</v>
      </c>
      <c r="M1459" s="60">
        <v>-2</v>
      </c>
    </row>
    <row r="1460" spans="1:13" hidden="1" x14ac:dyDescent="0.25">
      <c r="A1460" s="64">
        <v>12030947124</v>
      </c>
      <c r="B1460" s="64">
        <v>1901913326</v>
      </c>
      <c r="C1460" t="s">
        <v>203</v>
      </c>
      <c r="D1460" s="59">
        <v>43244</v>
      </c>
      <c r="E1460" s="60">
        <v>-15770</v>
      </c>
      <c r="F1460" t="s">
        <v>204</v>
      </c>
      <c r="G1460" s="64">
        <v>2000075489</v>
      </c>
      <c r="H1460" t="s">
        <v>1251</v>
      </c>
      <c r="I1460" s="64">
        <v>1219649</v>
      </c>
      <c r="J1460" s="64">
        <v>2905100202</v>
      </c>
      <c r="K1460" t="s">
        <v>206</v>
      </c>
      <c r="L1460" s="64">
        <v>1564617011</v>
      </c>
      <c r="M1460" s="60">
        <v>-2</v>
      </c>
    </row>
    <row r="1461" spans="1:13" hidden="1" x14ac:dyDescent="0.25">
      <c r="A1461" s="64">
        <v>12030947124</v>
      </c>
      <c r="B1461" s="64">
        <v>1901913328</v>
      </c>
      <c r="C1461" t="s">
        <v>203</v>
      </c>
      <c r="D1461" s="59">
        <v>43244</v>
      </c>
      <c r="E1461" s="60">
        <v>-19260</v>
      </c>
      <c r="F1461" t="s">
        <v>204</v>
      </c>
      <c r="G1461" s="64">
        <v>2000075489</v>
      </c>
      <c r="H1461" t="s">
        <v>1299</v>
      </c>
      <c r="I1461" s="64">
        <v>1219586</v>
      </c>
      <c r="J1461" s="64">
        <v>2905100202</v>
      </c>
      <c r="K1461" t="s">
        <v>206</v>
      </c>
      <c r="L1461" s="64">
        <v>1564617011</v>
      </c>
      <c r="M1461" s="60">
        <v>-2</v>
      </c>
    </row>
    <row r="1462" spans="1:13" hidden="1" x14ac:dyDescent="0.25">
      <c r="A1462" s="64">
        <v>12030947124</v>
      </c>
      <c r="B1462" s="64">
        <v>1901913334</v>
      </c>
      <c r="C1462" t="s">
        <v>203</v>
      </c>
      <c r="D1462" s="59">
        <v>43244</v>
      </c>
      <c r="E1462" s="60">
        <v>-19260</v>
      </c>
      <c r="F1462" t="s">
        <v>204</v>
      </c>
      <c r="G1462" s="64">
        <v>2000075489</v>
      </c>
      <c r="H1462" t="s">
        <v>1191</v>
      </c>
      <c r="I1462" s="64">
        <v>1219571</v>
      </c>
      <c r="J1462" s="64">
        <v>2905100202</v>
      </c>
      <c r="K1462" t="s">
        <v>206</v>
      </c>
      <c r="L1462" s="64">
        <v>1564617011</v>
      </c>
      <c r="M1462" s="60">
        <v>-2</v>
      </c>
    </row>
    <row r="1463" spans="1:13" hidden="1" x14ac:dyDescent="0.25">
      <c r="A1463" s="64">
        <v>12030947124</v>
      </c>
      <c r="B1463" s="64">
        <v>1901913338</v>
      </c>
      <c r="C1463" t="s">
        <v>203</v>
      </c>
      <c r="D1463" s="59">
        <v>43243</v>
      </c>
      <c r="E1463" s="60">
        <v>-21060</v>
      </c>
      <c r="F1463" t="s">
        <v>204</v>
      </c>
      <c r="G1463" s="64">
        <v>2000075489</v>
      </c>
      <c r="H1463" t="s">
        <v>211</v>
      </c>
      <c r="I1463" s="64">
        <v>1219416</v>
      </c>
      <c r="J1463" s="64">
        <v>2905100202</v>
      </c>
      <c r="K1463" t="s">
        <v>206</v>
      </c>
      <c r="L1463" s="64">
        <v>1564617011</v>
      </c>
      <c r="M1463" s="60">
        <v>-2</v>
      </c>
    </row>
    <row r="1464" spans="1:13" hidden="1" x14ac:dyDescent="0.25">
      <c r="A1464" s="64">
        <v>12030947124</v>
      </c>
      <c r="B1464" s="64">
        <v>1901913342</v>
      </c>
      <c r="C1464" t="s">
        <v>203</v>
      </c>
      <c r="D1464" s="59">
        <v>43242</v>
      </c>
      <c r="E1464" s="60">
        <v>-32670</v>
      </c>
      <c r="F1464" t="s">
        <v>204</v>
      </c>
      <c r="G1464" s="64">
        <v>2000075489</v>
      </c>
      <c r="H1464" t="s">
        <v>1300</v>
      </c>
      <c r="I1464" s="64">
        <v>1219064</v>
      </c>
      <c r="J1464" s="64">
        <v>2905100202</v>
      </c>
      <c r="K1464" t="s">
        <v>206</v>
      </c>
      <c r="L1464" s="64">
        <v>1564617011</v>
      </c>
      <c r="M1464" s="60">
        <v>-2</v>
      </c>
    </row>
    <row r="1465" spans="1:13" hidden="1" x14ac:dyDescent="0.25">
      <c r="A1465" s="64">
        <v>12030947124</v>
      </c>
      <c r="B1465" s="64">
        <v>1901913347</v>
      </c>
      <c r="C1465" t="s">
        <v>203</v>
      </c>
      <c r="D1465" s="59">
        <v>43242</v>
      </c>
      <c r="E1465" s="60">
        <v>-21060</v>
      </c>
      <c r="F1465" t="s">
        <v>204</v>
      </c>
      <c r="G1465" s="64">
        <v>2000075489</v>
      </c>
      <c r="H1465" t="s">
        <v>1298</v>
      </c>
      <c r="I1465" s="64">
        <v>1219003</v>
      </c>
      <c r="J1465" s="64">
        <v>2905100202</v>
      </c>
      <c r="K1465" t="s">
        <v>206</v>
      </c>
      <c r="L1465" s="64">
        <v>1564617011</v>
      </c>
      <c r="M1465" s="60">
        <v>-2</v>
      </c>
    </row>
    <row r="1466" spans="1:13" hidden="1" x14ac:dyDescent="0.25">
      <c r="A1466" s="64">
        <v>12030947124</v>
      </c>
      <c r="B1466" s="64">
        <v>1901913352</v>
      </c>
      <c r="C1466" t="s">
        <v>203</v>
      </c>
      <c r="D1466" s="59">
        <v>43238</v>
      </c>
      <c r="E1466" s="60">
        <v>-21060</v>
      </c>
      <c r="F1466" t="s">
        <v>204</v>
      </c>
      <c r="G1466" s="64">
        <v>2000075489</v>
      </c>
      <c r="H1466" t="s">
        <v>1298</v>
      </c>
      <c r="I1466" s="64">
        <v>1218351</v>
      </c>
      <c r="J1466" s="64">
        <v>2905100202</v>
      </c>
      <c r="K1466" t="s">
        <v>206</v>
      </c>
      <c r="L1466" s="64">
        <v>1564617011</v>
      </c>
      <c r="M1466" s="60">
        <v>-2</v>
      </c>
    </row>
    <row r="1467" spans="1:13" hidden="1" x14ac:dyDescent="0.25">
      <c r="A1467" s="64">
        <v>12030947124</v>
      </c>
      <c r="B1467" s="64">
        <v>1901913355</v>
      </c>
      <c r="C1467" t="s">
        <v>203</v>
      </c>
      <c r="D1467" s="59">
        <v>43233</v>
      </c>
      <c r="E1467" s="60">
        <v>-46800</v>
      </c>
      <c r="F1467" t="s">
        <v>204</v>
      </c>
      <c r="G1467" s="64">
        <v>2000075489</v>
      </c>
      <c r="H1467" t="s">
        <v>1288</v>
      </c>
      <c r="I1467" s="64">
        <v>1217063</v>
      </c>
      <c r="J1467" s="64">
        <v>2905100202</v>
      </c>
      <c r="K1467" t="s">
        <v>206</v>
      </c>
      <c r="L1467" s="64">
        <v>1564617011</v>
      </c>
      <c r="M1467" s="60">
        <v>-2</v>
      </c>
    </row>
    <row r="1468" spans="1:13" hidden="1" x14ac:dyDescent="0.25">
      <c r="A1468" s="64">
        <v>12030947124</v>
      </c>
      <c r="B1468" s="64">
        <v>1901913359</v>
      </c>
      <c r="C1468" t="s">
        <v>203</v>
      </c>
      <c r="D1468" s="59">
        <v>43231</v>
      </c>
      <c r="E1468" s="60">
        <v>-105300</v>
      </c>
      <c r="F1468" t="s">
        <v>204</v>
      </c>
      <c r="G1468" s="64">
        <v>2000075489</v>
      </c>
      <c r="H1468" t="s">
        <v>284</v>
      </c>
      <c r="I1468" s="64">
        <v>1216894</v>
      </c>
      <c r="J1468" s="64">
        <v>2905100202</v>
      </c>
      <c r="K1468" t="s">
        <v>206</v>
      </c>
      <c r="L1468" s="64">
        <v>1564617011</v>
      </c>
      <c r="M1468" s="60">
        <v>-2</v>
      </c>
    </row>
    <row r="1469" spans="1:13" hidden="1" x14ac:dyDescent="0.25">
      <c r="A1469" s="64">
        <v>12030947124</v>
      </c>
      <c r="B1469" s="64">
        <v>1901913368</v>
      </c>
      <c r="C1469" t="s">
        <v>203</v>
      </c>
      <c r="D1469" s="59">
        <v>43224</v>
      </c>
      <c r="E1469" s="60">
        <v>-63920</v>
      </c>
      <c r="F1469" t="s">
        <v>204</v>
      </c>
      <c r="G1469" s="64">
        <v>2000075489</v>
      </c>
      <c r="H1469" t="s">
        <v>1251</v>
      </c>
      <c r="I1469" s="64">
        <v>1215853</v>
      </c>
      <c r="J1469" s="64">
        <v>2905100202</v>
      </c>
      <c r="K1469" t="s">
        <v>206</v>
      </c>
      <c r="L1469" s="64">
        <v>1564617011</v>
      </c>
      <c r="M1469" s="60">
        <v>-2</v>
      </c>
    </row>
    <row r="1470" spans="1:13" hidden="1" x14ac:dyDescent="0.25">
      <c r="A1470" s="64">
        <v>12030947124</v>
      </c>
      <c r="B1470" s="64">
        <v>1901913371</v>
      </c>
      <c r="C1470" t="s">
        <v>203</v>
      </c>
      <c r="D1470" s="59">
        <v>43228</v>
      </c>
      <c r="E1470" s="60">
        <v>-17415</v>
      </c>
      <c r="F1470" t="s">
        <v>204</v>
      </c>
      <c r="G1470" s="64">
        <v>2000075489</v>
      </c>
      <c r="H1470" t="s">
        <v>863</v>
      </c>
      <c r="I1470" s="64">
        <v>1215641</v>
      </c>
      <c r="J1470" s="64">
        <v>2905100202</v>
      </c>
      <c r="K1470" t="s">
        <v>206</v>
      </c>
      <c r="L1470" s="64">
        <v>1564617011</v>
      </c>
      <c r="M1470" s="60">
        <v>-2</v>
      </c>
    </row>
    <row r="1471" spans="1:13" hidden="1" x14ac:dyDescent="0.25">
      <c r="A1471" s="64">
        <v>12030947124</v>
      </c>
      <c r="B1471" s="64">
        <v>1901913374</v>
      </c>
      <c r="C1471" t="s">
        <v>203</v>
      </c>
      <c r="D1471" s="59">
        <v>43228</v>
      </c>
      <c r="E1471" s="60">
        <v>-19260</v>
      </c>
      <c r="F1471" t="s">
        <v>204</v>
      </c>
      <c r="G1471" s="64">
        <v>2000075489</v>
      </c>
      <c r="H1471" t="s">
        <v>1118</v>
      </c>
      <c r="I1471" s="64">
        <v>1215605</v>
      </c>
      <c r="J1471" s="64">
        <v>2905100202</v>
      </c>
      <c r="K1471" t="s">
        <v>206</v>
      </c>
      <c r="L1471" s="64">
        <v>1564617011</v>
      </c>
      <c r="M1471" s="60">
        <v>-2</v>
      </c>
    </row>
    <row r="1472" spans="1:13" hidden="1" x14ac:dyDescent="0.25">
      <c r="A1472" s="64">
        <v>12030947124</v>
      </c>
      <c r="B1472" s="64">
        <v>1901913375</v>
      </c>
      <c r="C1472" t="s">
        <v>203</v>
      </c>
      <c r="D1472" s="59">
        <v>43228</v>
      </c>
      <c r="E1472" s="60">
        <v>-19260</v>
      </c>
      <c r="F1472" t="s">
        <v>204</v>
      </c>
      <c r="G1472" s="64">
        <v>2000075489</v>
      </c>
      <c r="H1472" t="s">
        <v>1301</v>
      </c>
      <c r="I1472" s="64">
        <v>1215558</v>
      </c>
      <c r="J1472" s="64">
        <v>2905100202</v>
      </c>
      <c r="K1472" t="s">
        <v>206</v>
      </c>
      <c r="L1472" s="64">
        <v>1564617011</v>
      </c>
      <c r="M1472" s="60">
        <v>-2</v>
      </c>
    </row>
    <row r="1473" spans="1:13" hidden="1" x14ac:dyDescent="0.25">
      <c r="A1473" s="64">
        <v>12030947124</v>
      </c>
      <c r="B1473" s="64">
        <v>1901913383</v>
      </c>
      <c r="C1473" t="s">
        <v>203</v>
      </c>
      <c r="D1473" s="59">
        <v>43227</v>
      </c>
      <c r="E1473" s="60">
        <v>-19260</v>
      </c>
      <c r="F1473" t="s">
        <v>204</v>
      </c>
      <c r="G1473" s="64">
        <v>2000075489</v>
      </c>
      <c r="H1473" t="s">
        <v>1302</v>
      </c>
      <c r="I1473" s="64">
        <v>1215228</v>
      </c>
      <c r="J1473" s="64">
        <v>2905100202</v>
      </c>
      <c r="K1473" t="s">
        <v>206</v>
      </c>
      <c r="L1473" s="64">
        <v>1564617011</v>
      </c>
      <c r="M1473" s="60">
        <v>-2</v>
      </c>
    </row>
    <row r="1474" spans="1:13" hidden="1" x14ac:dyDescent="0.25">
      <c r="A1474" s="64">
        <v>12030947124</v>
      </c>
      <c r="B1474" s="64">
        <v>1901913387</v>
      </c>
      <c r="C1474" t="s">
        <v>203</v>
      </c>
      <c r="D1474" s="59">
        <v>43225</v>
      </c>
      <c r="E1474" s="60">
        <v>-23400</v>
      </c>
      <c r="F1474" t="s">
        <v>204</v>
      </c>
      <c r="G1474" s="64">
        <v>2000075489</v>
      </c>
      <c r="H1474" t="s">
        <v>1303</v>
      </c>
      <c r="I1474" s="64">
        <v>1215063</v>
      </c>
      <c r="J1474" s="64">
        <v>2905100202</v>
      </c>
      <c r="K1474" t="s">
        <v>206</v>
      </c>
      <c r="L1474" s="64">
        <v>1564617011</v>
      </c>
      <c r="M1474" s="60">
        <v>-2</v>
      </c>
    </row>
    <row r="1475" spans="1:13" hidden="1" x14ac:dyDescent="0.25">
      <c r="A1475" s="64">
        <v>12030947124</v>
      </c>
      <c r="B1475" s="64">
        <v>1901913391</v>
      </c>
      <c r="C1475" t="s">
        <v>203</v>
      </c>
      <c r="D1475" s="59">
        <v>43223</v>
      </c>
      <c r="E1475" s="60">
        <v>-19260</v>
      </c>
      <c r="F1475" t="s">
        <v>204</v>
      </c>
      <c r="G1475" s="64">
        <v>2000075489</v>
      </c>
      <c r="H1475" t="s">
        <v>1304</v>
      </c>
      <c r="I1475" s="64">
        <v>1214529</v>
      </c>
      <c r="J1475" s="64">
        <v>2905100202</v>
      </c>
      <c r="K1475" t="s">
        <v>206</v>
      </c>
      <c r="L1475" s="64">
        <v>1564617011</v>
      </c>
      <c r="M1475" s="60">
        <v>-2</v>
      </c>
    </row>
    <row r="1476" spans="1:13" hidden="1" x14ac:dyDescent="0.25">
      <c r="A1476" s="64">
        <v>12030947124</v>
      </c>
      <c r="B1476" s="64">
        <v>1901913394</v>
      </c>
      <c r="C1476" t="s">
        <v>203</v>
      </c>
      <c r="D1476" s="59">
        <v>43223</v>
      </c>
      <c r="E1476" s="60">
        <v>-19260</v>
      </c>
      <c r="F1476" t="s">
        <v>204</v>
      </c>
      <c r="G1476" s="64">
        <v>2000075489</v>
      </c>
      <c r="H1476" t="s">
        <v>1224</v>
      </c>
      <c r="I1476" s="64">
        <v>1214375</v>
      </c>
      <c r="J1476" s="64">
        <v>2905100202</v>
      </c>
      <c r="K1476" t="s">
        <v>206</v>
      </c>
      <c r="L1476" s="64">
        <v>1564617011</v>
      </c>
      <c r="M1476" s="60">
        <v>-2</v>
      </c>
    </row>
    <row r="1477" spans="1:13" hidden="1" x14ac:dyDescent="0.25">
      <c r="A1477" s="64">
        <v>12030947124</v>
      </c>
      <c r="B1477" s="64">
        <v>1901913397</v>
      </c>
      <c r="C1477" t="s">
        <v>203</v>
      </c>
      <c r="D1477" s="59">
        <v>43223</v>
      </c>
      <c r="E1477" s="60">
        <v>-19260</v>
      </c>
      <c r="F1477" t="s">
        <v>204</v>
      </c>
      <c r="G1477" s="64">
        <v>2000075489</v>
      </c>
      <c r="H1477" t="s">
        <v>1274</v>
      </c>
      <c r="I1477" s="64">
        <v>1214302</v>
      </c>
      <c r="J1477" s="64">
        <v>2905100202</v>
      </c>
      <c r="K1477" t="s">
        <v>206</v>
      </c>
      <c r="L1477" s="64">
        <v>1564617011</v>
      </c>
      <c r="M1477" s="60">
        <v>-2</v>
      </c>
    </row>
    <row r="1478" spans="1:13" hidden="1" x14ac:dyDescent="0.25">
      <c r="A1478" s="64">
        <v>12030947124</v>
      </c>
      <c r="B1478" s="64">
        <v>1901913526</v>
      </c>
      <c r="C1478" t="s">
        <v>203</v>
      </c>
      <c r="D1478" s="59">
        <v>43248</v>
      </c>
      <c r="E1478" s="60">
        <v>-180900</v>
      </c>
      <c r="F1478" t="s">
        <v>204</v>
      </c>
      <c r="G1478" s="64">
        <v>2000075489</v>
      </c>
      <c r="H1478" t="s">
        <v>979</v>
      </c>
      <c r="I1478" s="64">
        <v>1220468</v>
      </c>
      <c r="J1478" s="64">
        <v>2905100202</v>
      </c>
      <c r="K1478" t="s">
        <v>206</v>
      </c>
      <c r="L1478" s="64">
        <v>1564617011</v>
      </c>
      <c r="M1478" s="60">
        <v>-2</v>
      </c>
    </row>
    <row r="1479" spans="1:13" hidden="1" x14ac:dyDescent="0.25">
      <c r="A1479" s="64">
        <v>12030947124</v>
      </c>
      <c r="B1479" s="64">
        <v>1901913535</v>
      </c>
      <c r="C1479" t="s">
        <v>203</v>
      </c>
      <c r="D1479" s="59">
        <v>43229</v>
      </c>
      <c r="E1479" s="60">
        <v>-11700</v>
      </c>
      <c r="F1479" t="s">
        <v>204</v>
      </c>
      <c r="G1479" s="64">
        <v>2000075489</v>
      </c>
      <c r="H1479" t="s">
        <v>1305</v>
      </c>
      <c r="I1479" s="64">
        <v>1223084</v>
      </c>
      <c r="J1479" s="64">
        <v>2905100202</v>
      </c>
      <c r="K1479" t="s">
        <v>206</v>
      </c>
      <c r="L1479" s="64">
        <v>1564617011</v>
      </c>
      <c r="M1479" s="60">
        <v>-2</v>
      </c>
    </row>
    <row r="1480" spans="1:13" hidden="1" x14ac:dyDescent="0.25">
      <c r="A1480" s="64">
        <v>120309471240</v>
      </c>
      <c r="B1480" s="64">
        <v>1901913545</v>
      </c>
      <c r="C1480" t="s">
        <v>203</v>
      </c>
      <c r="D1480" s="59">
        <v>43243</v>
      </c>
      <c r="E1480" s="60">
        <v>-8760</v>
      </c>
      <c r="F1480" t="s">
        <v>204</v>
      </c>
      <c r="G1480" s="64">
        <v>2000075489</v>
      </c>
      <c r="H1480" t="s">
        <v>1027</v>
      </c>
      <c r="I1480" s="64">
        <v>1223452</v>
      </c>
      <c r="J1480" s="64">
        <v>2905100202</v>
      </c>
      <c r="K1480" t="s">
        <v>206</v>
      </c>
      <c r="L1480" s="64">
        <v>1564617011</v>
      </c>
      <c r="M1480" s="60">
        <v>-2</v>
      </c>
    </row>
    <row r="1481" spans="1:13" hidden="1" x14ac:dyDescent="0.25">
      <c r="A1481" s="64">
        <v>120309471240</v>
      </c>
      <c r="B1481" s="64">
        <v>1901913620</v>
      </c>
      <c r="C1481" t="s">
        <v>203</v>
      </c>
      <c r="D1481" s="59">
        <v>43230</v>
      </c>
      <c r="E1481" s="60">
        <v>-91390</v>
      </c>
      <c r="F1481" t="s">
        <v>204</v>
      </c>
      <c r="G1481" s="64">
        <v>2000075489</v>
      </c>
      <c r="H1481" t="s">
        <v>1140</v>
      </c>
      <c r="I1481" s="64">
        <v>1223245</v>
      </c>
      <c r="J1481" s="64">
        <v>2905100202</v>
      </c>
      <c r="K1481" t="s">
        <v>206</v>
      </c>
      <c r="L1481" s="64">
        <v>1564617011</v>
      </c>
      <c r="M1481" s="60">
        <v>-2</v>
      </c>
    </row>
    <row r="1482" spans="1:13" hidden="1" x14ac:dyDescent="0.25">
      <c r="A1482" s="64">
        <v>120309471240</v>
      </c>
      <c r="B1482" s="64">
        <v>1901913627</v>
      </c>
      <c r="C1482" t="s">
        <v>203</v>
      </c>
      <c r="D1482" s="59">
        <v>43231</v>
      </c>
      <c r="E1482" s="60">
        <v>-61750</v>
      </c>
      <c r="F1482" t="s">
        <v>204</v>
      </c>
      <c r="G1482" s="64">
        <v>2000075489</v>
      </c>
      <c r="H1482" t="s">
        <v>210</v>
      </c>
      <c r="I1482" s="64">
        <v>1223225</v>
      </c>
      <c r="J1482" s="64">
        <v>2905100202</v>
      </c>
      <c r="K1482" t="s">
        <v>206</v>
      </c>
      <c r="L1482" s="64">
        <v>1564617011</v>
      </c>
      <c r="M1482" s="60">
        <v>-2</v>
      </c>
    </row>
    <row r="1483" spans="1:13" hidden="1" x14ac:dyDescent="0.25">
      <c r="A1483" s="64">
        <v>120309471240</v>
      </c>
      <c r="B1483" s="64">
        <v>1901913631</v>
      </c>
      <c r="C1483" t="s">
        <v>203</v>
      </c>
      <c r="D1483" s="59">
        <v>43231</v>
      </c>
      <c r="E1483" s="60">
        <v>-48970</v>
      </c>
      <c r="F1483" t="s">
        <v>204</v>
      </c>
      <c r="G1483" s="64">
        <v>2000075489</v>
      </c>
      <c r="H1483" t="s">
        <v>406</v>
      </c>
      <c r="I1483" s="64">
        <v>1223223</v>
      </c>
      <c r="J1483" s="64">
        <v>2905100202</v>
      </c>
      <c r="K1483" t="s">
        <v>206</v>
      </c>
      <c r="L1483" s="64">
        <v>1564617011</v>
      </c>
      <c r="M1483" s="60">
        <v>-2</v>
      </c>
    </row>
    <row r="1484" spans="1:13" hidden="1" x14ac:dyDescent="0.25">
      <c r="A1484" s="64">
        <v>120309471240</v>
      </c>
      <c r="B1484" s="64">
        <v>1901913635</v>
      </c>
      <c r="C1484" t="s">
        <v>203</v>
      </c>
      <c r="D1484" s="59">
        <v>43229</v>
      </c>
      <c r="E1484" s="60">
        <v>-72630</v>
      </c>
      <c r="F1484" t="s">
        <v>204</v>
      </c>
      <c r="G1484" s="64">
        <v>2000075489</v>
      </c>
      <c r="H1484" t="s">
        <v>1298</v>
      </c>
      <c r="I1484" s="64">
        <v>1223220</v>
      </c>
      <c r="J1484" s="64">
        <v>2905100202</v>
      </c>
      <c r="K1484" t="s">
        <v>206</v>
      </c>
      <c r="L1484" s="64">
        <v>1564617011</v>
      </c>
      <c r="M1484" s="60">
        <v>-2</v>
      </c>
    </row>
    <row r="1485" spans="1:13" hidden="1" x14ac:dyDescent="0.25">
      <c r="A1485" s="64">
        <v>120309471240</v>
      </c>
      <c r="B1485" s="64">
        <v>1901913640</v>
      </c>
      <c r="C1485" t="s">
        <v>203</v>
      </c>
      <c r="D1485" s="59">
        <v>43231</v>
      </c>
      <c r="E1485" s="60">
        <v>-91540</v>
      </c>
      <c r="F1485" t="s">
        <v>204</v>
      </c>
      <c r="G1485" s="64">
        <v>2000075489</v>
      </c>
      <c r="H1485" t="s">
        <v>1288</v>
      </c>
      <c r="I1485" s="64">
        <v>1223206</v>
      </c>
      <c r="J1485" s="64">
        <v>2905100202</v>
      </c>
      <c r="K1485" t="s">
        <v>206</v>
      </c>
      <c r="L1485" s="64">
        <v>1564617011</v>
      </c>
      <c r="M1485" s="60">
        <v>-2</v>
      </c>
    </row>
    <row r="1486" spans="1:13" hidden="1" x14ac:dyDescent="0.25">
      <c r="A1486" s="64">
        <v>120309471240</v>
      </c>
      <c r="B1486" s="64">
        <v>1901913645</v>
      </c>
      <c r="C1486" t="s">
        <v>203</v>
      </c>
      <c r="D1486" s="59">
        <v>43223</v>
      </c>
      <c r="E1486" s="60">
        <v>-8760</v>
      </c>
      <c r="F1486" t="s">
        <v>204</v>
      </c>
      <c r="G1486" s="64">
        <v>2000075489</v>
      </c>
      <c r="H1486" t="s">
        <v>1306</v>
      </c>
      <c r="I1486" s="64">
        <v>1223145</v>
      </c>
      <c r="J1486" s="64">
        <v>2905100202</v>
      </c>
      <c r="K1486" t="s">
        <v>206</v>
      </c>
      <c r="L1486" s="64">
        <v>1564617011</v>
      </c>
      <c r="M1486" s="60">
        <v>-2</v>
      </c>
    </row>
    <row r="1487" spans="1:13" hidden="1" x14ac:dyDescent="0.25">
      <c r="A1487" s="64">
        <v>120309471240</v>
      </c>
      <c r="B1487" s="64">
        <v>1901913650</v>
      </c>
      <c r="C1487" t="s">
        <v>203</v>
      </c>
      <c r="D1487" s="59">
        <v>43226</v>
      </c>
      <c r="E1487" s="60">
        <v>-39810</v>
      </c>
      <c r="F1487" t="s">
        <v>204</v>
      </c>
      <c r="G1487" s="64">
        <v>2000075489</v>
      </c>
      <c r="H1487" t="s">
        <v>281</v>
      </c>
      <c r="I1487" s="64">
        <v>1223140</v>
      </c>
      <c r="J1487" s="64">
        <v>2905100202</v>
      </c>
      <c r="K1487" t="s">
        <v>206</v>
      </c>
      <c r="L1487" s="64">
        <v>1564617011</v>
      </c>
      <c r="M1487" s="60">
        <v>-2</v>
      </c>
    </row>
    <row r="1488" spans="1:13" hidden="1" x14ac:dyDescent="0.25">
      <c r="A1488" s="64">
        <v>120309471240</v>
      </c>
      <c r="B1488" s="64">
        <v>1901913656</v>
      </c>
      <c r="C1488" t="s">
        <v>203</v>
      </c>
      <c r="D1488" s="59">
        <v>43222</v>
      </c>
      <c r="E1488" s="60">
        <v>-73450</v>
      </c>
      <c r="F1488" t="s">
        <v>204</v>
      </c>
      <c r="G1488" s="64">
        <v>2000075489</v>
      </c>
      <c r="H1488" t="s">
        <v>1307</v>
      </c>
      <c r="I1488" s="64">
        <v>1223131</v>
      </c>
      <c r="J1488" s="64">
        <v>2905100202</v>
      </c>
      <c r="K1488" t="s">
        <v>206</v>
      </c>
      <c r="L1488" s="64">
        <v>1564617011</v>
      </c>
      <c r="M1488" s="60">
        <v>-2</v>
      </c>
    </row>
    <row r="1489" spans="1:13" hidden="1" x14ac:dyDescent="0.25">
      <c r="A1489" s="64">
        <v>120309471240</v>
      </c>
      <c r="B1489" s="64">
        <v>1901913662</v>
      </c>
      <c r="C1489" t="s">
        <v>203</v>
      </c>
      <c r="D1489" s="59">
        <v>43236</v>
      </c>
      <c r="E1489" s="60">
        <v>-74510</v>
      </c>
      <c r="F1489" t="s">
        <v>204</v>
      </c>
      <c r="G1489" s="64">
        <v>2000075489</v>
      </c>
      <c r="H1489" t="s">
        <v>1250</v>
      </c>
      <c r="I1489" s="64">
        <v>1222118</v>
      </c>
      <c r="J1489" s="64">
        <v>2905100202</v>
      </c>
      <c r="K1489" t="s">
        <v>206</v>
      </c>
      <c r="L1489" s="64">
        <v>1564617011</v>
      </c>
      <c r="M1489" s="60">
        <v>-2</v>
      </c>
    </row>
    <row r="1490" spans="1:13" hidden="1" x14ac:dyDescent="0.25">
      <c r="A1490" s="64">
        <v>120309471240</v>
      </c>
      <c r="B1490" s="64">
        <v>1901913669</v>
      </c>
      <c r="C1490" t="s">
        <v>203</v>
      </c>
      <c r="D1490" s="59">
        <v>43247</v>
      </c>
      <c r="E1490" s="60">
        <v>-61750</v>
      </c>
      <c r="F1490" t="s">
        <v>204</v>
      </c>
      <c r="G1490" s="64">
        <v>2000075489</v>
      </c>
      <c r="H1490" t="s">
        <v>528</v>
      </c>
      <c r="I1490" s="64">
        <v>1220146</v>
      </c>
      <c r="J1490" s="64">
        <v>2905100202</v>
      </c>
      <c r="K1490" t="s">
        <v>206</v>
      </c>
      <c r="L1490" s="64">
        <v>1564617011</v>
      </c>
      <c r="M1490" s="60">
        <v>-2</v>
      </c>
    </row>
    <row r="1491" spans="1:13" hidden="1" x14ac:dyDescent="0.25">
      <c r="A1491" s="64">
        <v>120309471240</v>
      </c>
      <c r="B1491" s="64">
        <v>1901913674</v>
      </c>
      <c r="C1491" t="s">
        <v>203</v>
      </c>
      <c r="D1491" s="59">
        <v>43245</v>
      </c>
      <c r="E1491" s="60">
        <v>-61600</v>
      </c>
      <c r="F1491" t="s">
        <v>204</v>
      </c>
      <c r="G1491" s="64">
        <v>2000075489</v>
      </c>
      <c r="H1491" t="s">
        <v>1308</v>
      </c>
      <c r="I1491" s="64">
        <v>1220030</v>
      </c>
      <c r="J1491" s="64">
        <v>2905100202</v>
      </c>
      <c r="K1491" t="s">
        <v>206</v>
      </c>
      <c r="L1491" s="64">
        <v>1564617011</v>
      </c>
      <c r="M1491" s="60">
        <v>-2</v>
      </c>
    </row>
    <row r="1492" spans="1:13" hidden="1" x14ac:dyDescent="0.25">
      <c r="A1492" s="64">
        <v>120309471240</v>
      </c>
      <c r="B1492" s="64">
        <v>1901913676</v>
      </c>
      <c r="C1492" t="s">
        <v>203</v>
      </c>
      <c r="D1492" s="59">
        <v>43230</v>
      </c>
      <c r="E1492" s="60">
        <v>-181890</v>
      </c>
      <c r="F1492" t="s">
        <v>204</v>
      </c>
      <c r="G1492" s="64">
        <v>2000075489</v>
      </c>
      <c r="H1492" t="s">
        <v>1309</v>
      </c>
      <c r="I1492" s="64">
        <v>1217062</v>
      </c>
      <c r="J1492" s="64">
        <v>2905100202</v>
      </c>
      <c r="K1492" t="s">
        <v>206</v>
      </c>
      <c r="L1492" s="64">
        <v>1564617011</v>
      </c>
      <c r="M1492" s="60">
        <v>-2</v>
      </c>
    </row>
    <row r="1493" spans="1:13" hidden="1" x14ac:dyDescent="0.25">
      <c r="A1493" s="64">
        <v>120309471240</v>
      </c>
      <c r="B1493" s="64">
        <v>1901913684</v>
      </c>
      <c r="C1493" t="s">
        <v>203</v>
      </c>
      <c r="D1493" s="59">
        <v>43234</v>
      </c>
      <c r="E1493" s="60">
        <v>-76350</v>
      </c>
      <c r="F1493" t="s">
        <v>204</v>
      </c>
      <c r="G1493" s="64">
        <v>2000075489</v>
      </c>
      <c r="H1493" t="s">
        <v>1310</v>
      </c>
      <c r="I1493" s="64">
        <v>1217054</v>
      </c>
      <c r="J1493" s="64">
        <v>2905100203</v>
      </c>
      <c r="K1493" t="s">
        <v>206</v>
      </c>
      <c r="L1493" s="64">
        <v>2000117021</v>
      </c>
      <c r="M1493" s="60">
        <v>-2</v>
      </c>
    </row>
    <row r="1494" spans="1:13" hidden="1" x14ac:dyDescent="0.25">
      <c r="A1494" s="64">
        <v>120309471240</v>
      </c>
      <c r="B1494" s="64">
        <v>1901913709</v>
      </c>
      <c r="C1494" t="s">
        <v>203</v>
      </c>
      <c r="D1494" s="59">
        <v>43231</v>
      </c>
      <c r="E1494" s="60">
        <v>-273223</v>
      </c>
      <c r="F1494" t="s">
        <v>204</v>
      </c>
      <c r="G1494" s="64">
        <v>2000075489</v>
      </c>
      <c r="H1494" t="s">
        <v>1279</v>
      </c>
      <c r="I1494" s="64">
        <v>1216896</v>
      </c>
      <c r="J1494" s="64">
        <v>2905100202</v>
      </c>
      <c r="K1494" t="s">
        <v>405</v>
      </c>
      <c r="L1494" s="64">
        <v>1548017011</v>
      </c>
      <c r="M1494" s="60">
        <v>-2</v>
      </c>
    </row>
    <row r="1495" spans="1:13" hidden="1" x14ac:dyDescent="0.25">
      <c r="A1495" s="64">
        <v>12031021387</v>
      </c>
      <c r="B1495" s="64">
        <v>103937318</v>
      </c>
      <c r="C1495" t="s">
        <v>390</v>
      </c>
      <c r="D1495" s="59">
        <v>43381</v>
      </c>
      <c r="E1495" s="60">
        <v>-58</v>
      </c>
      <c r="F1495" t="s">
        <v>204</v>
      </c>
      <c r="G1495" s="64">
        <v>2000075489</v>
      </c>
      <c r="H1495" t="s">
        <v>1311</v>
      </c>
      <c r="I1495" s="64">
        <v>1261087</v>
      </c>
      <c r="J1495" s="64">
        <v>2905100202</v>
      </c>
      <c r="K1495" t="s">
        <v>862</v>
      </c>
      <c r="L1495" s="64">
        <v>1564617011</v>
      </c>
      <c r="M1495" s="60">
        <v>84</v>
      </c>
    </row>
    <row r="1496" spans="1:13" hidden="1" x14ac:dyDescent="0.25">
      <c r="A1496" s="64">
        <v>12031021387</v>
      </c>
      <c r="B1496" s="64">
        <v>1901804519</v>
      </c>
      <c r="C1496" t="s">
        <v>203</v>
      </c>
      <c r="D1496" s="59">
        <v>43391</v>
      </c>
      <c r="E1496" s="60">
        <v>-91170</v>
      </c>
      <c r="F1496" t="s">
        <v>204</v>
      </c>
      <c r="G1496" s="64">
        <v>2000075489</v>
      </c>
      <c r="H1496" t="s">
        <v>1312</v>
      </c>
      <c r="I1496" s="64">
        <v>1259422</v>
      </c>
      <c r="J1496" s="64">
        <v>2905100203</v>
      </c>
      <c r="K1496" t="s">
        <v>206</v>
      </c>
      <c r="L1496" s="64">
        <v>1343017011</v>
      </c>
      <c r="M1496" s="60">
        <v>-2</v>
      </c>
    </row>
    <row r="1497" spans="1:13" hidden="1" x14ac:dyDescent="0.25">
      <c r="A1497" s="64">
        <v>20181231</v>
      </c>
      <c r="B1497" s="64">
        <v>2000075489</v>
      </c>
      <c r="C1497" t="s">
        <v>401</v>
      </c>
      <c r="D1497" s="59">
        <v>43381</v>
      </c>
      <c r="E1497" s="60">
        <v>335620</v>
      </c>
      <c r="F1497" t="s">
        <v>204</v>
      </c>
      <c r="G1497" s="64">
        <v>2000075489</v>
      </c>
      <c r="H1497" t="s">
        <v>626</v>
      </c>
      <c r="I1497" s="64">
        <v>1261087</v>
      </c>
      <c r="J1497" s="64">
        <v>2905100203</v>
      </c>
      <c r="K1497" t="s">
        <v>626</v>
      </c>
      <c r="L1497" s="64">
        <v>1343017011</v>
      </c>
      <c r="M1497" s="60">
        <v>84</v>
      </c>
    </row>
    <row r="1498" spans="1:13" hidden="1" x14ac:dyDescent="0.25">
      <c r="A1498" s="64">
        <v>20181231</v>
      </c>
      <c r="B1498" s="64">
        <v>2000075489</v>
      </c>
      <c r="C1498" t="s">
        <v>401</v>
      </c>
      <c r="D1498" s="59">
        <v>43381</v>
      </c>
      <c r="E1498" s="60">
        <v>-335620</v>
      </c>
      <c r="F1498" t="s">
        <v>204</v>
      </c>
      <c r="G1498" s="64">
        <v>2000075489</v>
      </c>
      <c r="H1498" t="s">
        <v>626</v>
      </c>
      <c r="I1498" s="64">
        <v>1261087</v>
      </c>
      <c r="J1498" s="64">
        <v>2905100202</v>
      </c>
      <c r="K1498" t="s">
        <v>626</v>
      </c>
      <c r="L1498" s="64">
        <v>1500000000</v>
      </c>
      <c r="M1498" s="60">
        <v>84</v>
      </c>
    </row>
    <row r="1499" spans="1:13" hidden="1" x14ac:dyDescent="0.25">
      <c r="A1499" t="s">
        <v>623</v>
      </c>
      <c r="B1499" s="64">
        <v>2000053191</v>
      </c>
      <c r="C1499" t="s">
        <v>666</v>
      </c>
      <c r="D1499" s="59">
        <v>43381</v>
      </c>
      <c r="E1499" s="60">
        <v>5669021</v>
      </c>
      <c r="F1499" t="s">
        <v>204</v>
      </c>
      <c r="G1499" s="64">
        <v>2000075489</v>
      </c>
      <c r="H1499" t="s">
        <v>1313</v>
      </c>
      <c r="I1499" t="s">
        <v>1314</v>
      </c>
      <c r="J1499" s="64">
        <v>2905100202</v>
      </c>
      <c r="K1499" t="s">
        <v>23</v>
      </c>
      <c r="L1499" s="64">
        <v>1500000000</v>
      </c>
      <c r="M1499" s="60">
        <v>84</v>
      </c>
    </row>
    <row r="1500" spans="1:13" hidden="1" x14ac:dyDescent="0.25">
      <c r="A1500" s="64">
        <v>120309471240</v>
      </c>
      <c r="B1500" s="64">
        <v>1901913731</v>
      </c>
      <c r="C1500" t="s">
        <v>203</v>
      </c>
      <c r="D1500" s="59">
        <v>43222</v>
      </c>
      <c r="E1500" s="60">
        <v>-425520</v>
      </c>
      <c r="F1500" t="s">
        <v>204</v>
      </c>
      <c r="G1500" s="64">
        <v>2000075490</v>
      </c>
      <c r="H1500" t="s">
        <v>1140</v>
      </c>
      <c r="I1500" s="64">
        <v>1215939</v>
      </c>
      <c r="J1500" s="64">
        <v>2905100202</v>
      </c>
      <c r="K1500" t="s">
        <v>405</v>
      </c>
      <c r="L1500" s="64">
        <v>1564617011</v>
      </c>
      <c r="M1500" s="60">
        <v>-2</v>
      </c>
    </row>
    <row r="1501" spans="1:13" hidden="1" x14ac:dyDescent="0.25">
      <c r="A1501" s="64">
        <v>120309471240</v>
      </c>
      <c r="B1501" s="64">
        <v>1901913766</v>
      </c>
      <c r="C1501" t="s">
        <v>203</v>
      </c>
      <c r="D1501" s="59">
        <v>43221</v>
      </c>
      <c r="E1501" s="60">
        <v>-46800</v>
      </c>
      <c r="F1501" t="s">
        <v>204</v>
      </c>
      <c r="G1501" s="64">
        <v>2000075490</v>
      </c>
      <c r="H1501" t="s">
        <v>1140</v>
      </c>
      <c r="I1501" s="64">
        <v>1213894</v>
      </c>
      <c r="J1501" s="64">
        <v>2905100202</v>
      </c>
      <c r="K1501" t="s">
        <v>405</v>
      </c>
      <c r="L1501" s="64">
        <v>1564617011</v>
      </c>
      <c r="M1501" s="60">
        <v>-2</v>
      </c>
    </row>
    <row r="1502" spans="1:13" hidden="1" x14ac:dyDescent="0.25">
      <c r="A1502" s="64">
        <v>12031021387</v>
      </c>
      <c r="B1502" s="64">
        <v>1901804562</v>
      </c>
      <c r="C1502" t="s">
        <v>203</v>
      </c>
      <c r="D1502" s="59">
        <v>43398</v>
      </c>
      <c r="E1502" s="60">
        <v>-27360</v>
      </c>
      <c r="F1502" t="s">
        <v>204</v>
      </c>
      <c r="G1502" s="64">
        <v>2000075490</v>
      </c>
      <c r="H1502" t="s">
        <v>1285</v>
      </c>
      <c r="I1502" s="64">
        <v>1264823</v>
      </c>
      <c r="J1502" s="64">
        <v>2905100202</v>
      </c>
      <c r="K1502" t="s">
        <v>206</v>
      </c>
      <c r="L1502" s="64">
        <v>1564617011</v>
      </c>
      <c r="M1502" s="60">
        <v>-2</v>
      </c>
    </row>
    <row r="1503" spans="1:13" hidden="1" x14ac:dyDescent="0.25">
      <c r="A1503" s="64">
        <v>12031021387</v>
      </c>
      <c r="B1503" s="64">
        <v>1901804573</v>
      </c>
      <c r="C1503" t="s">
        <v>203</v>
      </c>
      <c r="D1503" s="59">
        <v>43398</v>
      </c>
      <c r="E1503" s="60">
        <v>-27360</v>
      </c>
      <c r="F1503" t="s">
        <v>204</v>
      </c>
      <c r="G1503" s="64">
        <v>2000075490</v>
      </c>
      <c r="H1503" t="s">
        <v>271</v>
      </c>
      <c r="I1503" s="64">
        <v>1264819</v>
      </c>
      <c r="J1503" s="64">
        <v>2905100202</v>
      </c>
      <c r="K1503" t="s">
        <v>206</v>
      </c>
      <c r="L1503" s="64">
        <v>1564617011</v>
      </c>
      <c r="M1503" s="60">
        <v>-2</v>
      </c>
    </row>
    <row r="1504" spans="1:13" hidden="1" x14ac:dyDescent="0.25">
      <c r="A1504" s="64">
        <v>12031021387</v>
      </c>
      <c r="B1504" s="64">
        <v>1901804579</v>
      </c>
      <c r="C1504" t="s">
        <v>203</v>
      </c>
      <c r="D1504" s="59">
        <v>43398</v>
      </c>
      <c r="E1504" s="60">
        <v>-68400</v>
      </c>
      <c r="F1504" t="s">
        <v>204</v>
      </c>
      <c r="G1504" s="64">
        <v>2000075490</v>
      </c>
      <c r="H1504" t="s">
        <v>1315</v>
      </c>
      <c r="I1504" s="64">
        <v>1264818</v>
      </c>
      <c r="J1504" s="64">
        <v>2905100202</v>
      </c>
      <c r="K1504" t="s">
        <v>206</v>
      </c>
      <c r="L1504" s="64">
        <v>1564617011</v>
      </c>
      <c r="M1504" s="60">
        <v>-2</v>
      </c>
    </row>
    <row r="1505" spans="1:13" hidden="1" x14ac:dyDescent="0.25">
      <c r="A1505" s="64">
        <v>12031021387</v>
      </c>
      <c r="B1505" s="64">
        <v>1901804703</v>
      </c>
      <c r="C1505" t="s">
        <v>203</v>
      </c>
      <c r="D1505" s="59">
        <v>43377</v>
      </c>
      <c r="E1505" s="60">
        <v>-11700</v>
      </c>
      <c r="F1505" t="s">
        <v>204</v>
      </c>
      <c r="G1505" s="64">
        <v>2000075490</v>
      </c>
      <c r="H1505" t="s">
        <v>1316</v>
      </c>
      <c r="I1505" s="64">
        <v>1264382</v>
      </c>
      <c r="J1505" s="64">
        <v>2905100202</v>
      </c>
      <c r="K1505" t="s">
        <v>206</v>
      </c>
      <c r="L1505" s="64">
        <v>1564617011</v>
      </c>
      <c r="M1505" s="60">
        <v>-2</v>
      </c>
    </row>
    <row r="1506" spans="1:13" hidden="1" x14ac:dyDescent="0.25">
      <c r="A1506" s="64">
        <v>12031021387</v>
      </c>
      <c r="B1506" s="64">
        <v>1901804707</v>
      </c>
      <c r="C1506" t="s">
        <v>203</v>
      </c>
      <c r="D1506" s="59">
        <v>43385</v>
      </c>
      <c r="E1506" s="60">
        <v>-11700</v>
      </c>
      <c r="F1506" t="s">
        <v>204</v>
      </c>
      <c r="G1506" s="64">
        <v>2000075490</v>
      </c>
      <c r="H1506" t="s">
        <v>1037</v>
      </c>
      <c r="I1506" s="64">
        <v>1264370</v>
      </c>
      <c r="J1506" s="64">
        <v>2905100202</v>
      </c>
      <c r="K1506" t="s">
        <v>206</v>
      </c>
      <c r="L1506" s="64">
        <v>1564617011</v>
      </c>
      <c r="M1506" s="60">
        <v>-2</v>
      </c>
    </row>
    <row r="1507" spans="1:13" hidden="1" x14ac:dyDescent="0.25">
      <c r="A1507" s="64">
        <v>12031021387</v>
      </c>
      <c r="B1507" s="64">
        <v>1901804716</v>
      </c>
      <c r="C1507" t="s">
        <v>203</v>
      </c>
      <c r="D1507" s="59">
        <v>43390</v>
      </c>
      <c r="E1507" s="60">
        <v>-14310</v>
      </c>
      <c r="F1507" t="s">
        <v>204</v>
      </c>
      <c r="G1507" s="64">
        <v>2000075490</v>
      </c>
      <c r="H1507" t="s">
        <v>1317</v>
      </c>
      <c r="I1507" s="64">
        <v>1264332</v>
      </c>
      <c r="J1507" s="64">
        <v>2905100202</v>
      </c>
      <c r="K1507" t="s">
        <v>206</v>
      </c>
      <c r="L1507" s="64">
        <v>1564617011</v>
      </c>
      <c r="M1507" s="60">
        <v>-2</v>
      </c>
    </row>
    <row r="1508" spans="1:13" hidden="1" x14ac:dyDescent="0.25">
      <c r="A1508" s="64">
        <v>12031021387</v>
      </c>
      <c r="B1508" s="64">
        <v>1901804764</v>
      </c>
      <c r="C1508" t="s">
        <v>203</v>
      </c>
      <c r="D1508" s="59">
        <v>43397</v>
      </c>
      <c r="E1508" s="60">
        <v>-46800</v>
      </c>
      <c r="F1508" t="s">
        <v>204</v>
      </c>
      <c r="G1508" s="64">
        <v>2000075490</v>
      </c>
      <c r="H1508" t="s">
        <v>226</v>
      </c>
      <c r="I1508" s="64">
        <v>1264329</v>
      </c>
      <c r="J1508" s="64">
        <v>2905100202</v>
      </c>
      <c r="K1508" t="s">
        <v>206</v>
      </c>
      <c r="L1508" s="64">
        <v>1564617011</v>
      </c>
      <c r="M1508" s="60">
        <v>-2</v>
      </c>
    </row>
    <row r="1509" spans="1:13" hidden="1" x14ac:dyDescent="0.25">
      <c r="A1509" s="64">
        <v>12031021387</v>
      </c>
      <c r="B1509" s="64">
        <v>1901804769</v>
      </c>
      <c r="C1509" t="s">
        <v>203</v>
      </c>
      <c r="D1509" s="59">
        <v>43397</v>
      </c>
      <c r="E1509" s="60">
        <v>-21060</v>
      </c>
      <c r="F1509" t="s">
        <v>204</v>
      </c>
      <c r="G1509" s="64">
        <v>2000075490</v>
      </c>
      <c r="H1509" t="s">
        <v>1301</v>
      </c>
      <c r="I1509" s="64">
        <v>1264320</v>
      </c>
      <c r="J1509" s="64">
        <v>2905100202</v>
      </c>
      <c r="K1509" t="s">
        <v>206</v>
      </c>
      <c r="L1509" s="64">
        <v>1564617011</v>
      </c>
      <c r="M1509" s="60">
        <v>-2</v>
      </c>
    </row>
    <row r="1510" spans="1:13" hidden="1" x14ac:dyDescent="0.25">
      <c r="A1510" s="64">
        <v>12031021387</v>
      </c>
      <c r="B1510" s="64">
        <v>1901804773</v>
      </c>
      <c r="C1510" t="s">
        <v>203</v>
      </c>
      <c r="D1510" s="59">
        <v>43403</v>
      </c>
      <c r="E1510" s="60">
        <v>-11700</v>
      </c>
      <c r="F1510" t="s">
        <v>204</v>
      </c>
      <c r="G1510" s="64">
        <v>2000075490</v>
      </c>
      <c r="H1510" t="s">
        <v>543</v>
      </c>
      <c r="I1510" s="64">
        <v>1264300</v>
      </c>
      <c r="J1510" s="64">
        <v>2905100202</v>
      </c>
      <c r="K1510" t="s">
        <v>206</v>
      </c>
      <c r="L1510" s="64">
        <v>1564617011</v>
      </c>
      <c r="M1510" s="60">
        <v>-2</v>
      </c>
    </row>
    <row r="1511" spans="1:13" hidden="1" x14ac:dyDescent="0.25">
      <c r="A1511" s="64">
        <v>12031021387</v>
      </c>
      <c r="B1511" s="64">
        <v>1901804800</v>
      </c>
      <c r="C1511" t="s">
        <v>203</v>
      </c>
      <c r="D1511" s="59">
        <v>43377</v>
      </c>
      <c r="E1511" s="60">
        <v>-30510</v>
      </c>
      <c r="F1511" t="s">
        <v>204</v>
      </c>
      <c r="G1511" s="64">
        <v>2000075490</v>
      </c>
      <c r="H1511" t="s">
        <v>1286</v>
      </c>
      <c r="I1511" s="64">
        <v>1263984</v>
      </c>
      <c r="J1511" s="64">
        <v>2905100202</v>
      </c>
      <c r="K1511" t="s">
        <v>206</v>
      </c>
      <c r="L1511" s="64">
        <v>1564617011</v>
      </c>
      <c r="M1511" s="60">
        <v>-2</v>
      </c>
    </row>
    <row r="1512" spans="1:13" hidden="1" x14ac:dyDescent="0.25">
      <c r="A1512" s="64">
        <v>12031021387</v>
      </c>
      <c r="B1512" s="64">
        <v>1901804812</v>
      </c>
      <c r="C1512" t="s">
        <v>203</v>
      </c>
      <c r="D1512" s="59">
        <v>43381</v>
      </c>
      <c r="E1512" s="60">
        <v>-68400</v>
      </c>
      <c r="F1512" t="s">
        <v>204</v>
      </c>
      <c r="G1512" s="64">
        <v>2000075490</v>
      </c>
      <c r="H1512" t="s">
        <v>1112</v>
      </c>
      <c r="I1512" s="64">
        <v>1262927</v>
      </c>
      <c r="J1512" s="64">
        <v>2905100202</v>
      </c>
      <c r="K1512" t="s">
        <v>206</v>
      </c>
      <c r="L1512" s="64">
        <v>1564617011</v>
      </c>
      <c r="M1512" s="60">
        <v>-2</v>
      </c>
    </row>
    <row r="1513" spans="1:13" hidden="1" x14ac:dyDescent="0.25">
      <c r="A1513" s="64">
        <v>12031021387</v>
      </c>
      <c r="B1513" s="64">
        <v>1901804813</v>
      </c>
      <c r="C1513" t="s">
        <v>203</v>
      </c>
      <c r="D1513" s="59">
        <v>43374</v>
      </c>
      <c r="E1513" s="60">
        <v>-27360</v>
      </c>
      <c r="F1513" t="s">
        <v>204</v>
      </c>
      <c r="G1513" s="64">
        <v>2000075490</v>
      </c>
      <c r="H1513" t="s">
        <v>617</v>
      </c>
      <c r="I1513" s="64">
        <v>1262925</v>
      </c>
      <c r="J1513" s="64">
        <v>2905100202</v>
      </c>
      <c r="K1513" t="s">
        <v>206</v>
      </c>
      <c r="L1513" s="64">
        <v>1564617011</v>
      </c>
      <c r="M1513" s="60">
        <v>-2</v>
      </c>
    </row>
    <row r="1514" spans="1:13" hidden="1" x14ac:dyDescent="0.25">
      <c r="A1514" s="64">
        <v>12031021387</v>
      </c>
      <c r="B1514" s="64">
        <v>1901804816</v>
      </c>
      <c r="C1514" t="s">
        <v>203</v>
      </c>
      <c r="D1514" s="59">
        <v>43404</v>
      </c>
      <c r="E1514" s="60">
        <v>-21060</v>
      </c>
      <c r="F1514" t="s">
        <v>204</v>
      </c>
      <c r="G1514" s="64">
        <v>2000075490</v>
      </c>
      <c r="H1514" t="s">
        <v>1191</v>
      </c>
      <c r="I1514" s="64">
        <v>1262839</v>
      </c>
      <c r="J1514" s="64">
        <v>2905100202</v>
      </c>
      <c r="K1514" t="s">
        <v>206</v>
      </c>
      <c r="L1514" s="64">
        <v>1564617011</v>
      </c>
      <c r="M1514" s="60">
        <v>-2</v>
      </c>
    </row>
    <row r="1515" spans="1:13" hidden="1" x14ac:dyDescent="0.25">
      <c r="A1515" s="64">
        <v>12031021387</v>
      </c>
      <c r="B1515" s="64">
        <v>1901804824</v>
      </c>
      <c r="C1515" t="s">
        <v>203</v>
      </c>
      <c r="D1515" s="59">
        <v>43403</v>
      </c>
      <c r="E1515" s="60">
        <v>-180900</v>
      </c>
      <c r="F1515" t="s">
        <v>204</v>
      </c>
      <c r="G1515" s="64">
        <v>2000075490</v>
      </c>
      <c r="H1515" t="s">
        <v>1318</v>
      </c>
      <c r="I1515" s="64">
        <v>1262501</v>
      </c>
      <c r="J1515" s="64">
        <v>2905100202</v>
      </c>
      <c r="K1515" t="s">
        <v>206</v>
      </c>
      <c r="L1515" s="64">
        <v>1564617011</v>
      </c>
      <c r="M1515" s="60">
        <v>-2</v>
      </c>
    </row>
    <row r="1516" spans="1:13" hidden="1" x14ac:dyDescent="0.25">
      <c r="A1516" s="64">
        <v>12031021387</v>
      </c>
      <c r="B1516" s="64">
        <v>1901804826</v>
      </c>
      <c r="C1516" t="s">
        <v>203</v>
      </c>
      <c r="D1516" s="59">
        <v>43403</v>
      </c>
      <c r="E1516" s="60">
        <v>-90450</v>
      </c>
      <c r="F1516" t="s">
        <v>204</v>
      </c>
      <c r="G1516" s="64">
        <v>2000075490</v>
      </c>
      <c r="H1516" t="s">
        <v>240</v>
      </c>
      <c r="I1516" s="64">
        <v>1262500</v>
      </c>
      <c r="J1516" s="64">
        <v>2905100202</v>
      </c>
      <c r="K1516" t="s">
        <v>206</v>
      </c>
      <c r="L1516" s="64">
        <v>1564617011</v>
      </c>
      <c r="M1516" s="60">
        <v>-2</v>
      </c>
    </row>
    <row r="1517" spans="1:13" hidden="1" x14ac:dyDescent="0.25">
      <c r="A1517" s="64">
        <v>12031021387</v>
      </c>
      <c r="B1517" s="64">
        <v>1901804839</v>
      </c>
      <c r="C1517" t="s">
        <v>203</v>
      </c>
      <c r="D1517" s="59">
        <v>43403</v>
      </c>
      <c r="E1517" s="60">
        <v>-96040</v>
      </c>
      <c r="F1517" t="s">
        <v>204</v>
      </c>
      <c r="G1517" s="64">
        <v>2000075490</v>
      </c>
      <c r="H1517" t="s">
        <v>260</v>
      </c>
      <c r="I1517" s="64">
        <v>1262496</v>
      </c>
      <c r="J1517" s="64">
        <v>2905100202</v>
      </c>
      <c r="K1517" t="s">
        <v>206</v>
      </c>
      <c r="L1517" s="64">
        <v>1564617011</v>
      </c>
      <c r="M1517" s="60">
        <v>-2</v>
      </c>
    </row>
    <row r="1518" spans="1:13" hidden="1" x14ac:dyDescent="0.25">
      <c r="A1518" s="64">
        <v>12031021387</v>
      </c>
      <c r="B1518" s="64">
        <v>1901804846</v>
      </c>
      <c r="C1518" t="s">
        <v>203</v>
      </c>
      <c r="D1518" s="59">
        <v>43399</v>
      </c>
      <c r="E1518" s="60">
        <v>-30510</v>
      </c>
      <c r="F1518" t="s">
        <v>204</v>
      </c>
      <c r="G1518" s="64">
        <v>2000075490</v>
      </c>
      <c r="H1518" t="s">
        <v>1319</v>
      </c>
      <c r="I1518" s="64">
        <v>1262481</v>
      </c>
      <c r="J1518" s="64">
        <v>2905100202</v>
      </c>
      <c r="K1518" t="s">
        <v>206</v>
      </c>
      <c r="L1518" s="64">
        <v>1564617011</v>
      </c>
      <c r="M1518" s="60">
        <v>-2</v>
      </c>
    </row>
    <row r="1519" spans="1:13" hidden="1" x14ac:dyDescent="0.25">
      <c r="A1519" s="64">
        <v>12031021387</v>
      </c>
      <c r="B1519" s="64">
        <v>1901804853</v>
      </c>
      <c r="C1519" t="s">
        <v>203</v>
      </c>
      <c r="D1519" s="59">
        <v>43403</v>
      </c>
      <c r="E1519" s="60">
        <v>-33900</v>
      </c>
      <c r="F1519" t="s">
        <v>204</v>
      </c>
      <c r="G1519" s="64">
        <v>2000075490</v>
      </c>
      <c r="H1519" t="s">
        <v>253</v>
      </c>
      <c r="I1519" s="64">
        <v>1262447</v>
      </c>
      <c r="J1519" s="64">
        <v>2905100202</v>
      </c>
      <c r="K1519" t="s">
        <v>206</v>
      </c>
      <c r="L1519" s="64">
        <v>1564617011</v>
      </c>
      <c r="M1519" s="60">
        <v>-2</v>
      </c>
    </row>
    <row r="1520" spans="1:13" hidden="1" x14ac:dyDescent="0.25">
      <c r="A1520" s="64">
        <v>12031021387</v>
      </c>
      <c r="B1520" s="64">
        <v>1901804856</v>
      </c>
      <c r="C1520" t="s">
        <v>203</v>
      </c>
      <c r="D1520" s="59">
        <v>43400</v>
      </c>
      <c r="E1520" s="60">
        <v>-21060</v>
      </c>
      <c r="F1520" t="s">
        <v>204</v>
      </c>
      <c r="G1520" s="64">
        <v>2000075490</v>
      </c>
      <c r="H1520" t="s">
        <v>1301</v>
      </c>
      <c r="I1520" s="64">
        <v>1262365</v>
      </c>
      <c r="J1520" s="64">
        <v>2905100202</v>
      </c>
      <c r="K1520" t="s">
        <v>206</v>
      </c>
      <c r="L1520" s="64">
        <v>1564617011</v>
      </c>
      <c r="M1520" s="60">
        <v>-2</v>
      </c>
    </row>
    <row r="1521" spans="1:13" hidden="1" x14ac:dyDescent="0.25">
      <c r="A1521" s="64">
        <v>12031021387</v>
      </c>
      <c r="B1521" s="64">
        <v>1901804858</v>
      </c>
      <c r="C1521" t="s">
        <v>203</v>
      </c>
      <c r="D1521" s="59">
        <v>43399</v>
      </c>
      <c r="E1521" s="60">
        <v>-21060</v>
      </c>
      <c r="F1521" t="s">
        <v>204</v>
      </c>
      <c r="G1521" s="64">
        <v>2000075490</v>
      </c>
      <c r="H1521" t="s">
        <v>1320</v>
      </c>
      <c r="I1521" s="64">
        <v>1262316</v>
      </c>
      <c r="J1521" s="64">
        <v>2905100202</v>
      </c>
      <c r="K1521" t="s">
        <v>206</v>
      </c>
      <c r="L1521" s="64">
        <v>1564617011</v>
      </c>
      <c r="M1521" s="60">
        <v>-2</v>
      </c>
    </row>
    <row r="1522" spans="1:13" hidden="1" x14ac:dyDescent="0.25">
      <c r="A1522" s="64">
        <v>12031021387</v>
      </c>
      <c r="B1522" s="64">
        <v>1901804860</v>
      </c>
      <c r="C1522" t="s">
        <v>203</v>
      </c>
      <c r="D1522" s="59">
        <v>43403</v>
      </c>
      <c r="E1522" s="60">
        <v>-21060</v>
      </c>
      <c r="F1522" t="s">
        <v>204</v>
      </c>
      <c r="G1522" s="64">
        <v>2000075490</v>
      </c>
      <c r="H1522" t="s">
        <v>1113</v>
      </c>
      <c r="I1522" s="64">
        <v>1262144</v>
      </c>
      <c r="J1522" s="64">
        <v>2905100202</v>
      </c>
      <c r="K1522" t="s">
        <v>206</v>
      </c>
      <c r="L1522" s="64">
        <v>1564617011</v>
      </c>
      <c r="M1522" s="60">
        <v>-2</v>
      </c>
    </row>
    <row r="1523" spans="1:13" hidden="1" x14ac:dyDescent="0.25">
      <c r="A1523" s="64">
        <v>12031021387</v>
      </c>
      <c r="B1523" s="64">
        <v>1901804867</v>
      </c>
      <c r="C1523" t="s">
        <v>203</v>
      </c>
      <c r="D1523" s="59">
        <v>43402</v>
      </c>
      <c r="E1523" s="60">
        <v>-144720</v>
      </c>
      <c r="F1523" t="s">
        <v>204</v>
      </c>
      <c r="G1523" s="64">
        <v>2000075490</v>
      </c>
      <c r="H1523" t="s">
        <v>1321</v>
      </c>
      <c r="I1523" s="64">
        <v>1262040</v>
      </c>
      <c r="J1523" s="64">
        <v>2905100202</v>
      </c>
      <c r="K1523" t="s">
        <v>206</v>
      </c>
      <c r="L1523" s="64">
        <v>1564617011</v>
      </c>
      <c r="M1523" s="60">
        <v>-2</v>
      </c>
    </row>
    <row r="1524" spans="1:13" hidden="1" x14ac:dyDescent="0.25">
      <c r="A1524" s="64">
        <v>12031021387</v>
      </c>
      <c r="B1524" s="64">
        <v>1901804887</v>
      </c>
      <c r="C1524" t="s">
        <v>203</v>
      </c>
      <c r="D1524" s="59">
        <v>43402</v>
      </c>
      <c r="E1524" s="60">
        <v>-112030</v>
      </c>
      <c r="F1524" t="s">
        <v>204</v>
      </c>
      <c r="G1524" s="64">
        <v>2000075490</v>
      </c>
      <c r="H1524" t="s">
        <v>1322</v>
      </c>
      <c r="I1524" s="64">
        <v>1262036</v>
      </c>
      <c r="J1524" s="64">
        <v>2905100202</v>
      </c>
      <c r="K1524" t="s">
        <v>206</v>
      </c>
      <c r="L1524" s="64">
        <v>1564617011</v>
      </c>
      <c r="M1524" s="60">
        <v>-2</v>
      </c>
    </row>
    <row r="1525" spans="1:13" hidden="1" x14ac:dyDescent="0.25">
      <c r="A1525" s="64">
        <v>12031021387</v>
      </c>
      <c r="B1525" s="64">
        <v>1901804890</v>
      </c>
      <c r="C1525" t="s">
        <v>203</v>
      </c>
      <c r="D1525" s="59">
        <v>43402</v>
      </c>
      <c r="E1525" s="60">
        <v>-18090</v>
      </c>
      <c r="F1525" t="s">
        <v>204</v>
      </c>
      <c r="G1525" s="64">
        <v>2000075490</v>
      </c>
      <c r="H1525" t="s">
        <v>1323</v>
      </c>
      <c r="I1525" s="64">
        <v>1262023</v>
      </c>
      <c r="J1525" s="64">
        <v>2905100202</v>
      </c>
      <c r="K1525" t="s">
        <v>206</v>
      </c>
      <c r="L1525" s="64">
        <v>1564617011</v>
      </c>
      <c r="M1525" s="60">
        <v>-2</v>
      </c>
    </row>
    <row r="1526" spans="1:13" hidden="1" x14ac:dyDescent="0.25">
      <c r="A1526" s="64">
        <v>12031021387</v>
      </c>
      <c r="B1526" s="64">
        <v>1901804893</v>
      </c>
      <c r="C1526" t="s">
        <v>203</v>
      </c>
      <c r="D1526" s="59">
        <v>43402</v>
      </c>
      <c r="E1526" s="60">
        <v>-35100</v>
      </c>
      <c r="F1526" t="s">
        <v>204</v>
      </c>
      <c r="G1526" s="64">
        <v>2000075490</v>
      </c>
      <c r="H1526" t="s">
        <v>281</v>
      </c>
      <c r="I1526" s="64">
        <v>1262022</v>
      </c>
      <c r="J1526" s="64">
        <v>2905100202</v>
      </c>
      <c r="K1526" t="s">
        <v>206</v>
      </c>
      <c r="L1526" s="64">
        <v>1564617011</v>
      </c>
      <c r="M1526" s="60">
        <v>-2</v>
      </c>
    </row>
    <row r="1527" spans="1:13" hidden="1" x14ac:dyDescent="0.25">
      <c r="A1527" s="64">
        <v>12031021387</v>
      </c>
      <c r="B1527" s="64">
        <v>1901804902</v>
      </c>
      <c r="C1527" t="s">
        <v>203</v>
      </c>
      <c r="D1527" s="59">
        <v>43402</v>
      </c>
      <c r="E1527" s="60">
        <v>-59580</v>
      </c>
      <c r="F1527" t="s">
        <v>204</v>
      </c>
      <c r="G1527" s="64">
        <v>2000075490</v>
      </c>
      <c r="H1527" t="s">
        <v>1020</v>
      </c>
      <c r="I1527" s="64">
        <v>1262020</v>
      </c>
      <c r="J1527" s="64">
        <v>2905100202</v>
      </c>
      <c r="K1527" t="s">
        <v>206</v>
      </c>
      <c r="L1527" s="64">
        <v>1564617011</v>
      </c>
      <c r="M1527" s="60">
        <v>-2</v>
      </c>
    </row>
    <row r="1528" spans="1:13" hidden="1" x14ac:dyDescent="0.25">
      <c r="A1528" s="64">
        <v>12031021387</v>
      </c>
      <c r="B1528" s="64">
        <v>1901804908</v>
      </c>
      <c r="C1528" t="s">
        <v>203</v>
      </c>
      <c r="D1528" s="59">
        <v>43402</v>
      </c>
      <c r="E1528" s="60">
        <v>-90450</v>
      </c>
      <c r="F1528" t="s">
        <v>204</v>
      </c>
      <c r="G1528" s="64">
        <v>2000075490</v>
      </c>
      <c r="H1528" t="s">
        <v>1324</v>
      </c>
      <c r="I1528" s="64">
        <v>1262015</v>
      </c>
      <c r="J1528" s="64">
        <v>2905100202</v>
      </c>
      <c r="K1528" t="s">
        <v>206</v>
      </c>
      <c r="L1528" s="64">
        <v>1564617011</v>
      </c>
      <c r="M1528" s="60">
        <v>-2</v>
      </c>
    </row>
    <row r="1529" spans="1:13" hidden="1" x14ac:dyDescent="0.25">
      <c r="A1529" s="64">
        <v>12031021387</v>
      </c>
      <c r="B1529" s="64">
        <v>1901804925</v>
      </c>
      <c r="C1529" t="s">
        <v>203</v>
      </c>
      <c r="D1529" s="59">
        <v>43399</v>
      </c>
      <c r="E1529" s="60">
        <v>-19260</v>
      </c>
      <c r="F1529" t="s">
        <v>204</v>
      </c>
      <c r="G1529" s="64">
        <v>2000075490</v>
      </c>
      <c r="H1529" t="s">
        <v>1325</v>
      </c>
      <c r="I1529" s="64">
        <v>1261568</v>
      </c>
      <c r="J1529" s="64">
        <v>2905100202</v>
      </c>
      <c r="K1529" t="s">
        <v>206</v>
      </c>
      <c r="L1529" s="64">
        <v>1564617011</v>
      </c>
      <c r="M1529" s="60">
        <v>-2</v>
      </c>
    </row>
    <row r="1530" spans="1:13" hidden="1" x14ac:dyDescent="0.25">
      <c r="A1530" s="64">
        <v>12031021387</v>
      </c>
      <c r="B1530" s="64">
        <v>1901804928</v>
      </c>
      <c r="C1530" t="s">
        <v>203</v>
      </c>
      <c r="D1530" s="59">
        <v>43402</v>
      </c>
      <c r="E1530" s="60">
        <v>-21060</v>
      </c>
      <c r="F1530" t="s">
        <v>204</v>
      </c>
      <c r="G1530" s="64">
        <v>2000075490</v>
      </c>
      <c r="H1530" t="s">
        <v>1326</v>
      </c>
      <c r="I1530" s="64">
        <v>1261915</v>
      </c>
      <c r="J1530" s="64">
        <v>2905100202</v>
      </c>
      <c r="K1530" t="s">
        <v>206</v>
      </c>
      <c r="L1530" s="64">
        <v>1564617011</v>
      </c>
      <c r="M1530" s="60">
        <v>-2</v>
      </c>
    </row>
    <row r="1531" spans="1:13" hidden="1" x14ac:dyDescent="0.25">
      <c r="A1531" s="64">
        <v>12031021387</v>
      </c>
      <c r="B1531" s="64">
        <v>1901804943</v>
      </c>
      <c r="C1531" t="s">
        <v>203</v>
      </c>
      <c r="D1531" s="59">
        <v>43399</v>
      </c>
      <c r="E1531" s="60">
        <v>-5640</v>
      </c>
      <c r="F1531" t="s">
        <v>204</v>
      </c>
      <c r="G1531" s="64">
        <v>2000075490</v>
      </c>
      <c r="H1531" t="s">
        <v>1312</v>
      </c>
      <c r="I1531" s="64">
        <v>1261344</v>
      </c>
      <c r="J1531" s="64">
        <v>2905100203</v>
      </c>
      <c r="K1531" t="s">
        <v>206</v>
      </c>
      <c r="L1531" s="64">
        <v>1343017011</v>
      </c>
      <c r="M1531" s="60">
        <v>-2</v>
      </c>
    </row>
    <row r="1532" spans="1:13" hidden="1" x14ac:dyDescent="0.25">
      <c r="A1532" s="64">
        <v>12031021387</v>
      </c>
      <c r="B1532" s="64">
        <v>1901804953</v>
      </c>
      <c r="C1532" t="s">
        <v>203</v>
      </c>
      <c r="D1532" s="59">
        <v>43400</v>
      </c>
      <c r="E1532" s="60">
        <v>-17415</v>
      </c>
      <c r="F1532" t="s">
        <v>204</v>
      </c>
      <c r="G1532" s="64">
        <v>2000075490</v>
      </c>
      <c r="H1532" t="s">
        <v>1327</v>
      </c>
      <c r="I1532" s="64">
        <v>1262027</v>
      </c>
      <c r="J1532" s="64">
        <v>2905100202</v>
      </c>
      <c r="K1532" t="s">
        <v>206</v>
      </c>
      <c r="L1532" s="64">
        <v>1564617011</v>
      </c>
      <c r="M1532" s="60">
        <v>-2</v>
      </c>
    </row>
    <row r="1533" spans="1:13" hidden="1" x14ac:dyDescent="0.25">
      <c r="A1533" s="64">
        <v>12031021387</v>
      </c>
      <c r="B1533" s="64">
        <v>1901804957</v>
      </c>
      <c r="C1533" t="s">
        <v>203</v>
      </c>
      <c r="D1533" s="59">
        <v>43398</v>
      </c>
      <c r="E1533" s="60">
        <v>-21060</v>
      </c>
      <c r="F1533" t="s">
        <v>204</v>
      </c>
      <c r="G1533" s="64">
        <v>2000075490</v>
      </c>
      <c r="H1533" t="s">
        <v>1293</v>
      </c>
      <c r="I1533" s="64">
        <v>1261171</v>
      </c>
      <c r="J1533" s="64">
        <v>2905100202</v>
      </c>
      <c r="K1533" t="s">
        <v>206</v>
      </c>
      <c r="L1533" s="64">
        <v>1564617011</v>
      </c>
      <c r="M1533" s="60">
        <v>-2</v>
      </c>
    </row>
    <row r="1534" spans="1:13" hidden="1" x14ac:dyDescent="0.25">
      <c r="A1534" s="64">
        <v>12031021387</v>
      </c>
      <c r="B1534" s="64">
        <v>1901804959</v>
      </c>
      <c r="C1534" t="s">
        <v>203</v>
      </c>
      <c r="D1534" s="59">
        <v>43398</v>
      </c>
      <c r="E1534" s="60">
        <v>-21060</v>
      </c>
      <c r="F1534" t="s">
        <v>204</v>
      </c>
      <c r="G1534" s="64">
        <v>2000075490</v>
      </c>
      <c r="H1534" t="s">
        <v>1113</v>
      </c>
      <c r="I1534" s="64">
        <v>1261169</v>
      </c>
      <c r="J1534" s="64">
        <v>2905100202</v>
      </c>
      <c r="K1534" t="s">
        <v>206</v>
      </c>
      <c r="L1534" s="64">
        <v>1564617011</v>
      </c>
      <c r="M1534" s="60">
        <v>-2</v>
      </c>
    </row>
    <row r="1535" spans="1:13" hidden="1" x14ac:dyDescent="0.25">
      <c r="A1535" s="64">
        <v>12031021387</v>
      </c>
      <c r="B1535" s="64">
        <v>1901804962</v>
      </c>
      <c r="C1535" t="s">
        <v>203</v>
      </c>
      <c r="D1535" s="59">
        <v>43398</v>
      </c>
      <c r="E1535" s="60">
        <v>-19260</v>
      </c>
      <c r="F1535" t="s">
        <v>204</v>
      </c>
      <c r="G1535" s="64">
        <v>2000075490</v>
      </c>
      <c r="H1535" t="s">
        <v>1328</v>
      </c>
      <c r="I1535" s="64">
        <v>1261076</v>
      </c>
      <c r="J1535" s="64">
        <v>2905100202</v>
      </c>
      <c r="K1535" t="s">
        <v>206</v>
      </c>
      <c r="L1535" s="64">
        <v>1564617011</v>
      </c>
      <c r="M1535" s="60">
        <v>-2</v>
      </c>
    </row>
    <row r="1536" spans="1:13" hidden="1" x14ac:dyDescent="0.25">
      <c r="A1536" s="64">
        <v>12031021387</v>
      </c>
      <c r="B1536" s="64">
        <v>1901804965</v>
      </c>
      <c r="C1536" t="s">
        <v>203</v>
      </c>
      <c r="D1536" s="59">
        <v>43397</v>
      </c>
      <c r="E1536" s="60">
        <v>-21060</v>
      </c>
      <c r="F1536" t="s">
        <v>204</v>
      </c>
      <c r="G1536" s="64">
        <v>2000075490</v>
      </c>
      <c r="H1536" t="s">
        <v>1301</v>
      </c>
      <c r="I1536" s="64">
        <v>1260929</v>
      </c>
      <c r="J1536" s="64">
        <v>2905100202</v>
      </c>
      <c r="K1536" t="s">
        <v>206</v>
      </c>
      <c r="L1536" s="64">
        <v>1564617011</v>
      </c>
      <c r="M1536" s="60">
        <v>-2</v>
      </c>
    </row>
    <row r="1537" spans="1:13" hidden="1" x14ac:dyDescent="0.25">
      <c r="A1537" s="64">
        <v>12031021387</v>
      </c>
      <c r="B1537" s="64">
        <v>1901804973</v>
      </c>
      <c r="C1537" t="s">
        <v>203</v>
      </c>
      <c r="D1537" s="59">
        <v>43395</v>
      </c>
      <c r="E1537" s="60">
        <v>-54270</v>
      </c>
      <c r="F1537" t="s">
        <v>204</v>
      </c>
      <c r="G1537" s="64">
        <v>2000075490</v>
      </c>
      <c r="H1537" t="s">
        <v>1329</v>
      </c>
      <c r="I1537" s="64">
        <v>1260290</v>
      </c>
      <c r="J1537" s="64">
        <v>2905100202</v>
      </c>
      <c r="K1537" t="s">
        <v>206</v>
      </c>
      <c r="L1537" s="64">
        <v>1564617011</v>
      </c>
      <c r="M1537" s="60">
        <v>-2</v>
      </c>
    </row>
    <row r="1538" spans="1:13" hidden="1" x14ac:dyDescent="0.25">
      <c r="A1538" s="64">
        <v>12031021387</v>
      </c>
      <c r="B1538" s="64">
        <v>1901804977</v>
      </c>
      <c r="C1538" t="s">
        <v>203</v>
      </c>
      <c r="D1538" s="59">
        <v>43395</v>
      </c>
      <c r="E1538" s="60">
        <v>-18090</v>
      </c>
      <c r="F1538" t="s">
        <v>204</v>
      </c>
      <c r="G1538" s="64">
        <v>2000075490</v>
      </c>
      <c r="H1538" t="s">
        <v>1330</v>
      </c>
      <c r="I1538" s="64">
        <v>1260289</v>
      </c>
      <c r="J1538" s="64">
        <v>2905100202</v>
      </c>
      <c r="K1538" t="s">
        <v>206</v>
      </c>
      <c r="L1538" s="64">
        <v>1564617011</v>
      </c>
      <c r="M1538" s="60">
        <v>-2</v>
      </c>
    </row>
    <row r="1539" spans="1:13" hidden="1" x14ac:dyDescent="0.25">
      <c r="A1539" s="64">
        <v>12031021387</v>
      </c>
      <c r="B1539" s="64">
        <v>1901804985</v>
      </c>
      <c r="C1539" t="s">
        <v>203</v>
      </c>
      <c r="D1539" s="59">
        <v>43395</v>
      </c>
      <c r="E1539" s="60">
        <v>-180900</v>
      </c>
      <c r="F1539" t="s">
        <v>204</v>
      </c>
      <c r="G1539" s="64">
        <v>2000075490</v>
      </c>
      <c r="H1539" t="s">
        <v>1331</v>
      </c>
      <c r="I1539" s="64">
        <v>1260281</v>
      </c>
      <c r="J1539" s="64">
        <v>2905100202</v>
      </c>
      <c r="K1539" t="s">
        <v>206</v>
      </c>
      <c r="L1539" s="64">
        <v>1564617011</v>
      </c>
      <c r="M1539" s="60">
        <v>-2</v>
      </c>
    </row>
    <row r="1540" spans="1:13" hidden="1" x14ac:dyDescent="0.25">
      <c r="A1540" s="64">
        <v>12031021387</v>
      </c>
      <c r="B1540" s="64">
        <v>1901804991</v>
      </c>
      <c r="C1540" t="s">
        <v>203</v>
      </c>
      <c r="D1540" s="59">
        <v>43395</v>
      </c>
      <c r="E1540" s="60">
        <v>-180900</v>
      </c>
      <c r="F1540" t="s">
        <v>204</v>
      </c>
      <c r="G1540" s="64">
        <v>2000075490</v>
      </c>
      <c r="H1540" t="s">
        <v>1025</v>
      </c>
      <c r="I1540" s="64">
        <v>1260276</v>
      </c>
      <c r="J1540" s="64">
        <v>2905100202</v>
      </c>
      <c r="K1540" t="s">
        <v>206</v>
      </c>
      <c r="L1540" s="64">
        <v>1564617011</v>
      </c>
      <c r="M1540" s="60">
        <v>-2</v>
      </c>
    </row>
    <row r="1541" spans="1:13" hidden="1" x14ac:dyDescent="0.25">
      <c r="A1541" s="64">
        <v>12031021387</v>
      </c>
      <c r="B1541" s="64">
        <v>1901805007</v>
      </c>
      <c r="C1541" t="s">
        <v>203</v>
      </c>
      <c r="D1541" s="59">
        <v>43395</v>
      </c>
      <c r="E1541" s="60">
        <v>-180900</v>
      </c>
      <c r="F1541" t="s">
        <v>204</v>
      </c>
      <c r="G1541" s="64">
        <v>2000075490</v>
      </c>
      <c r="H1541" t="s">
        <v>1332</v>
      </c>
      <c r="I1541" s="64">
        <v>1260213</v>
      </c>
      <c r="J1541" s="64">
        <v>2905100202</v>
      </c>
      <c r="K1541" t="s">
        <v>206</v>
      </c>
      <c r="L1541" s="64">
        <v>1564617011</v>
      </c>
      <c r="M1541" s="60">
        <v>-2</v>
      </c>
    </row>
    <row r="1542" spans="1:13" hidden="1" x14ac:dyDescent="0.25">
      <c r="A1542" s="64">
        <v>12031021387</v>
      </c>
      <c r="B1542" s="64">
        <v>1901805009</v>
      </c>
      <c r="C1542" t="s">
        <v>203</v>
      </c>
      <c r="D1542" s="59">
        <v>43395</v>
      </c>
      <c r="E1542" s="60">
        <v>-144720</v>
      </c>
      <c r="F1542" t="s">
        <v>204</v>
      </c>
      <c r="G1542" s="64">
        <v>2000075490</v>
      </c>
      <c r="H1542" t="s">
        <v>1333</v>
      </c>
      <c r="I1542" s="64">
        <v>1260211</v>
      </c>
      <c r="J1542" s="64">
        <v>2905100202</v>
      </c>
      <c r="K1542" t="s">
        <v>206</v>
      </c>
      <c r="L1542" s="64">
        <v>1564617011</v>
      </c>
      <c r="M1542" s="60">
        <v>-2</v>
      </c>
    </row>
    <row r="1543" spans="1:13" hidden="1" x14ac:dyDescent="0.25">
      <c r="A1543" s="64">
        <v>12031021387</v>
      </c>
      <c r="B1543" s="64">
        <v>1901805013</v>
      </c>
      <c r="C1543" t="s">
        <v>203</v>
      </c>
      <c r="D1543" s="59">
        <v>43395</v>
      </c>
      <c r="E1543" s="60">
        <v>-18090</v>
      </c>
      <c r="F1543" t="s">
        <v>204</v>
      </c>
      <c r="G1543" s="64">
        <v>2000075490</v>
      </c>
      <c r="H1543" t="s">
        <v>1098</v>
      </c>
      <c r="I1543" s="64">
        <v>1260208</v>
      </c>
      <c r="J1543" s="64">
        <v>2905100202</v>
      </c>
      <c r="K1543" t="s">
        <v>206</v>
      </c>
      <c r="L1543" s="64">
        <v>1564617011</v>
      </c>
      <c r="M1543" s="60">
        <v>-2</v>
      </c>
    </row>
    <row r="1544" spans="1:13" hidden="1" x14ac:dyDescent="0.25">
      <c r="A1544" s="64">
        <v>12031021387</v>
      </c>
      <c r="B1544" s="64">
        <v>1901805017</v>
      </c>
      <c r="C1544" t="s">
        <v>203</v>
      </c>
      <c r="D1544" s="59">
        <v>43395</v>
      </c>
      <c r="E1544" s="60">
        <v>-180900</v>
      </c>
      <c r="F1544" t="s">
        <v>204</v>
      </c>
      <c r="G1544" s="64">
        <v>2000075490</v>
      </c>
      <c r="H1544" t="s">
        <v>229</v>
      </c>
      <c r="I1544" s="64">
        <v>1260207</v>
      </c>
      <c r="J1544" s="64">
        <v>2905100202</v>
      </c>
      <c r="K1544" t="s">
        <v>206</v>
      </c>
      <c r="L1544" s="64">
        <v>1564617011</v>
      </c>
      <c r="M1544" s="60">
        <v>-2</v>
      </c>
    </row>
    <row r="1545" spans="1:13" hidden="1" x14ac:dyDescent="0.25">
      <c r="A1545" s="64">
        <v>12031021387</v>
      </c>
      <c r="B1545" s="64">
        <v>1901805019</v>
      </c>
      <c r="C1545" t="s">
        <v>203</v>
      </c>
      <c r="D1545" s="59">
        <v>43395</v>
      </c>
      <c r="E1545" s="60">
        <v>-108540</v>
      </c>
      <c r="F1545" t="s">
        <v>204</v>
      </c>
      <c r="G1545" s="64">
        <v>2000075490</v>
      </c>
      <c r="H1545" t="s">
        <v>1334</v>
      </c>
      <c r="I1545" s="64">
        <v>1260183</v>
      </c>
      <c r="J1545" s="64">
        <v>2905100202</v>
      </c>
      <c r="K1545" t="s">
        <v>206</v>
      </c>
      <c r="L1545" s="64">
        <v>1564617011</v>
      </c>
      <c r="M1545" s="60">
        <v>-2</v>
      </c>
    </row>
    <row r="1546" spans="1:13" hidden="1" x14ac:dyDescent="0.25">
      <c r="A1546" s="64">
        <v>12031021387</v>
      </c>
      <c r="B1546" s="64">
        <v>1901805025</v>
      </c>
      <c r="C1546" t="s">
        <v>203</v>
      </c>
      <c r="D1546" s="59">
        <v>43395</v>
      </c>
      <c r="E1546" s="60">
        <v>-144720</v>
      </c>
      <c r="F1546" t="s">
        <v>204</v>
      </c>
      <c r="G1546" s="64">
        <v>2000075490</v>
      </c>
      <c r="H1546" t="s">
        <v>1335</v>
      </c>
      <c r="I1546" s="64">
        <v>1260166</v>
      </c>
      <c r="J1546" s="64">
        <v>2905100202</v>
      </c>
      <c r="K1546" t="s">
        <v>206</v>
      </c>
      <c r="L1546" s="64">
        <v>1564617011</v>
      </c>
      <c r="M1546" s="60">
        <v>-2</v>
      </c>
    </row>
    <row r="1547" spans="1:13" hidden="1" x14ac:dyDescent="0.25">
      <c r="A1547" s="64">
        <v>12031021387</v>
      </c>
      <c r="B1547" s="64">
        <v>1901805027</v>
      </c>
      <c r="C1547" t="s">
        <v>203</v>
      </c>
      <c r="D1547" s="59">
        <v>43394</v>
      </c>
      <c r="E1547" s="60">
        <v>-21060</v>
      </c>
      <c r="F1547" t="s">
        <v>204</v>
      </c>
      <c r="G1547" s="64">
        <v>2000075490</v>
      </c>
      <c r="H1547" t="s">
        <v>1336</v>
      </c>
      <c r="I1547" s="64">
        <v>1260074</v>
      </c>
      <c r="J1547" s="64">
        <v>2905100202</v>
      </c>
      <c r="K1547" t="s">
        <v>206</v>
      </c>
      <c r="L1547" s="64">
        <v>1564617011</v>
      </c>
      <c r="M1547" s="60">
        <v>-2</v>
      </c>
    </row>
    <row r="1548" spans="1:13" hidden="1" x14ac:dyDescent="0.25">
      <c r="A1548" s="64">
        <v>12031021387</v>
      </c>
      <c r="B1548" s="64">
        <v>1901805030</v>
      </c>
      <c r="C1548" t="s">
        <v>203</v>
      </c>
      <c r="D1548" s="59">
        <v>43392</v>
      </c>
      <c r="E1548" s="60">
        <v>-144720</v>
      </c>
      <c r="F1548" t="s">
        <v>204</v>
      </c>
      <c r="G1548" s="64">
        <v>2000075490</v>
      </c>
      <c r="H1548" t="s">
        <v>1337</v>
      </c>
      <c r="I1548" s="64">
        <v>1259976</v>
      </c>
      <c r="J1548" s="64">
        <v>2905100202</v>
      </c>
      <c r="K1548" t="s">
        <v>206</v>
      </c>
      <c r="L1548" s="64">
        <v>1564617011</v>
      </c>
      <c r="M1548" s="60">
        <v>-2</v>
      </c>
    </row>
    <row r="1549" spans="1:13" hidden="1" x14ac:dyDescent="0.25">
      <c r="A1549" s="64">
        <v>12031021387</v>
      </c>
      <c r="B1549" s="64">
        <v>1901805033</v>
      </c>
      <c r="C1549" t="s">
        <v>203</v>
      </c>
      <c r="D1549" s="59">
        <v>43392</v>
      </c>
      <c r="E1549" s="60">
        <v>-180900</v>
      </c>
      <c r="F1549" t="s">
        <v>204</v>
      </c>
      <c r="G1549" s="64">
        <v>2000075490</v>
      </c>
      <c r="H1549" t="s">
        <v>521</v>
      </c>
      <c r="I1549" s="64">
        <v>1259971</v>
      </c>
      <c r="J1549" s="64">
        <v>2905100202</v>
      </c>
      <c r="K1549" t="s">
        <v>206</v>
      </c>
      <c r="L1549" s="64">
        <v>1564617011</v>
      </c>
      <c r="M1549" s="60">
        <v>-2</v>
      </c>
    </row>
    <row r="1550" spans="1:13" hidden="1" x14ac:dyDescent="0.25">
      <c r="A1550" s="64">
        <v>12031021387</v>
      </c>
      <c r="B1550" s="64">
        <v>1901805039</v>
      </c>
      <c r="C1550" t="s">
        <v>203</v>
      </c>
      <c r="D1550" s="59">
        <v>43392</v>
      </c>
      <c r="E1550" s="60">
        <v>-19260</v>
      </c>
      <c r="F1550" t="s">
        <v>204</v>
      </c>
      <c r="G1550" s="64">
        <v>2000075490</v>
      </c>
      <c r="H1550" t="s">
        <v>1338</v>
      </c>
      <c r="I1550" s="64">
        <v>1259844</v>
      </c>
      <c r="J1550" s="64">
        <v>2905100202</v>
      </c>
      <c r="K1550" t="s">
        <v>206</v>
      </c>
      <c r="L1550" s="64">
        <v>1564617011</v>
      </c>
      <c r="M1550" s="60">
        <v>-2</v>
      </c>
    </row>
    <row r="1551" spans="1:13" hidden="1" x14ac:dyDescent="0.25">
      <c r="A1551" s="64">
        <v>12031021387</v>
      </c>
      <c r="B1551" s="64">
        <v>1901805044</v>
      </c>
      <c r="C1551" t="s">
        <v>203</v>
      </c>
      <c r="D1551" s="59">
        <v>43392</v>
      </c>
      <c r="E1551" s="60">
        <v>-19260</v>
      </c>
      <c r="F1551" t="s">
        <v>204</v>
      </c>
      <c r="G1551" s="64">
        <v>2000075490</v>
      </c>
      <c r="H1551" t="s">
        <v>1192</v>
      </c>
      <c r="I1551" s="64">
        <v>1259743</v>
      </c>
      <c r="J1551" s="64">
        <v>2905100202</v>
      </c>
      <c r="K1551" t="s">
        <v>206</v>
      </c>
      <c r="L1551" s="64">
        <v>1564617011</v>
      </c>
      <c r="M1551" s="60">
        <v>-2</v>
      </c>
    </row>
    <row r="1552" spans="1:13" hidden="1" x14ac:dyDescent="0.25">
      <c r="A1552" s="64">
        <v>12031021387</v>
      </c>
      <c r="B1552" s="64">
        <v>1901805052</v>
      </c>
      <c r="C1552" t="s">
        <v>203</v>
      </c>
      <c r="D1552" s="59">
        <v>43389</v>
      </c>
      <c r="E1552" s="60">
        <v>-21060</v>
      </c>
      <c r="F1552" t="s">
        <v>204</v>
      </c>
      <c r="G1552" s="64">
        <v>2000075490</v>
      </c>
      <c r="H1552" t="s">
        <v>1118</v>
      </c>
      <c r="I1552" s="64">
        <v>1258783</v>
      </c>
      <c r="J1552" s="64">
        <v>2905100202</v>
      </c>
      <c r="K1552" t="s">
        <v>206</v>
      </c>
      <c r="L1552" s="64">
        <v>1564617011</v>
      </c>
      <c r="M1552" s="60">
        <v>-2</v>
      </c>
    </row>
    <row r="1553" spans="1:13" hidden="1" x14ac:dyDescent="0.25">
      <c r="A1553" s="64">
        <v>12031021387</v>
      </c>
      <c r="B1553" s="64">
        <v>1901805058</v>
      </c>
      <c r="C1553" t="s">
        <v>203</v>
      </c>
      <c r="D1553" s="59">
        <v>43384</v>
      </c>
      <c r="E1553" s="60">
        <v>-30510</v>
      </c>
      <c r="F1553" t="s">
        <v>204</v>
      </c>
      <c r="G1553" s="64">
        <v>2000075490</v>
      </c>
      <c r="H1553" t="s">
        <v>1339</v>
      </c>
      <c r="I1553" s="64">
        <v>1258256</v>
      </c>
      <c r="J1553" s="64">
        <v>2905100202</v>
      </c>
      <c r="K1553" t="s">
        <v>206</v>
      </c>
      <c r="L1553" s="64">
        <v>1564617011</v>
      </c>
      <c r="M1553" s="60">
        <v>-2</v>
      </c>
    </row>
    <row r="1554" spans="1:13" hidden="1" x14ac:dyDescent="0.25">
      <c r="A1554" s="64">
        <v>12031021387</v>
      </c>
      <c r="B1554" s="64">
        <v>1901805077</v>
      </c>
      <c r="C1554" t="s">
        <v>203</v>
      </c>
      <c r="D1554" s="59">
        <v>43384</v>
      </c>
      <c r="E1554" s="60">
        <v>-21060</v>
      </c>
      <c r="F1554" t="s">
        <v>204</v>
      </c>
      <c r="G1554" s="64">
        <v>2000075490</v>
      </c>
      <c r="H1554" t="s">
        <v>1118</v>
      </c>
      <c r="I1554" s="64">
        <v>1257955</v>
      </c>
      <c r="J1554" s="64">
        <v>2905100202</v>
      </c>
      <c r="K1554" t="s">
        <v>206</v>
      </c>
      <c r="L1554" s="64">
        <v>1564617011</v>
      </c>
      <c r="M1554" s="60">
        <v>-2</v>
      </c>
    </row>
    <row r="1555" spans="1:13" hidden="1" x14ac:dyDescent="0.25">
      <c r="A1555" s="64">
        <v>12031021387</v>
      </c>
      <c r="B1555" s="64">
        <v>1901805083</v>
      </c>
      <c r="C1555" t="s">
        <v>203</v>
      </c>
      <c r="D1555" s="59">
        <v>43382</v>
      </c>
      <c r="E1555" s="60">
        <v>-19260</v>
      </c>
      <c r="F1555" t="s">
        <v>204</v>
      </c>
      <c r="G1555" s="64">
        <v>2000075490</v>
      </c>
      <c r="H1555" t="s">
        <v>1340</v>
      </c>
      <c r="I1555" s="64">
        <v>1257437</v>
      </c>
      <c r="J1555" s="64">
        <v>2905100202</v>
      </c>
      <c r="K1555" t="s">
        <v>206</v>
      </c>
      <c r="L1555" s="64">
        <v>1564617011</v>
      </c>
      <c r="M1555" s="60">
        <v>-2</v>
      </c>
    </row>
    <row r="1556" spans="1:13" hidden="1" x14ac:dyDescent="0.25">
      <c r="A1556" s="64">
        <v>12031021387</v>
      </c>
      <c r="B1556" s="64">
        <v>1901805085</v>
      </c>
      <c r="C1556" t="s">
        <v>203</v>
      </c>
      <c r="D1556" s="59">
        <v>43378</v>
      </c>
      <c r="E1556" s="60">
        <v>-21060</v>
      </c>
      <c r="F1556" t="s">
        <v>204</v>
      </c>
      <c r="G1556" s="64">
        <v>2000075490</v>
      </c>
      <c r="H1556" t="s">
        <v>1281</v>
      </c>
      <c r="I1556" s="64">
        <v>1256498</v>
      </c>
      <c r="J1556" s="64">
        <v>2905100202</v>
      </c>
      <c r="K1556" t="s">
        <v>206</v>
      </c>
      <c r="L1556" s="64">
        <v>1564617011</v>
      </c>
      <c r="M1556" s="60">
        <v>-2</v>
      </c>
    </row>
    <row r="1557" spans="1:13" hidden="1" x14ac:dyDescent="0.25">
      <c r="A1557" s="64">
        <v>12031021387</v>
      </c>
      <c r="B1557" s="64">
        <v>1901805088</v>
      </c>
      <c r="C1557" t="s">
        <v>203</v>
      </c>
      <c r="D1557" s="59">
        <v>43402</v>
      </c>
      <c r="E1557" s="60">
        <v>-21060</v>
      </c>
      <c r="F1557" t="s">
        <v>204</v>
      </c>
      <c r="G1557" s="64">
        <v>2000075490</v>
      </c>
      <c r="H1557" t="s">
        <v>1336</v>
      </c>
      <c r="I1557" s="64">
        <v>1264855</v>
      </c>
      <c r="J1557" s="64">
        <v>2905100202</v>
      </c>
      <c r="K1557" t="s">
        <v>206</v>
      </c>
      <c r="L1557" s="64">
        <v>1564617011</v>
      </c>
      <c r="M1557" s="60">
        <v>-2</v>
      </c>
    </row>
    <row r="1558" spans="1:13" hidden="1" x14ac:dyDescent="0.25">
      <c r="A1558" s="64">
        <v>12031021387</v>
      </c>
      <c r="B1558" s="64">
        <v>1901805093</v>
      </c>
      <c r="C1558" t="s">
        <v>203</v>
      </c>
      <c r="D1558" s="59">
        <v>43380</v>
      </c>
      <c r="E1558" s="60">
        <v>-11700</v>
      </c>
      <c r="F1558" t="s">
        <v>204</v>
      </c>
      <c r="G1558" s="64">
        <v>2000075490</v>
      </c>
      <c r="H1558" t="s">
        <v>1341</v>
      </c>
      <c r="I1558" s="64">
        <v>1256904</v>
      </c>
      <c r="J1558" s="64">
        <v>2905100202</v>
      </c>
      <c r="K1558" t="s">
        <v>206</v>
      </c>
      <c r="L1558" s="64">
        <v>1564617011</v>
      </c>
      <c r="M1558" s="60">
        <v>-2</v>
      </c>
    </row>
    <row r="1559" spans="1:13" hidden="1" x14ac:dyDescent="0.25">
      <c r="A1559" s="64">
        <v>12031021387</v>
      </c>
      <c r="B1559" s="64">
        <v>1901805096</v>
      </c>
      <c r="C1559" t="s">
        <v>203</v>
      </c>
      <c r="D1559" s="59">
        <v>43377</v>
      </c>
      <c r="E1559" s="60">
        <v>-19260</v>
      </c>
      <c r="F1559" t="s">
        <v>204</v>
      </c>
      <c r="G1559" s="64">
        <v>2000075490</v>
      </c>
      <c r="H1559" t="s">
        <v>1342</v>
      </c>
      <c r="I1559" s="64">
        <v>1256094</v>
      </c>
      <c r="J1559" s="64">
        <v>2905100202</v>
      </c>
      <c r="K1559" t="s">
        <v>206</v>
      </c>
      <c r="L1559" s="64">
        <v>1564617011</v>
      </c>
      <c r="M1559" s="60">
        <v>-2</v>
      </c>
    </row>
    <row r="1560" spans="1:13" hidden="1" x14ac:dyDescent="0.25">
      <c r="A1560" s="64">
        <v>12031021387</v>
      </c>
      <c r="B1560" s="64">
        <v>1901805101</v>
      </c>
      <c r="C1560" t="s">
        <v>203</v>
      </c>
      <c r="D1560" s="59">
        <v>43376</v>
      </c>
      <c r="E1560" s="60">
        <v>-19260</v>
      </c>
      <c r="F1560" t="s">
        <v>204</v>
      </c>
      <c r="G1560" s="64">
        <v>2000075490</v>
      </c>
      <c r="H1560" t="s">
        <v>1343</v>
      </c>
      <c r="I1560" s="64">
        <v>1255582</v>
      </c>
      <c r="J1560" s="64">
        <v>2905100202</v>
      </c>
      <c r="K1560" t="s">
        <v>206</v>
      </c>
      <c r="L1560" s="64">
        <v>1564617011</v>
      </c>
      <c r="M1560" s="60">
        <v>-2</v>
      </c>
    </row>
    <row r="1561" spans="1:13" hidden="1" x14ac:dyDescent="0.25">
      <c r="A1561" s="64">
        <v>12031021387</v>
      </c>
      <c r="B1561" s="64">
        <v>1901805109</v>
      </c>
      <c r="C1561" t="s">
        <v>203</v>
      </c>
      <c r="D1561" s="59">
        <v>43374</v>
      </c>
      <c r="E1561" s="60">
        <v>-21780</v>
      </c>
      <c r="F1561" t="s">
        <v>204</v>
      </c>
      <c r="G1561" s="64">
        <v>2000075490</v>
      </c>
      <c r="H1561" t="s">
        <v>1344</v>
      </c>
      <c r="I1561" s="64">
        <v>1255465</v>
      </c>
      <c r="J1561" s="64">
        <v>2905100203</v>
      </c>
      <c r="K1561" t="s">
        <v>206</v>
      </c>
      <c r="L1561" s="64">
        <v>5400117011</v>
      </c>
      <c r="M1561" s="60">
        <v>-2</v>
      </c>
    </row>
    <row r="1562" spans="1:13" hidden="1" x14ac:dyDescent="0.25">
      <c r="A1562" s="64">
        <v>12031021387</v>
      </c>
      <c r="B1562" s="64">
        <v>1901843080</v>
      </c>
      <c r="C1562" t="s">
        <v>203</v>
      </c>
      <c r="D1562" s="59">
        <v>43397</v>
      </c>
      <c r="E1562" s="60">
        <v>-29520</v>
      </c>
      <c r="F1562" t="s">
        <v>204</v>
      </c>
      <c r="G1562" s="64">
        <v>2000075490</v>
      </c>
      <c r="H1562" t="s">
        <v>435</v>
      </c>
      <c r="I1562" s="64">
        <v>1264086</v>
      </c>
      <c r="J1562" s="64">
        <v>2905100202</v>
      </c>
      <c r="K1562" t="s">
        <v>206</v>
      </c>
      <c r="L1562" s="64">
        <v>1564617011</v>
      </c>
      <c r="M1562" s="60">
        <v>-2</v>
      </c>
    </row>
    <row r="1563" spans="1:13" hidden="1" x14ac:dyDescent="0.25">
      <c r="A1563" s="64">
        <v>12031021387</v>
      </c>
      <c r="B1563" s="64">
        <v>1901843127</v>
      </c>
      <c r="C1563" t="s">
        <v>203</v>
      </c>
      <c r="D1563" s="59">
        <v>43382</v>
      </c>
      <c r="E1563" s="60">
        <v>-19260</v>
      </c>
      <c r="F1563" t="s">
        <v>204</v>
      </c>
      <c r="G1563" s="64">
        <v>2000075490</v>
      </c>
      <c r="H1563" t="s">
        <v>1118</v>
      </c>
      <c r="I1563" s="64">
        <v>1257361</v>
      </c>
      <c r="J1563" s="64">
        <v>2905100202</v>
      </c>
      <c r="K1563" t="s">
        <v>206</v>
      </c>
      <c r="L1563" s="64">
        <v>1564617011</v>
      </c>
      <c r="M1563" s="60">
        <v>-2</v>
      </c>
    </row>
    <row r="1564" spans="1:13" hidden="1" x14ac:dyDescent="0.25">
      <c r="A1564" s="64">
        <v>120310213870</v>
      </c>
      <c r="B1564" s="64">
        <v>1901805115</v>
      </c>
      <c r="C1564" t="s">
        <v>203</v>
      </c>
      <c r="D1564" s="59">
        <v>43374</v>
      </c>
      <c r="E1564" s="60">
        <v>-165960</v>
      </c>
      <c r="F1564" t="s">
        <v>204</v>
      </c>
      <c r="G1564" s="64">
        <v>2000075490</v>
      </c>
      <c r="H1564" t="s">
        <v>1020</v>
      </c>
      <c r="I1564" s="64">
        <v>1255767</v>
      </c>
      <c r="J1564" s="64">
        <v>2905100202</v>
      </c>
      <c r="K1564" t="s">
        <v>206</v>
      </c>
      <c r="L1564" s="64">
        <v>1564617011</v>
      </c>
      <c r="M1564" s="60">
        <v>-2</v>
      </c>
    </row>
    <row r="1565" spans="1:13" hidden="1" x14ac:dyDescent="0.25">
      <c r="A1565" s="64">
        <v>120310213870</v>
      </c>
      <c r="B1565" s="64">
        <v>1901805164</v>
      </c>
      <c r="C1565" t="s">
        <v>203</v>
      </c>
      <c r="D1565" s="59">
        <v>43376</v>
      </c>
      <c r="E1565" s="60">
        <v>-47880</v>
      </c>
      <c r="F1565" t="s">
        <v>204</v>
      </c>
      <c r="G1565" s="64">
        <v>2000075490</v>
      </c>
      <c r="H1565" t="s">
        <v>1312</v>
      </c>
      <c r="I1565" s="64">
        <v>1256017</v>
      </c>
      <c r="J1565" s="64">
        <v>2905100203</v>
      </c>
      <c r="K1565" t="s">
        <v>206</v>
      </c>
      <c r="L1565" s="64">
        <v>1343017011</v>
      </c>
      <c r="M1565" s="60">
        <v>-2</v>
      </c>
    </row>
    <row r="1566" spans="1:13" hidden="1" x14ac:dyDescent="0.25">
      <c r="A1566" s="64">
        <v>120310213870</v>
      </c>
      <c r="B1566" s="64">
        <v>1901805169</v>
      </c>
      <c r="C1566" t="s">
        <v>203</v>
      </c>
      <c r="D1566" s="59">
        <v>43385</v>
      </c>
      <c r="E1566" s="60">
        <v>-61750</v>
      </c>
      <c r="F1566" t="s">
        <v>204</v>
      </c>
      <c r="G1566" s="64">
        <v>2000075490</v>
      </c>
      <c r="H1566" t="s">
        <v>1345</v>
      </c>
      <c r="I1566" s="64">
        <v>1258510</v>
      </c>
      <c r="J1566" s="64">
        <v>2905100202</v>
      </c>
      <c r="K1566" t="s">
        <v>206</v>
      </c>
      <c r="L1566" s="64">
        <v>1564617011</v>
      </c>
      <c r="M1566" s="60">
        <v>-2</v>
      </c>
    </row>
    <row r="1567" spans="1:13" hidden="1" x14ac:dyDescent="0.25">
      <c r="A1567" s="64">
        <v>120310213870</v>
      </c>
      <c r="B1567" s="64">
        <v>1901805176</v>
      </c>
      <c r="C1567" t="s">
        <v>203</v>
      </c>
      <c r="D1567" s="59">
        <v>43384</v>
      </c>
      <c r="E1567" s="60">
        <v>-32760</v>
      </c>
      <c r="F1567" t="s">
        <v>204</v>
      </c>
      <c r="G1567" s="64">
        <v>2000075490</v>
      </c>
      <c r="H1567" t="s">
        <v>397</v>
      </c>
      <c r="I1567" s="64">
        <v>1258593</v>
      </c>
      <c r="J1567" s="64">
        <v>2905100202</v>
      </c>
      <c r="K1567" t="s">
        <v>206</v>
      </c>
      <c r="L1567" s="64">
        <v>1564617011</v>
      </c>
      <c r="M1567" s="60">
        <v>-2</v>
      </c>
    </row>
    <row r="1568" spans="1:13" hidden="1" x14ac:dyDescent="0.25">
      <c r="A1568" s="64">
        <v>120310213870</v>
      </c>
      <c r="B1568" s="64">
        <v>1901805183</v>
      </c>
      <c r="C1568" t="s">
        <v>203</v>
      </c>
      <c r="D1568" s="59">
        <v>43383</v>
      </c>
      <c r="E1568" s="60">
        <v>-61750</v>
      </c>
      <c r="F1568" t="s">
        <v>204</v>
      </c>
      <c r="G1568" s="64">
        <v>2000075490</v>
      </c>
      <c r="H1568" t="s">
        <v>1323</v>
      </c>
      <c r="I1568" s="64">
        <v>1257816</v>
      </c>
      <c r="J1568" s="64">
        <v>2905100202</v>
      </c>
      <c r="K1568" t="s">
        <v>206</v>
      </c>
      <c r="L1568" s="64">
        <v>1564617011</v>
      </c>
      <c r="M1568" s="60">
        <v>-2</v>
      </c>
    </row>
    <row r="1569" spans="1:13" hidden="1" x14ac:dyDescent="0.25">
      <c r="A1569" s="64">
        <v>120310213870</v>
      </c>
      <c r="B1569" s="64">
        <v>1901805206</v>
      </c>
      <c r="C1569" t="s">
        <v>203</v>
      </c>
      <c r="D1569" s="59">
        <v>43379</v>
      </c>
      <c r="E1569" s="60">
        <v>-31760</v>
      </c>
      <c r="F1569" t="s">
        <v>204</v>
      </c>
      <c r="G1569" s="64">
        <v>2000075490</v>
      </c>
      <c r="H1569" t="s">
        <v>1338</v>
      </c>
      <c r="I1569" s="64">
        <v>1256599</v>
      </c>
      <c r="J1569" s="64">
        <v>2905100202</v>
      </c>
      <c r="K1569" t="s">
        <v>206</v>
      </c>
      <c r="L1569" s="64">
        <v>1564617011</v>
      </c>
      <c r="M1569" s="60">
        <v>-2</v>
      </c>
    </row>
    <row r="1570" spans="1:13" hidden="1" x14ac:dyDescent="0.25">
      <c r="A1570" s="64">
        <v>12031050797</v>
      </c>
      <c r="B1570" s="64">
        <v>103937325</v>
      </c>
      <c r="C1570" t="s">
        <v>390</v>
      </c>
      <c r="D1570" s="59">
        <v>43441</v>
      </c>
      <c r="E1570" s="60">
        <v>-349061</v>
      </c>
      <c r="F1570" t="s">
        <v>204</v>
      </c>
      <c r="G1570" s="64">
        <v>2000075490</v>
      </c>
      <c r="H1570" t="s">
        <v>864</v>
      </c>
      <c r="I1570" s="64">
        <v>1253738</v>
      </c>
      <c r="J1570" s="64">
        <v>2905100202</v>
      </c>
      <c r="K1570" t="s">
        <v>865</v>
      </c>
      <c r="L1570" s="64">
        <v>1564617011</v>
      </c>
      <c r="M1570" s="60">
        <v>-36</v>
      </c>
    </row>
    <row r="1571" spans="1:13" hidden="1" x14ac:dyDescent="0.25">
      <c r="A1571" s="64">
        <v>12031050797</v>
      </c>
      <c r="B1571" s="64">
        <v>1901915949</v>
      </c>
      <c r="C1571" t="s">
        <v>203</v>
      </c>
      <c r="D1571" s="59">
        <v>43363</v>
      </c>
      <c r="E1571" s="60">
        <v>-54720</v>
      </c>
      <c r="F1571" t="s">
        <v>204</v>
      </c>
      <c r="G1571" s="64">
        <v>2000075490</v>
      </c>
      <c r="H1571" t="s">
        <v>1346</v>
      </c>
      <c r="I1571" s="64">
        <v>1256958</v>
      </c>
      <c r="J1571" s="64">
        <v>2905100202</v>
      </c>
      <c r="K1571" t="s">
        <v>206</v>
      </c>
      <c r="L1571" s="64">
        <v>1564617011</v>
      </c>
      <c r="M1571" s="60">
        <v>-2</v>
      </c>
    </row>
    <row r="1572" spans="1:13" hidden="1" x14ac:dyDescent="0.25">
      <c r="A1572" s="64">
        <v>12031050797</v>
      </c>
      <c r="B1572" s="64">
        <v>1901915954</v>
      </c>
      <c r="C1572" t="s">
        <v>203</v>
      </c>
      <c r="D1572" s="59">
        <v>43363</v>
      </c>
      <c r="E1572" s="60">
        <v>-54720</v>
      </c>
      <c r="F1572" t="s">
        <v>204</v>
      </c>
      <c r="G1572" s="64">
        <v>2000075490</v>
      </c>
      <c r="H1572" t="s">
        <v>433</v>
      </c>
      <c r="I1572" s="64">
        <v>1256957</v>
      </c>
      <c r="J1572" s="64">
        <v>2905100202</v>
      </c>
      <c r="K1572" t="s">
        <v>206</v>
      </c>
      <c r="L1572" s="64">
        <v>1564617011</v>
      </c>
      <c r="M1572" s="60">
        <v>-2</v>
      </c>
    </row>
    <row r="1573" spans="1:13" hidden="1" x14ac:dyDescent="0.25">
      <c r="A1573" s="64">
        <v>12031050797</v>
      </c>
      <c r="B1573" s="64">
        <v>1901915960</v>
      </c>
      <c r="C1573" t="s">
        <v>203</v>
      </c>
      <c r="D1573" s="59">
        <v>43357</v>
      </c>
      <c r="E1573" s="60">
        <v>-27360</v>
      </c>
      <c r="F1573" t="s">
        <v>204</v>
      </c>
      <c r="G1573" s="64">
        <v>2000075490</v>
      </c>
      <c r="H1573" t="s">
        <v>1347</v>
      </c>
      <c r="I1573" s="64">
        <v>1256954</v>
      </c>
      <c r="J1573" s="64">
        <v>2905100202</v>
      </c>
      <c r="K1573" t="s">
        <v>206</v>
      </c>
      <c r="L1573" s="64">
        <v>1564617011</v>
      </c>
      <c r="M1573" s="60">
        <v>-2</v>
      </c>
    </row>
    <row r="1574" spans="1:13" hidden="1" x14ac:dyDescent="0.25">
      <c r="A1574" s="64">
        <v>12031050797</v>
      </c>
      <c r="B1574" s="64">
        <v>1901915967</v>
      </c>
      <c r="C1574" t="s">
        <v>203</v>
      </c>
      <c r="D1574" s="59">
        <v>43361</v>
      </c>
      <c r="E1574" s="60">
        <v>-13680</v>
      </c>
      <c r="F1574" t="s">
        <v>204</v>
      </c>
      <c r="G1574" s="64">
        <v>2000075490</v>
      </c>
      <c r="H1574" t="s">
        <v>546</v>
      </c>
      <c r="I1574" s="64">
        <v>1256952</v>
      </c>
      <c r="J1574" s="64">
        <v>2905100202</v>
      </c>
      <c r="K1574" t="s">
        <v>206</v>
      </c>
      <c r="L1574" s="64">
        <v>1564617011</v>
      </c>
      <c r="M1574" s="60">
        <v>-2</v>
      </c>
    </row>
    <row r="1575" spans="1:13" hidden="1" x14ac:dyDescent="0.25">
      <c r="A1575" s="64">
        <v>12031050797</v>
      </c>
      <c r="B1575" s="64">
        <v>1901915977</v>
      </c>
      <c r="C1575" t="s">
        <v>203</v>
      </c>
      <c r="D1575" s="59">
        <v>43356</v>
      </c>
      <c r="E1575" s="60">
        <v>-30510</v>
      </c>
      <c r="F1575" t="s">
        <v>204</v>
      </c>
      <c r="G1575" s="64">
        <v>2000075490</v>
      </c>
      <c r="H1575" t="s">
        <v>1348</v>
      </c>
      <c r="I1575" s="64">
        <v>1255907</v>
      </c>
      <c r="J1575" s="64">
        <v>2905100202</v>
      </c>
      <c r="K1575" t="s">
        <v>206</v>
      </c>
      <c r="L1575" s="64">
        <v>1564617011</v>
      </c>
      <c r="M1575" s="60">
        <v>-2</v>
      </c>
    </row>
    <row r="1576" spans="1:13" hidden="1" x14ac:dyDescent="0.25">
      <c r="A1576" s="64">
        <v>12031050797</v>
      </c>
      <c r="B1576" s="64">
        <v>1901915994</v>
      </c>
      <c r="C1576" t="s">
        <v>203</v>
      </c>
      <c r="D1576" s="59">
        <v>43370</v>
      </c>
      <c r="E1576" s="60">
        <v>-28815</v>
      </c>
      <c r="F1576" t="s">
        <v>204</v>
      </c>
      <c r="G1576" s="64">
        <v>2000075490</v>
      </c>
      <c r="H1576" t="s">
        <v>1053</v>
      </c>
      <c r="I1576" s="64">
        <v>1255764</v>
      </c>
      <c r="J1576" s="64">
        <v>2905100202</v>
      </c>
      <c r="K1576" t="s">
        <v>206</v>
      </c>
      <c r="L1576" s="64">
        <v>1564617011</v>
      </c>
      <c r="M1576" s="60">
        <v>-2</v>
      </c>
    </row>
    <row r="1577" spans="1:13" hidden="1" x14ac:dyDescent="0.25">
      <c r="A1577" s="64">
        <v>12031050797</v>
      </c>
      <c r="B1577" s="64">
        <v>1901916006</v>
      </c>
      <c r="C1577" t="s">
        <v>203</v>
      </c>
      <c r="D1577" s="59">
        <v>43373</v>
      </c>
      <c r="E1577" s="60">
        <v>-21060</v>
      </c>
      <c r="F1577" t="s">
        <v>204</v>
      </c>
      <c r="G1577" s="64">
        <v>2000075490</v>
      </c>
      <c r="H1577" t="s">
        <v>1349</v>
      </c>
      <c r="I1577" s="64">
        <v>1254835</v>
      </c>
      <c r="J1577" s="64">
        <v>2905100202</v>
      </c>
      <c r="K1577" t="s">
        <v>206</v>
      </c>
      <c r="L1577" s="64">
        <v>1564617011</v>
      </c>
      <c r="M1577" s="60">
        <v>-2</v>
      </c>
    </row>
    <row r="1578" spans="1:13" hidden="1" x14ac:dyDescent="0.25">
      <c r="A1578" s="64">
        <v>12031050797</v>
      </c>
      <c r="B1578" s="64">
        <v>1901916026</v>
      </c>
      <c r="C1578" t="s">
        <v>203</v>
      </c>
      <c r="D1578" s="59">
        <v>43371</v>
      </c>
      <c r="E1578" s="60">
        <v>-11700</v>
      </c>
      <c r="F1578" t="s">
        <v>204</v>
      </c>
      <c r="G1578" s="64">
        <v>2000075490</v>
      </c>
      <c r="H1578" t="s">
        <v>1350</v>
      </c>
      <c r="I1578" s="64">
        <v>1254802</v>
      </c>
      <c r="J1578" s="64">
        <v>2905100202</v>
      </c>
      <c r="K1578" t="s">
        <v>206</v>
      </c>
      <c r="L1578" s="64">
        <v>1564617011</v>
      </c>
      <c r="M1578" s="60">
        <v>-2</v>
      </c>
    </row>
    <row r="1579" spans="1:13" hidden="1" x14ac:dyDescent="0.25">
      <c r="A1579" s="64">
        <v>12031050797</v>
      </c>
      <c r="B1579" s="64">
        <v>1901916034</v>
      </c>
      <c r="C1579" t="s">
        <v>203</v>
      </c>
      <c r="D1579" s="59">
        <v>43371</v>
      </c>
      <c r="E1579" s="60">
        <v>-19260</v>
      </c>
      <c r="F1579" t="s">
        <v>204</v>
      </c>
      <c r="G1579" s="64">
        <v>2000075490</v>
      </c>
      <c r="H1579" t="s">
        <v>271</v>
      </c>
      <c r="I1579" s="64">
        <v>1254716</v>
      </c>
      <c r="J1579" s="64">
        <v>2905100202</v>
      </c>
      <c r="K1579" t="s">
        <v>206</v>
      </c>
      <c r="L1579" s="64">
        <v>1564617011</v>
      </c>
      <c r="M1579" s="60">
        <v>-2</v>
      </c>
    </row>
    <row r="1580" spans="1:13" hidden="1" x14ac:dyDescent="0.25">
      <c r="A1580" s="64">
        <v>12031050797</v>
      </c>
      <c r="B1580" s="64">
        <v>1901916040</v>
      </c>
      <c r="C1580" t="s">
        <v>203</v>
      </c>
      <c r="D1580" s="59">
        <v>43371</v>
      </c>
      <c r="E1580" s="60">
        <v>-19260</v>
      </c>
      <c r="F1580" t="s">
        <v>204</v>
      </c>
      <c r="G1580" s="64">
        <v>2000075490</v>
      </c>
      <c r="H1580" t="s">
        <v>1285</v>
      </c>
      <c r="I1580" s="64">
        <v>1254715</v>
      </c>
      <c r="J1580" s="64">
        <v>2905100202</v>
      </c>
      <c r="K1580" t="s">
        <v>206</v>
      </c>
      <c r="L1580" s="64">
        <v>1564617011</v>
      </c>
      <c r="M1580" s="60">
        <v>-2</v>
      </c>
    </row>
    <row r="1581" spans="1:13" hidden="1" x14ac:dyDescent="0.25">
      <c r="A1581" s="64">
        <v>12031050797</v>
      </c>
      <c r="B1581" s="64">
        <v>1901916047</v>
      </c>
      <c r="C1581" t="s">
        <v>203</v>
      </c>
      <c r="D1581" s="59">
        <v>43371</v>
      </c>
      <c r="E1581" s="60">
        <v>-19260</v>
      </c>
      <c r="F1581" t="s">
        <v>204</v>
      </c>
      <c r="G1581" s="64">
        <v>2000075490</v>
      </c>
      <c r="H1581" t="s">
        <v>1351</v>
      </c>
      <c r="I1581" s="64">
        <v>1254662</v>
      </c>
      <c r="J1581" s="64">
        <v>2905100202</v>
      </c>
      <c r="K1581" t="s">
        <v>206</v>
      </c>
      <c r="L1581" s="64">
        <v>1564617011</v>
      </c>
      <c r="M1581" s="60">
        <v>-2</v>
      </c>
    </row>
    <row r="1582" spans="1:13" hidden="1" x14ac:dyDescent="0.25">
      <c r="A1582" s="64">
        <v>12031050797</v>
      </c>
      <c r="B1582" s="64">
        <v>1901916084</v>
      </c>
      <c r="C1582" t="s">
        <v>203</v>
      </c>
      <c r="D1582" s="59">
        <v>43371</v>
      </c>
      <c r="E1582" s="60">
        <v>-19260</v>
      </c>
      <c r="F1582" t="s">
        <v>204</v>
      </c>
      <c r="G1582" s="64">
        <v>2000075490</v>
      </c>
      <c r="H1582" t="s">
        <v>1352</v>
      </c>
      <c r="I1582" s="64">
        <v>1254561</v>
      </c>
      <c r="J1582" s="64">
        <v>2905100202</v>
      </c>
      <c r="K1582" t="s">
        <v>206</v>
      </c>
      <c r="L1582" s="64">
        <v>1564617011</v>
      </c>
      <c r="M1582" s="60">
        <v>-2</v>
      </c>
    </row>
    <row r="1583" spans="1:13" hidden="1" x14ac:dyDescent="0.25">
      <c r="A1583" s="64">
        <v>12031050797</v>
      </c>
      <c r="B1583" s="64">
        <v>1901916099</v>
      </c>
      <c r="C1583" t="s">
        <v>203</v>
      </c>
      <c r="D1583" s="59">
        <v>43370</v>
      </c>
      <c r="E1583" s="60">
        <v>-19260</v>
      </c>
      <c r="F1583" t="s">
        <v>204</v>
      </c>
      <c r="G1583" s="64">
        <v>2000075490</v>
      </c>
      <c r="H1583" t="s">
        <v>431</v>
      </c>
      <c r="I1583" s="64">
        <v>1254297</v>
      </c>
      <c r="J1583" s="64">
        <v>2905100202</v>
      </c>
      <c r="K1583" t="s">
        <v>206</v>
      </c>
      <c r="L1583" s="64">
        <v>1564617011</v>
      </c>
      <c r="M1583" s="60">
        <v>-2</v>
      </c>
    </row>
    <row r="1584" spans="1:13" hidden="1" x14ac:dyDescent="0.25">
      <c r="A1584" s="64">
        <v>12031050797</v>
      </c>
      <c r="B1584" s="64">
        <v>1901916110</v>
      </c>
      <c r="C1584" t="s">
        <v>203</v>
      </c>
      <c r="D1584" s="59">
        <v>43369</v>
      </c>
      <c r="E1584" s="60">
        <v>-180900</v>
      </c>
      <c r="F1584" t="s">
        <v>204</v>
      </c>
      <c r="G1584" s="64">
        <v>2000075490</v>
      </c>
      <c r="H1584" t="s">
        <v>1353</v>
      </c>
      <c r="I1584" s="64">
        <v>1254156</v>
      </c>
      <c r="J1584" s="64">
        <v>2905100202</v>
      </c>
      <c r="K1584" t="s">
        <v>206</v>
      </c>
      <c r="L1584" s="64">
        <v>1564617011</v>
      </c>
      <c r="M1584" s="60">
        <v>-2</v>
      </c>
    </row>
    <row r="1585" spans="1:13" hidden="1" x14ac:dyDescent="0.25">
      <c r="A1585" s="64">
        <v>12031050797</v>
      </c>
      <c r="B1585" s="64">
        <v>1901916129</v>
      </c>
      <c r="C1585" t="s">
        <v>203</v>
      </c>
      <c r="D1585" s="59">
        <v>43369</v>
      </c>
      <c r="E1585" s="60">
        <v>-90450</v>
      </c>
      <c r="F1585" t="s">
        <v>204</v>
      </c>
      <c r="G1585" s="64">
        <v>2000075490</v>
      </c>
      <c r="H1585" t="s">
        <v>982</v>
      </c>
      <c r="I1585" s="64">
        <v>1254086</v>
      </c>
      <c r="J1585" s="64">
        <v>2905100202</v>
      </c>
      <c r="K1585" t="s">
        <v>206</v>
      </c>
      <c r="L1585" s="64">
        <v>1564617011</v>
      </c>
      <c r="M1585" s="60">
        <v>-2</v>
      </c>
    </row>
    <row r="1586" spans="1:13" hidden="1" x14ac:dyDescent="0.25">
      <c r="A1586" s="64">
        <v>12031050797</v>
      </c>
      <c r="B1586" s="64">
        <v>1901916147</v>
      </c>
      <c r="C1586" t="s">
        <v>203</v>
      </c>
      <c r="D1586" s="59">
        <v>43369</v>
      </c>
      <c r="E1586" s="60">
        <v>-90450</v>
      </c>
      <c r="F1586" t="s">
        <v>204</v>
      </c>
      <c r="G1586" s="64">
        <v>2000075490</v>
      </c>
      <c r="H1586" t="s">
        <v>1354</v>
      </c>
      <c r="I1586" s="64">
        <v>1254155</v>
      </c>
      <c r="J1586" s="64">
        <v>2905100202</v>
      </c>
      <c r="K1586" t="s">
        <v>206</v>
      </c>
      <c r="L1586" s="64">
        <v>1564617011</v>
      </c>
      <c r="M1586" s="60">
        <v>-2</v>
      </c>
    </row>
    <row r="1587" spans="1:13" hidden="1" x14ac:dyDescent="0.25">
      <c r="A1587" s="64">
        <v>12031050797</v>
      </c>
      <c r="B1587" s="64">
        <v>1901916162</v>
      </c>
      <c r="C1587" t="s">
        <v>203</v>
      </c>
      <c r="D1587" s="59">
        <v>43369</v>
      </c>
      <c r="E1587" s="60">
        <v>-21780</v>
      </c>
      <c r="F1587" t="s">
        <v>204</v>
      </c>
      <c r="G1587" s="64">
        <v>2000075490</v>
      </c>
      <c r="H1587" t="s">
        <v>1344</v>
      </c>
      <c r="I1587" s="64">
        <v>1253973</v>
      </c>
      <c r="J1587" s="64">
        <v>2905100203</v>
      </c>
      <c r="K1587" t="s">
        <v>206</v>
      </c>
      <c r="L1587" s="64">
        <v>5400117011</v>
      </c>
      <c r="M1587" s="60">
        <v>-2</v>
      </c>
    </row>
    <row r="1588" spans="1:13" hidden="1" x14ac:dyDescent="0.25">
      <c r="A1588" s="64">
        <v>12031050797</v>
      </c>
      <c r="B1588" s="64">
        <v>1901916171</v>
      </c>
      <c r="C1588" t="s">
        <v>203</v>
      </c>
      <c r="D1588" s="59">
        <v>43369</v>
      </c>
      <c r="E1588" s="60">
        <v>-9600</v>
      </c>
      <c r="F1588" t="s">
        <v>204</v>
      </c>
      <c r="G1588" s="64">
        <v>2000075490</v>
      </c>
      <c r="H1588" t="s">
        <v>400</v>
      </c>
      <c r="I1588" s="64">
        <v>1253840</v>
      </c>
      <c r="J1588" s="64">
        <v>2905100203</v>
      </c>
      <c r="K1588" t="s">
        <v>206</v>
      </c>
      <c r="L1588" s="64">
        <v>6874517011</v>
      </c>
      <c r="M1588" s="60">
        <v>-2</v>
      </c>
    </row>
    <row r="1589" spans="1:13" hidden="1" x14ac:dyDescent="0.25">
      <c r="A1589" s="64">
        <v>12031050797</v>
      </c>
      <c r="B1589" s="64">
        <v>1901916179</v>
      </c>
      <c r="C1589" t="s">
        <v>203</v>
      </c>
      <c r="D1589" s="59">
        <v>43369</v>
      </c>
      <c r="E1589" s="60">
        <v>-21060</v>
      </c>
      <c r="F1589" t="s">
        <v>204</v>
      </c>
      <c r="G1589" s="64">
        <v>2000075490</v>
      </c>
      <c r="H1589" t="s">
        <v>1355</v>
      </c>
      <c r="I1589" s="64">
        <v>1253834</v>
      </c>
      <c r="J1589" s="64">
        <v>2905100202</v>
      </c>
      <c r="K1589" t="s">
        <v>206</v>
      </c>
      <c r="L1589" s="64">
        <v>1564617011</v>
      </c>
      <c r="M1589" s="60">
        <v>-2</v>
      </c>
    </row>
    <row r="1590" spans="1:13" hidden="1" x14ac:dyDescent="0.25">
      <c r="A1590" s="64">
        <v>12031050797</v>
      </c>
      <c r="B1590" s="64">
        <v>1901916185</v>
      </c>
      <c r="C1590" t="s">
        <v>203</v>
      </c>
      <c r="D1590" s="59">
        <v>43368</v>
      </c>
      <c r="E1590" s="60">
        <v>-58500</v>
      </c>
      <c r="F1590" t="s">
        <v>204</v>
      </c>
      <c r="G1590" s="64">
        <v>2000075490</v>
      </c>
      <c r="H1590" t="s">
        <v>1318</v>
      </c>
      <c r="I1590" s="64">
        <v>1253773</v>
      </c>
      <c r="J1590" s="64">
        <v>2905100202</v>
      </c>
      <c r="K1590" t="s">
        <v>206</v>
      </c>
      <c r="L1590" s="64">
        <v>1564617011</v>
      </c>
      <c r="M1590" s="60">
        <v>-2</v>
      </c>
    </row>
    <row r="1591" spans="1:13" hidden="1" x14ac:dyDescent="0.25">
      <c r="A1591" s="64">
        <v>12031050797</v>
      </c>
      <c r="B1591" s="64">
        <v>1901916190</v>
      </c>
      <c r="C1591" t="s">
        <v>203</v>
      </c>
      <c r="D1591" s="59">
        <v>43368</v>
      </c>
      <c r="E1591" s="60">
        <v>-148950</v>
      </c>
      <c r="F1591" t="s">
        <v>204</v>
      </c>
      <c r="G1591" s="64">
        <v>2000075490</v>
      </c>
      <c r="H1591" t="s">
        <v>1276</v>
      </c>
      <c r="I1591" s="64">
        <v>1253770</v>
      </c>
      <c r="J1591" s="64">
        <v>2905100202</v>
      </c>
      <c r="K1591" t="s">
        <v>206</v>
      </c>
      <c r="L1591" s="64">
        <v>1564617011</v>
      </c>
      <c r="M1591" s="60">
        <v>-2</v>
      </c>
    </row>
    <row r="1592" spans="1:13" hidden="1" x14ac:dyDescent="0.25">
      <c r="A1592" s="64">
        <v>12031050797</v>
      </c>
      <c r="B1592" s="64">
        <v>1901916201</v>
      </c>
      <c r="C1592" t="s">
        <v>203</v>
      </c>
      <c r="D1592" s="59">
        <v>43368</v>
      </c>
      <c r="E1592" s="60">
        <v>-144720</v>
      </c>
      <c r="F1592" t="s">
        <v>204</v>
      </c>
      <c r="G1592" s="64">
        <v>2000075490</v>
      </c>
      <c r="H1592" t="s">
        <v>1356</v>
      </c>
      <c r="I1592" s="64">
        <v>1253740</v>
      </c>
      <c r="J1592" s="64">
        <v>2905100202</v>
      </c>
      <c r="K1592" t="s">
        <v>206</v>
      </c>
      <c r="L1592" s="64">
        <v>1564617011</v>
      </c>
      <c r="M1592" s="60">
        <v>-2</v>
      </c>
    </row>
    <row r="1593" spans="1:13" hidden="1" x14ac:dyDescent="0.25">
      <c r="A1593" s="64">
        <v>20181231</v>
      </c>
      <c r="B1593" s="64">
        <v>2000075490</v>
      </c>
      <c r="C1593" t="s">
        <v>401</v>
      </c>
      <c r="D1593" s="59">
        <v>43441</v>
      </c>
      <c r="E1593" s="60">
        <v>106680</v>
      </c>
      <c r="F1593" t="s">
        <v>204</v>
      </c>
      <c r="G1593" s="64">
        <v>2000075490</v>
      </c>
      <c r="H1593" t="s">
        <v>626</v>
      </c>
      <c r="I1593" s="64">
        <v>1253738</v>
      </c>
      <c r="J1593" s="64">
        <v>2905100203</v>
      </c>
      <c r="K1593" t="s">
        <v>626</v>
      </c>
      <c r="L1593" s="64">
        <v>1343017011</v>
      </c>
      <c r="M1593" s="60">
        <v>24</v>
      </c>
    </row>
    <row r="1594" spans="1:13" hidden="1" x14ac:dyDescent="0.25">
      <c r="A1594" s="64">
        <v>20181231</v>
      </c>
      <c r="B1594" s="64">
        <v>2000075490</v>
      </c>
      <c r="C1594" t="s">
        <v>401</v>
      </c>
      <c r="D1594" s="59">
        <v>43441</v>
      </c>
      <c r="E1594" s="60">
        <v>-106680</v>
      </c>
      <c r="F1594" t="s">
        <v>204</v>
      </c>
      <c r="G1594" s="64">
        <v>2000075490</v>
      </c>
      <c r="H1594" t="s">
        <v>626</v>
      </c>
      <c r="I1594" s="64">
        <v>1253738</v>
      </c>
      <c r="J1594" s="64">
        <v>2905100202</v>
      </c>
      <c r="K1594" t="s">
        <v>626</v>
      </c>
      <c r="L1594" s="64">
        <v>1500000000</v>
      </c>
      <c r="M1594" s="60">
        <v>24</v>
      </c>
    </row>
    <row r="1595" spans="1:13" hidden="1" x14ac:dyDescent="0.25">
      <c r="A1595" t="s">
        <v>623</v>
      </c>
      <c r="B1595" s="64">
        <v>2000065854</v>
      </c>
      <c r="C1595" t="s">
        <v>666</v>
      </c>
      <c r="D1595" s="59">
        <v>43441</v>
      </c>
      <c r="E1595" s="60">
        <v>5669021</v>
      </c>
      <c r="F1595" t="s">
        <v>204</v>
      </c>
      <c r="G1595" s="64">
        <v>2000075490</v>
      </c>
      <c r="H1595" t="s">
        <v>1357</v>
      </c>
      <c r="I1595" t="s">
        <v>1358</v>
      </c>
      <c r="J1595" s="64">
        <v>2905100202</v>
      </c>
      <c r="K1595" t="s">
        <v>623</v>
      </c>
      <c r="L1595" s="64">
        <v>1500000000</v>
      </c>
      <c r="M1595" s="60">
        <v>24</v>
      </c>
    </row>
    <row r="1596" spans="1:13" hidden="1" x14ac:dyDescent="0.25">
      <c r="A1596" s="64">
        <v>1100924050</v>
      </c>
      <c r="B1596" s="64">
        <v>1902069857</v>
      </c>
      <c r="C1596" t="s">
        <v>203</v>
      </c>
      <c r="D1596" s="59">
        <v>43474</v>
      </c>
      <c r="E1596" s="60">
        <v>-917793</v>
      </c>
      <c r="F1596" t="s">
        <v>204</v>
      </c>
      <c r="G1596" s="64">
        <v>2000085897</v>
      </c>
      <c r="H1596" t="s">
        <v>1359</v>
      </c>
      <c r="I1596" s="64">
        <v>6866</v>
      </c>
      <c r="J1596" s="64">
        <v>2905100101</v>
      </c>
      <c r="K1596" t="s">
        <v>1360</v>
      </c>
      <c r="L1596" s="64">
        <v>1564618021</v>
      </c>
      <c r="M1596" s="60">
        <v>337</v>
      </c>
    </row>
    <row r="1597" spans="1:13" hidden="1" x14ac:dyDescent="0.25">
      <c r="A1597" s="64">
        <v>1100930544</v>
      </c>
      <c r="B1597" s="64">
        <v>1902069783</v>
      </c>
      <c r="C1597" t="s">
        <v>203</v>
      </c>
      <c r="D1597" s="59">
        <v>43474</v>
      </c>
      <c r="E1597" s="60">
        <v>-7684864</v>
      </c>
      <c r="F1597" t="s">
        <v>204</v>
      </c>
      <c r="G1597" s="64">
        <v>2000085897</v>
      </c>
      <c r="H1597" t="s">
        <v>1361</v>
      </c>
      <c r="I1597" s="64">
        <v>6864</v>
      </c>
      <c r="J1597" s="64">
        <v>2905100201</v>
      </c>
      <c r="K1597" t="s">
        <v>943</v>
      </c>
      <c r="L1597" s="64">
        <v>1564600000</v>
      </c>
      <c r="M1597" s="60">
        <v>337</v>
      </c>
    </row>
    <row r="1598" spans="1:13" hidden="1" x14ac:dyDescent="0.25">
      <c r="A1598" s="64">
        <v>20190201</v>
      </c>
      <c r="B1598" s="64">
        <v>2000085897</v>
      </c>
      <c r="C1598" t="s">
        <v>401</v>
      </c>
      <c r="D1598" s="59">
        <v>43441</v>
      </c>
      <c r="E1598" s="60">
        <v>-5503136</v>
      </c>
      <c r="F1598" t="s">
        <v>204</v>
      </c>
      <c r="G1598" s="64">
        <v>2000085897</v>
      </c>
      <c r="H1598" t="s">
        <v>626</v>
      </c>
      <c r="I1598" t="s">
        <v>656</v>
      </c>
      <c r="J1598" s="64">
        <v>2905100201</v>
      </c>
      <c r="K1598" t="s">
        <v>626</v>
      </c>
      <c r="L1598" s="64">
        <v>1500000000</v>
      </c>
      <c r="M1598" s="60">
        <v>66</v>
      </c>
    </row>
    <row r="1599" spans="1:13" hidden="1" x14ac:dyDescent="0.25">
      <c r="A1599" s="64">
        <v>20190201</v>
      </c>
      <c r="B1599" s="64">
        <v>2000085897</v>
      </c>
      <c r="C1599" t="s">
        <v>401</v>
      </c>
      <c r="D1599" s="59">
        <v>43441</v>
      </c>
      <c r="E1599" s="60">
        <v>917793</v>
      </c>
      <c r="F1599" t="s">
        <v>204</v>
      </c>
      <c r="G1599" s="64">
        <v>2000085897</v>
      </c>
      <c r="H1599" t="s">
        <v>626</v>
      </c>
      <c r="I1599" t="s">
        <v>656</v>
      </c>
      <c r="J1599" s="64">
        <v>2905100101</v>
      </c>
      <c r="K1599" t="s">
        <v>626</v>
      </c>
      <c r="L1599" s="64">
        <v>1564618021</v>
      </c>
      <c r="M1599" s="60">
        <v>66</v>
      </c>
    </row>
    <row r="1600" spans="1:13" hidden="1" x14ac:dyDescent="0.25">
      <c r="A1600" t="s">
        <v>623</v>
      </c>
      <c r="B1600" s="64">
        <v>2000065823</v>
      </c>
      <c r="C1600" t="s">
        <v>666</v>
      </c>
      <c r="D1600" s="59">
        <v>43441</v>
      </c>
      <c r="E1600" s="60">
        <v>13188000</v>
      </c>
      <c r="F1600" t="s">
        <v>204</v>
      </c>
      <c r="G1600" s="64">
        <v>2000085897</v>
      </c>
      <c r="H1600" t="s">
        <v>1362</v>
      </c>
      <c r="I1600" t="s">
        <v>656</v>
      </c>
      <c r="J1600" s="64">
        <v>2905100201</v>
      </c>
      <c r="K1600" t="s">
        <v>623</v>
      </c>
      <c r="L1600" s="64">
        <v>1500000000</v>
      </c>
      <c r="M1600" s="60">
        <v>66</v>
      </c>
    </row>
    <row r="1601" spans="1:13" hidden="1" x14ac:dyDescent="0.25">
      <c r="A1601" s="64">
        <v>1100925163</v>
      </c>
      <c r="B1601" s="64">
        <v>104008033</v>
      </c>
      <c r="C1601" t="s">
        <v>390</v>
      </c>
      <c r="D1601" s="59">
        <v>43441</v>
      </c>
      <c r="E1601" s="60">
        <v>-27992249</v>
      </c>
      <c r="F1601" t="s">
        <v>204</v>
      </c>
      <c r="G1601" s="64">
        <v>2000093955</v>
      </c>
      <c r="H1601" t="s">
        <v>868</v>
      </c>
      <c r="I1601" s="64">
        <v>6865</v>
      </c>
      <c r="J1601" s="64">
        <v>2905100201</v>
      </c>
      <c r="K1601" t="s">
        <v>394</v>
      </c>
      <c r="L1601" t="s">
        <v>692</v>
      </c>
      <c r="M1601" s="60">
        <v>9</v>
      </c>
    </row>
    <row r="1602" spans="1:13" hidden="1" x14ac:dyDescent="0.25">
      <c r="A1602" s="64">
        <v>1100929319</v>
      </c>
      <c r="B1602" s="64">
        <v>1902083237</v>
      </c>
      <c r="C1602" t="s">
        <v>203</v>
      </c>
      <c r="D1602" s="59">
        <v>43474</v>
      </c>
      <c r="E1602" s="60">
        <v>-2093779</v>
      </c>
      <c r="F1602" t="s">
        <v>204</v>
      </c>
      <c r="G1602" s="64">
        <v>2000093955</v>
      </c>
      <c r="H1602" t="s">
        <v>1363</v>
      </c>
      <c r="I1602" s="64">
        <v>6867</v>
      </c>
      <c r="J1602" s="64">
        <v>2905100201</v>
      </c>
      <c r="K1602" t="s">
        <v>1364</v>
      </c>
      <c r="L1602" s="64">
        <v>1564618021</v>
      </c>
      <c r="M1602" s="60">
        <v>-25</v>
      </c>
    </row>
    <row r="1603" spans="1:13" hidden="1" x14ac:dyDescent="0.25">
      <c r="A1603" s="64">
        <v>20190201</v>
      </c>
      <c r="B1603" s="64">
        <v>2000093955</v>
      </c>
      <c r="C1603" t="s">
        <v>401</v>
      </c>
      <c r="D1603" s="59">
        <v>43441</v>
      </c>
      <c r="E1603" s="60">
        <v>-30086028</v>
      </c>
      <c r="F1603" t="s">
        <v>204</v>
      </c>
      <c r="G1603" s="64">
        <v>2000093955</v>
      </c>
      <c r="H1603" t="s">
        <v>626</v>
      </c>
      <c r="I1603" s="64">
        <v>6865</v>
      </c>
      <c r="J1603" s="64">
        <v>2905100201</v>
      </c>
      <c r="K1603" t="s">
        <v>626</v>
      </c>
      <c r="L1603" s="64">
        <v>1500000000</v>
      </c>
      <c r="M1603" s="60">
        <v>69</v>
      </c>
    </row>
    <row r="1604" spans="1:13" hidden="1" x14ac:dyDescent="0.25">
      <c r="A1604" s="64">
        <v>20190201</v>
      </c>
      <c r="B1604" s="64">
        <v>2000093955</v>
      </c>
      <c r="C1604" t="s">
        <v>401</v>
      </c>
      <c r="D1604" s="59">
        <v>43441</v>
      </c>
      <c r="E1604" s="60">
        <v>30086028</v>
      </c>
      <c r="F1604" t="s">
        <v>204</v>
      </c>
      <c r="G1604" s="64">
        <v>2000093955</v>
      </c>
      <c r="H1604" t="s">
        <v>626</v>
      </c>
      <c r="I1604" s="64">
        <v>6865</v>
      </c>
      <c r="J1604" s="64">
        <v>2905100201</v>
      </c>
      <c r="K1604" t="s">
        <v>626</v>
      </c>
      <c r="L1604" s="64">
        <v>1564618021</v>
      </c>
      <c r="M1604" s="60">
        <v>69</v>
      </c>
    </row>
    <row r="1605" spans="1:13" hidden="1" x14ac:dyDescent="0.25">
      <c r="A1605" t="s">
        <v>623</v>
      </c>
      <c r="B1605" s="64">
        <v>2000065824</v>
      </c>
      <c r="C1605" t="s">
        <v>666</v>
      </c>
      <c r="D1605" s="59">
        <v>43441</v>
      </c>
      <c r="E1605" s="60">
        <v>30086028</v>
      </c>
      <c r="F1605" t="s">
        <v>204</v>
      </c>
      <c r="G1605" s="64">
        <v>2000093955</v>
      </c>
      <c r="H1605" t="s">
        <v>1362</v>
      </c>
      <c r="I1605" t="s">
        <v>1365</v>
      </c>
      <c r="J1605" s="64">
        <v>2905100201</v>
      </c>
      <c r="K1605" t="s">
        <v>623</v>
      </c>
      <c r="L1605" s="64">
        <v>1500000000</v>
      </c>
      <c r="M1605" s="60">
        <v>69</v>
      </c>
    </row>
    <row r="1606" spans="1:13" hidden="1" x14ac:dyDescent="0.25">
      <c r="A1606" s="64">
        <v>12031050797</v>
      </c>
      <c r="B1606" s="64">
        <v>1901916246</v>
      </c>
      <c r="C1606" t="s">
        <v>203</v>
      </c>
      <c r="D1606" s="59">
        <v>43368</v>
      </c>
      <c r="E1606" s="60">
        <v>-107430</v>
      </c>
      <c r="F1606" t="s">
        <v>204</v>
      </c>
      <c r="G1606" s="64">
        <v>2000105469</v>
      </c>
      <c r="H1606" t="s">
        <v>1344</v>
      </c>
      <c r="I1606" s="64">
        <v>1253511</v>
      </c>
      <c r="J1606" s="64">
        <v>2905100203</v>
      </c>
      <c r="K1606" t="s">
        <v>206</v>
      </c>
      <c r="L1606" s="64">
        <v>5400117011</v>
      </c>
      <c r="M1606" s="60">
        <v>71</v>
      </c>
    </row>
    <row r="1607" spans="1:13" hidden="1" x14ac:dyDescent="0.25">
      <c r="A1607" s="64">
        <v>20190314</v>
      </c>
      <c r="B1607" s="64">
        <v>2000105469</v>
      </c>
      <c r="C1607" t="s">
        <v>401</v>
      </c>
      <c r="D1607" s="59">
        <v>43538</v>
      </c>
      <c r="E1607" s="60">
        <v>107430</v>
      </c>
      <c r="F1607" t="s">
        <v>204</v>
      </c>
      <c r="G1607" s="64">
        <v>2000105469</v>
      </c>
      <c r="H1607" t="s">
        <v>1366</v>
      </c>
      <c r="I1607" s="64">
        <v>1253511</v>
      </c>
      <c r="J1607" s="64">
        <v>2905100203</v>
      </c>
      <c r="K1607" t="s">
        <v>403</v>
      </c>
      <c r="L1607" s="64">
        <v>5400117011</v>
      </c>
      <c r="M1607" s="60">
        <v>0</v>
      </c>
    </row>
    <row r="1608" spans="1:13" hidden="1" x14ac:dyDescent="0.25">
      <c r="A1608" s="64">
        <v>20190314</v>
      </c>
      <c r="B1608" s="64">
        <v>2000105469</v>
      </c>
      <c r="C1608" t="s">
        <v>401</v>
      </c>
      <c r="D1608" s="59">
        <v>43538</v>
      </c>
      <c r="E1608" s="60">
        <v>-12420</v>
      </c>
      <c r="F1608" t="s">
        <v>204</v>
      </c>
      <c r="G1608" s="64">
        <v>2000105469</v>
      </c>
      <c r="H1608" t="s">
        <v>1366</v>
      </c>
      <c r="I1608" s="64">
        <v>1253511</v>
      </c>
      <c r="J1608" s="64">
        <v>2905100202</v>
      </c>
      <c r="K1608" t="s">
        <v>403</v>
      </c>
      <c r="L1608" s="64">
        <v>5400000000</v>
      </c>
      <c r="M1608" s="60">
        <v>0</v>
      </c>
    </row>
    <row r="1609" spans="1:13" hidden="1" x14ac:dyDescent="0.25">
      <c r="A1609" t="s">
        <v>1367</v>
      </c>
      <c r="B1609" s="64">
        <v>2000096644</v>
      </c>
      <c r="C1609" t="s">
        <v>666</v>
      </c>
      <c r="D1609" s="59">
        <v>43531</v>
      </c>
      <c r="E1609" s="60">
        <v>12420</v>
      </c>
      <c r="F1609" t="s">
        <v>204</v>
      </c>
      <c r="G1609" s="64">
        <v>2000105469</v>
      </c>
      <c r="H1609" t="s">
        <v>1368</v>
      </c>
      <c r="I1609" t="s">
        <v>1369</v>
      </c>
      <c r="J1609" s="64">
        <v>2905100202</v>
      </c>
      <c r="K1609" t="s">
        <v>1370</v>
      </c>
      <c r="L1609" s="64">
        <v>5400000000</v>
      </c>
      <c r="M1609" s="60">
        <v>7</v>
      </c>
    </row>
    <row r="1610" spans="1:13" hidden="1" x14ac:dyDescent="0.25">
      <c r="A1610" s="64">
        <v>20190201</v>
      </c>
      <c r="B1610" s="64">
        <v>2000106705</v>
      </c>
      <c r="C1610" t="s">
        <v>401</v>
      </c>
      <c r="D1610" s="59">
        <v>43488</v>
      </c>
      <c r="E1610" s="60">
        <v>-5957514</v>
      </c>
      <c r="F1610" t="s">
        <v>204</v>
      </c>
      <c r="G1610" s="64">
        <v>2000106705</v>
      </c>
      <c r="H1610" t="s">
        <v>626</v>
      </c>
      <c r="I1610" t="s">
        <v>658</v>
      </c>
      <c r="J1610" s="64">
        <v>2905100201</v>
      </c>
      <c r="K1610" t="s">
        <v>626</v>
      </c>
      <c r="L1610" s="64">
        <v>1500000000</v>
      </c>
      <c r="M1610" s="60">
        <v>56</v>
      </c>
    </row>
    <row r="1611" spans="1:13" hidden="1" x14ac:dyDescent="0.25">
      <c r="A1611" s="64">
        <v>20190201</v>
      </c>
      <c r="B1611" s="64">
        <v>2000106705</v>
      </c>
      <c r="C1611" t="s">
        <v>401</v>
      </c>
      <c r="D1611" s="59">
        <v>43488</v>
      </c>
      <c r="E1611" s="60">
        <v>852705</v>
      </c>
      <c r="F1611" t="s">
        <v>204</v>
      </c>
      <c r="G1611" s="64">
        <v>2000106705</v>
      </c>
      <c r="H1611" t="s">
        <v>626</v>
      </c>
      <c r="I1611" t="s">
        <v>658</v>
      </c>
      <c r="J1611" s="64">
        <v>2905100101</v>
      </c>
      <c r="K1611" t="s">
        <v>626</v>
      </c>
      <c r="L1611" s="64">
        <v>1564619011</v>
      </c>
      <c r="M1611" s="60">
        <v>56</v>
      </c>
    </row>
    <row r="1612" spans="1:13" hidden="1" x14ac:dyDescent="0.25">
      <c r="A1612" s="64">
        <v>2081102013</v>
      </c>
      <c r="B1612" s="64">
        <v>1902247388</v>
      </c>
      <c r="C1612" t="s">
        <v>203</v>
      </c>
      <c r="D1612" s="59">
        <v>43503</v>
      </c>
      <c r="E1612" s="60">
        <v>-852705</v>
      </c>
      <c r="F1612" t="s">
        <v>204</v>
      </c>
      <c r="G1612" s="64">
        <v>2000106705</v>
      </c>
      <c r="H1612" t="s">
        <v>1371</v>
      </c>
      <c r="I1612" s="64">
        <v>6891</v>
      </c>
      <c r="J1612" s="64">
        <v>2905100101</v>
      </c>
      <c r="K1612" t="s">
        <v>1372</v>
      </c>
      <c r="L1612" s="64">
        <v>1564619011</v>
      </c>
      <c r="M1612" s="60">
        <v>-20</v>
      </c>
    </row>
    <row r="1613" spans="1:13" hidden="1" x14ac:dyDescent="0.25">
      <c r="A1613" s="64">
        <v>2081105709</v>
      </c>
      <c r="B1613" s="64">
        <v>1902247338</v>
      </c>
      <c r="C1613" t="s">
        <v>203</v>
      </c>
      <c r="D1613" s="59">
        <v>43503</v>
      </c>
      <c r="E1613" s="60">
        <v>-9030553</v>
      </c>
      <c r="F1613" t="s">
        <v>204</v>
      </c>
      <c r="G1613" s="64">
        <v>2000106705</v>
      </c>
      <c r="H1613" t="s">
        <v>1373</v>
      </c>
      <c r="I1613" s="64">
        <v>6889</v>
      </c>
      <c r="J1613" s="64">
        <v>2905100201</v>
      </c>
      <c r="K1613" t="s">
        <v>945</v>
      </c>
      <c r="L1613" s="64">
        <v>1564600000</v>
      </c>
      <c r="M1613" s="60">
        <v>-20</v>
      </c>
    </row>
    <row r="1614" spans="1:13" hidden="1" x14ac:dyDescent="0.25">
      <c r="A1614" t="s">
        <v>623</v>
      </c>
      <c r="B1614" s="64">
        <v>2000076084</v>
      </c>
      <c r="C1614" t="s">
        <v>666</v>
      </c>
      <c r="D1614" s="59">
        <v>43488</v>
      </c>
      <c r="E1614" s="60">
        <v>14988067</v>
      </c>
      <c r="F1614" t="s">
        <v>204</v>
      </c>
      <c r="G1614" s="64">
        <v>2000106705</v>
      </c>
      <c r="H1614" t="s">
        <v>1374</v>
      </c>
      <c r="I1614" t="s">
        <v>658</v>
      </c>
      <c r="J1614" s="64">
        <v>2905100201</v>
      </c>
      <c r="K1614" t="s">
        <v>623</v>
      </c>
      <c r="L1614" s="64">
        <v>1500000000</v>
      </c>
      <c r="M1614" s="60">
        <v>56</v>
      </c>
    </row>
    <row r="1615" spans="1:13" hidden="1" x14ac:dyDescent="0.25">
      <c r="A1615" s="64">
        <v>20190201</v>
      </c>
      <c r="B1615" s="64">
        <v>2000106707</v>
      </c>
      <c r="C1615" t="s">
        <v>401</v>
      </c>
      <c r="D1615" s="59">
        <v>43488</v>
      </c>
      <c r="E1615" s="60">
        <v>-7014061</v>
      </c>
      <c r="F1615" t="s">
        <v>204</v>
      </c>
      <c r="G1615" s="64">
        <v>2000106707</v>
      </c>
      <c r="H1615" t="s">
        <v>626</v>
      </c>
      <c r="I1615" t="s">
        <v>659</v>
      </c>
      <c r="J1615" s="64">
        <v>2905100201</v>
      </c>
      <c r="K1615" t="s">
        <v>626</v>
      </c>
      <c r="L1615" s="64">
        <v>1500000000</v>
      </c>
      <c r="M1615" s="60">
        <v>56</v>
      </c>
    </row>
    <row r="1616" spans="1:13" hidden="1" x14ac:dyDescent="0.25">
      <c r="A1616" s="64">
        <v>20190201</v>
      </c>
      <c r="B1616" s="64">
        <v>2000106707</v>
      </c>
      <c r="C1616" t="s">
        <v>401</v>
      </c>
      <c r="D1616" s="59">
        <v>43488</v>
      </c>
      <c r="E1616" s="60">
        <v>1945292</v>
      </c>
      <c r="F1616" t="s">
        <v>204</v>
      </c>
      <c r="G1616" s="64">
        <v>2000106707</v>
      </c>
      <c r="H1616" t="s">
        <v>626</v>
      </c>
      <c r="I1616" t="s">
        <v>659</v>
      </c>
      <c r="J1616" s="64">
        <v>2905100101</v>
      </c>
      <c r="K1616" t="s">
        <v>626</v>
      </c>
      <c r="L1616" s="64">
        <v>1564619011</v>
      </c>
      <c r="M1616" s="60">
        <v>56</v>
      </c>
    </row>
    <row r="1617" spans="1:13" hidden="1" x14ac:dyDescent="0.25">
      <c r="A1617" s="64">
        <v>2081106636</v>
      </c>
      <c r="B1617" s="64">
        <v>1902247296</v>
      </c>
      <c r="C1617" t="s">
        <v>203</v>
      </c>
      <c r="D1617" s="59">
        <v>43503</v>
      </c>
      <c r="E1617" s="60">
        <v>-27176265</v>
      </c>
      <c r="F1617" t="s">
        <v>204</v>
      </c>
      <c r="G1617" s="64">
        <v>2000106707</v>
      </c>
      <c r="H1617" t="s">
        <v>1375</v>
      </c>
      <c r="I1617" s="64">
        <v>6890</v>
      </c>
      <c r="J1617" s="64">
        <v>2905100201</v>
      </c>
      <c r="K1617" t="s">
        <v>901</v>
      </c>
      <c r="L1617" s="64">
        <v>1564600000</v>
      </c>
      <c r="M1617" s="60">
        <v>-20</v>
      </c>
    </row>
    <row r="1618" spans="1:13" hidden="1" x14ac:dyDescent="0.25">
      <c r="A1618" s="64">
        <v>2081118496</v>
      </c>
      <c r="B1618" s="64">
        <v>1902247370</v>
      </c>
      <c r="C1618" t="s">
        <v>203</v>
      </c>
      <c r="D1618" s="59">
        <v>43503</v>
      </c>
      <c r="E1618" s="60">
        <v>-1945292</v>
      </c>
      <c r="F1618" t="s">
        <v>204</v>
      </c>
      <c r="G1618" s="64">
        <v>2000106707</v>
      </c>
      <c r="H1618" t="s">
        <v>1376</v>
      </c>
      <c r="I1618" s="64">
        <v>6892</v>
      </c>
      <c r="J1618" s="64">
        <v>2905100101</v>
      </c>
      <c r="K1618" t="s">
        <v>1377</v>
      </c>
      <c r="L1618" s="64">
        <v>1564619011</v>
      </c>
      <c r="M1618" s="60">
        <v>-20</v>
      </c>
    </row>
    <row r="1619" spans="1:13" hidden="1" x14ac:dyDescent="0.25">
      <c r="A1619" t="s">
        <v>623</v>
      </c>
      <c r="B1619" s="64">
        <v>2000076085</v>
      </c>
      <c r="C1619" t="s">
        <v>666</v>
      </c>
      <c r="D1619" s="59">
        <v>43488</v>
      </c>
      <c r="E1619" s="60">
        <v>34190326</v>
      </c>
      <c r="F1619" t="s">
        <v>204</v>
      </c>
      <c r="G1619" s="64">
        <v>2000106707</v>
      </c>
      <c r="H1619" t="s">
        <v>1374</v>
      </c>
      <c r="I1619" t="s">
        <v>659</v>
      </c>
      <c r="J1619" s="64">
        <v>2905100201</v>
      </c>
      <c r="K1619" t="s">
        <v>623</v>
      </c>
      <c r="L1619" s="64">
        <v>1500000000</v>
      </c>
      <c r="M1619" s="60">
        <v>56</v>
      </c>
    </row>
    <row r="1620" spans="1:13" hidden="1" x14ac:dyDescent="0.25">
      <c r="A1620" s="64">
        <v>12030844844</v>
      </c>
      <c r="B1620" s="64">
        <v>1901938096</v>
      </c>
      <c r="C1620" t="s">
        <v>203</v>
      </c>
      <c r="D1620" s="59">
        <v>43192</v>
      </c>
      <c r="E1620" s="60">
        <v>-21060</v>
      </c>
      <c r="F1620" t="s">
        <v>204</v>
      </c>
      <c r="G1620" s="64">
        <v>2000106901</v>
      </c>
      <c r="H1620" t="s">
        <v>1228</v>
      </c>
      <c r="I1620" s="64">
        <v>1214550</v>
      </c>
      <c r="J1620" s="64">
        <v>2905100202</v>
      </c>
      <c r="K1620" t="s">
        <v>206</v>
      </c>
      <c r="L1620" s="64">
        <v>1564617011</v>
      </c>
      <c r="M1620" s="60">
        <v>64</v>
      </c>
    </row>
    <row r="1621" spans="1:13" hidden="1" x14ac:dyDescent="0.25">
      <c r="A1621" s="64">
        <v>120309308820</v>
      </c>
      <c r="B1621" s="64">
        <v>103937316</v>
      </c>
      <c r="C1621" t="s">
        <v>390</v>
      </c>
      <c r="D1621" s="59">
        <v>43350</v>
      </c>
      <c r="E1621" s="60">
        <v>-8177</v>
      </c>
      <c r="F1621" t="s">
        <v>204</v>
      </c>
      <c r="G1621" s="64">
        <v>2000106901</v>
      </c>
      <c r="H1621" t="s">
        <v>1378</v>
      </c>
      <c r="I1621" s="64">
        <v>1246914</v>
      </c>
      <c r="J1621" s="64">
        <v>2905100202</v>
      </c>
      <c r="K1621" t="s">
        <v>859</v>
      </c>
      <c r="L1621" s="64">
        <v>1564617011</v>
      </c>
      <c r="M1621" s="60">
        <v>64</v>
      </c>
    </row>
    <row r="1622" spans="1:13" hidden="1" x14ac:dyDescent="0.25">
      <c r="A1622" s="64">
        <v>12030947124</v>
      </c>
      <c r="B1622" s="64">
        <v>103937307</v>
      </c>
      <c r="C1622" t="s">
        <v>390</v>
      </c>
      <c r="D1622" s="59">
        <v>43321</v>
      </c>
      <c r="E1622" s="60">
        <v>-190</v>
      </c>
      <c r="F1622" t="s">
        <v>204</v>
      </c>
      <c r="G1622" s="64">
        <v>2000106901</v>
      </c>
      <c r="H1622" t="s">
        <v>1379</v>
      </c>
      <c r="I1622" s="64">
        <v>1221525</v>
      </c>
      <c r="J1622" s="64">
        <v>2905100202</v>
      </c>
      <c r="K1622" t="s">
        <v>856</v>
      </c>
      <c r="L1622" s="64">
        <v>1564617011</v>
      </c>
      <c r="M1622" s="60">
        <v>64</v>
      </c>
    </row>
    <row r="1623" spans="1:13" hidden="1" x14ac:dyDescent="0.25">
      <c r="A1623" s="64">
        <v>12031021387</v>
      </c>
      <c r="B1623" s="64">
        <v>103937318</v>
      </c>
      <c r="C1623" t="s">
        <v>390</v>
      </c>
      <c r="D1623" s="59">
        <v>43381</v>
      </c>
      <c r="E1623" s="60">
        <v>-19202</v>
      </c>
      <c r="F1623" t="s">
        <v>204</v>
      </c>
      <c r="G1623" s="64">
        <v>2000106901</v>
      </c>
      <c r="H1623" t="s">
        <v>1380</v>
      </c>
      <c r="I1623" s="64">
        <v>1261087</v>
      </c>
      <c r="J1623" s="64">
        <v>2905100202</v>
      </c>
      <c r="K1623" t="s">
        <v>862</v>
      </c>
      <c r="L1623" s="64">
        <v>1564617011</v>
      </c>
      <c r="M1623" s="60">
        <v>64</v>
      </c>
    </row>
    <row r="1624" spans="1:13" hidden="1" x14ac:dyDescent="0.25">
      <c r="A1624" s="64">
        <v>12031050797</v>
      </c>
      <c r="B1624" s="64">
        <v>103937325</v>
      </c>
      <c r="C1624" t="s">
        <v>390</v>
      </c>
      <c r="D1624" s="59">
        <v>43441</v>
      </c>
      <c r="E1624" s="60">
        <v>-12739</v>
      </c>
      <c r="F1624" t="s">
        <v>204</v>
      </c>
      <c r="G1624" s="64">
        <v>2000106901</v>
      </c>
      <c r="H1624" t="s">
        <v>1381</v>
      </c>
      <c r="I1624" s="64">
        <v>1253738</v>
      </c>
      <c r="J1624" s="64">
        <v>2905100202</v>
      </c>
      <c r="K1624" t="s">
        <v>865</v>
      </c>
      <c r="L1624" s="64">
        <v>1564617011</v>
      </c>
      <c r="M1624" s="60">
        <v>64</v>
      </c>
    </row>
    <row r="1625" spans="1:13" hidden="1" x14ac:dyDescent="0.25">
      <c r="A1625" s="64">
        <v>12031050797</v>
      </c>
      <c r="B1625" s="64">
        <v>1901916213</v>
      </c>
      <c r="C1625" t="s">
        <v>203</v>
      </c>
      <c r="D1625" s="59">
        <v>43368</v>
      </c>
      <c r="E1625" s="60">
        <v>-361800</v>
      </c>
      <c r="F1625" t="s">
        <v>204</v>
      </c>
      <c r="G1625" s="64">
        <v>2000106901</v>
      </c>
      <c r="H1625" t="s">
        <v>1382</v>
      </c>
      <c r="I1625" s="64">
        <v>1253736</v>
      </c>
      <c r="J1625" s="64">
        <v>2905100202</v>
      </c>
      <c r="K1625" t="s">
        <v>206</v>
      </c>
      <c r="L1625" s="64">
        <v>1564617011</v>
      </c>
      <c r="M1625" s="60">
        <v>64</v>
      </c>
    </row>
    <row r="1626" spans="1:13" hidden="1" x14ac:dyDescent="0.25">
      <c r="A1626" s="64">
        <v>12031050797</v>
      </c>
      <c r="B1626" s="64">
        <v>1901916228</v>
      </c>
      <c r="C1626" t="s">
        <v>203</v>
      </c>
      <c r="D1626" s="59">
        <v>43368</v>
      </c>
      <c r="E1626" s="60">
        <v>-19260</v>
      </c>
      <c r="F1626" t="s">
        <v>204</v>
      </c>
      <c r="G1626" s="64">
        <v>2000106901</v>
      </c>
      <c r="H1626" t="s">
        <v>1383</v>
      </c>
      <c r="I1626" s="64">
        <v>1253711</v>
      </c>
      <c r="J1626" s="64">
        <v>2905100202</v>
      </c>
      <c r="K1626" t="s">
        <v>206</v>
      </c>
      <c r="L1626" s="64">
        <v>1564617011</v>
      </c>
      <c r="M1626" s="60">
        <v>64</v>
      </c>
    </row>
    <row r="1627" spans="1:13" hidden="1" x14ac:dyDescent="0.25">
      <c r="A1627" s="64">
        <v>12031050797</v>
      </c>
      <c r="B1627" s="64">
        <v>1901916256</v>
      </c>
      <c r="C1627" t="s">
        <v>203</v>
      </c>
      <c r="D1627" s="59">
        <v>43368</v>
      </c>
      <c r="E1627" s="60">
        <v>-19260</v>
      </c>
      <c r="F1627" t="s">
        <v>204</v>
      </c>
      <c r="G1627" s="64">
        <v>2000106901</v>
      </c>
      <c r="H1627" t="s">
        <v>428</v>
      </c>
      <c r="I1627" s="64">
        <v>1253493</v>
      </c>
      <c r="J1627" s="64">
        <v>2905100202</v>
      </c>
      <c r="K1627" t="s">
        <v>206</v>
      </c>
      <c r="L1627" s="64">
        <v>1564617011</v>
      </c>
      <c r="M1627" s="60">
        <v>64</v>
      </c>
    </row>
    <row r="1628" spans="1:13" hidden="1" x14ac:dyDescent="0.25">
      <c r="A1628" s="64">
        <v>12031050797</v>
      </c>
      <c r="B1628" s="64">
        <v>1901916267</v>
      </c>
      <c r="C1628" t="s">
        <v>203</v>
      </c>
      <c r="D1628" s="59">
        <v>43368</v>
      </c>
      <c r="E1628" s="60">
        <v>-19260</v>
      </c>
      <c r="F1628" t="s">
        <v>204</v>
      </c>
      <c r="G1628" s="64">
        <v>2000106901</v>
      </c>
      <c r="H1628" t="s">
        <v>1384</v>
      </c>
      <c r="I1628" s="64">
        <v>1253454</v>
      </c>
      <c r="J1628" s="64">
        <v>2905100202</v>
      </c>
      <c r="K1628" t="s">
        <v>206</v>
      </c>
      <c r="L1628" s="64">
        <v>1564617011</v>
      </c>
      <c r="M1628" s="60">
        <v>64</v>
      </c>
    </row>
    <row r="1629" spans="1:13" hidden="1" x14ac:dyDescent="0.25">
      <c r="A1629" s="64">
        <v>12031050797</v>
      </c>
      <c r="B1629" s="64">
        <v>1901916277</v>
      </c>
      <c r="C1629" t="s">
        <v>203</v>
      </c>
      <c r="D1629" s="59">
        <v>43367</v>
      </c>
      <c r="E1629" s="60">
        <v>-144720</v>
      </c>
      <c r="F1629" t="s">
        <v>204</v>
      </c>
      <c r="G1629" s="64">
        <v>2000106901</v>
      </c>
      <c r="H1629" t="s">
        <v>1073</v>
      </c>
      <c r="I1629" s="64">
        <v>1253373</v>
      </c>
      <c r="J1629" s="64">
        <v>2905100202</v>
      </c>
      <c r="K1629" t="s">
        <v>206</v>
      </c>
      <c r="L1629" s="64">
        <v>1564617011</v>
      </c>
      <c r="M1629" s="60">
        <v>64</v>
      </c>
    </row>
    <row r="1630" spans="1:13" hidden="1" x14ac:dyDescent="0.25">
      <c r="A1630" s="64">
        <v>12031050797</v>
      </c>
      <c r="B1630" s="64">
        <v>1901916283</v>
      </c>
      <c r="C1630" t="s">
        <v>203</v>
      </c>
      <c r="D1630" s="59">
        <v>43367</v>
      </c>
      <c r="E1630" s="60">
        <v>-108540</v>
      </c>
      <c r="F1630" t="s">
        <v>204</v>
      </c>
      <c r="G1630" s="64">
        <v>2000106901</v>
      </c>
      <c r="H1630" t="s">
        <v>521</v>
      </c>
      <c r="I1630" s="64">
        <v>1253368</v>
      </c>
      <c r="J1630" s="64">
        <v>2905100202</v>
      </c>
      <c r="K1630" t="s">
        <v>206</v>
      </c>
      <c r="L1630" s="64">
        <v>1564617011</v>
      </c>
      <c r="M1630" s="60">
        <v>64</v>
      </c>
    </row>
    <row r="1631" spans="1:13" hidden="1" x14ac:dyDescent="0.25">
      <c r="A1631" s="64">
        <v>12031050797</v>
      </c>
      <c r="B1631" s="64">
        <v>1901916291</v>
      </c>
      <c r="C1631" t="s">
        <v>203</v>
      </c>
      <c r="D1631" s="59">
        <v>43367</v>
      </c>
      <c r="E1631" s="60">
        <v>-144720</v>
      </c>
      <c r="F1631" t="s">
        <v>204</v>
      </c>
      <c r="G1631" s="64">
        <v>2000106901</v>
      </c>
      <c r="H1631" t="s">
        <v>1385</v>
      </c>
      <c r="I1631" s="64">
        <v>1253260</v>
      </c>
      <c r="J1631" s="64">
        <v>2905100202</v>
      </c>
      <c r="K1631" t="s">
        <v>206</v>
      </c>
      <c r="L1631" s="64">
        <v>1564617011</v>
      </c>
      <c r="M1631" s="60">
        <v>64</v>
      </c>
    </row>
    <row r="1632" spans="1:13" hidden="1" x14ac:dyDescent="0.25">
      <c r="A1632" s="64">
        <v>12031050797</v>
      </c>
      <c r="B1632" s="64">
        <v>1901916297</v>
      </c>
      <c r="C1632" t="s">
        <v>203</v>
      </c>
      <c r="D1632" s="59">
        <v>43367</v>
      </c>
      <c r="E1632" s="60">
        <v>-361800</v>
      </c>
      <c r="F1632" t="s">
        <v>204</v>
      </c>
      <c r="G1632" s="64">
        <v>2000106901</v>
      </c>
      <c r="H1632" t="s">
        <v>546</v>
      </c>
      <c r="I1632" s="64">
        <v>1253256</v>
      </c>
      <c r="J1632" s="64">
        <v>2905100202</v>
      </c>
      <c r="K1632" t="s">
        <v>206</v>
      </c>
      <c r="L1632" s="64">
        <v>1564617011</v>
      </c>
      <c r="M1632" s="60">
        <v>64</v>
      </c>
    </row>
    <row r="1633" spans="1:13" hidden="1" x14ac:dyDescent="0.25">
      <c r="A1633" s="64">
        <v>12031050797</v>
      </c>
      <c r="B1633" s="64">
        <v>1901916300</v>
      </c>
      <c r="C1633" t="s">
        <v>203</v>
      </c>
      <c r="D1633" s="59">
        <v>43367</v>
      </c>
      <c r="E1633" s="60">
        <v>-54270</v>
      </c>
      <c r="F1633" t="s">
        <v>204</v>
      </c>
      <c r="G1633" s="64">
        <v>2000106901</v>
      </c>
      <c r="H1633" t="s">
        <v>1386</v>
      </c>
      <c r="I1633" s="64">
        <v>1253255</v>
      </c>
      <c r="J1633" s="64">
        <v>2905100202</v>
      </c>
      <c r="K1633" t="s">
        <v>206</v>
      </c>
      <c r="L1633" s="64">
        <v>1564617011</v>
      </c>
      <c r="M1633" s="60">
        <v>64</v>
      </c>
    </row>
    <row r="1634" spans="1:13" hidden="1" x14ac:dyDescent="0.25">
      <c r="A1634" s="64">
        <v>12031050797</v>
      </c>
      <c r="B1634" s="64">
        <v>1901916302</v>
      </c>
      <c r="C1634" t="s">
        <v>203</v>
      </c>
      <c r="D1634" s="59">
        <v>43367</v>
      </c>
      <c r="E1634" s="60">
        <v>-11700</v>
      </c>
      <c r="F1634" t="s">
        <v>204</v>
      </c>
      <c r="G1634" s="64">
        <v>2000106901</v>
      </c>
      <c r="H1634" t="s">
        <v>1261</v>
      </c>
      <c r="I1634" s="64">
        <v>1253086</v>
      </c>
      <c r="J1634" s="64">
        <v>2905100202</v>
      </c>
      <c r="K1634" t="s">
        <v>206</v>
      </c>
      <c r="L1634" s="64">
        <v>1564617011</v>
      </c>
      <c r="M1634" s="60">
        <v>64</v>
      </c>
    </row>
    <row r="1635" spans="1:13" hidden="1" x14ac:dyDescent="0.25">
      <c r="A1635" s="64">
        <v>12031050797</v>
      </c>
      <c r="B1635" s="64">
        <v>1901916309</v>
      </c>
      <c r="C1635" t="s">
        <v>203</v>
      </c>
      <c r="D1635" s="59">
        <v>43364</v>
      </c>
      <c r="E1635" s="60">
        <v>-45720</v>
      </c>
      <c r="F1635" t="s">
        <v>204</v>
      </c>
      <c r="G1635" s="64">
        <v>2000106901</v>
      </c>
      <c r="H1635" t="s">
        <v>1387</v>
      </c>
      <c r="I1635" s="64">
        <v>1252673</v>
      </c>
      <c r="J1635" s="64">
        <v>2905100202</v>
      </c>
      <c r="K1635" t="s">
        <v>206</v>
      </c>
      <c r="L1635" s="64">
        <v>1564617011</v>
      </c>
      <c r="M1635" s="60">
        <v>64</v>
      </c>
    </row>
    <row r="1636" spans="1:13" hidden="1" x14ac:dyDescent="0.25">
      <c r="A1636" s="64">
        <v>12031050797</v>
      </c>
      <c r="B1636" s="64">
        <v>1901916319</v>
      </c>
      <c r="C1636" t="s">
        <v>203</v>
      </c>
      <c r="D1636" s="59">
        <v>43363</v>
      </c>
      <c r="E1636" s="60">
        <v>-19260</v>
      </c>
      <c r="F1636" t="s">
        <v>204</v>
      </c>
      <c r="G1636" s="64">
        <v>2000106901</v>
      </c>
      <c r="H1636" t="s">
        <v>1388</v>
      </c>
      <c r="I1636" s="64">
        <v>1252116</v>
      </c>
      <c r="J1636" s="64">
        <v>2905100202</v>
      </c>
      <c r="K1636" t="s">
        <v>206</v>
      </c>
      <c r="L1636" s="64">
        <v>1564617011</v>
      </c>
      <c r="M1636" s="60">
        <v>64</v>
      </c>
    </row>
    <row r="1637" spans="1:13" hidden="1" x14ac:dyDescent="0.25">
      <c r="A1637" s="64">
        <v>12031050797</v>
      </c>
      <c r="B1637" s="64">
        <v>1901916327</v>
      </c>
      <c r="C1637" t="s">
        <v>203</v>
      </c>
      <c r="D1637" s="59">
        <v>43360</v>
      </c>
      <c r="E1637" s="60">
        <v>-19260</v>
      </c>
      <c r="F1637" t="s">
        <v>204</v>
      </c>
      <c r="G1637" s="64">
        <v>2000106901</v>
      </c>
      <c r="H1637" t="s">
        <v>1389</v>
      </c>
      <c r="I1637" s="64">
        <v>1252633</v>
      </c>
      <c r="J1637" s="64">
        <v>2905100202</v>
      </c>
      <c r="K1637" t="s">
        <v>206</v>
      </c>
      <c r="L1637" s="64">
        <v>1564617011</v>
      </c>
      <c r="M1637" s="60">
        <v>64</v>
      </c>
    </row>
    <row r="1638" spans="1:13" hidden="1" x14ac:dyDescent="0.25">
      <c r="A1638" s="64">
        <v>12031050797</v>
      </c>
      <c r="B1638" s="64">
        <v>1901916337</v>
      </c>
      <c r="C1638" t="s">
        <v>203</v>
      </c>
      <c r="D1638" s="59">
        <v>43363</v>
      </c>
      <c r="E1638" s="60">
        <v>-21060</v>
      </c>
      <c r="F1638" t="s">
        <v>204</v>
      </c>
      <c r="G1638" s="64">
        <v>2000106901</v>
      </c>
      <c r="H1638" t="s">
        <v>1390</v>
      </c>
      <c r="I1638" s="64">
        <v>1252110</v>
      </c>
      <c r="J1638" s="64">
        <v>2905100202</v>
      </c>
      <c r="K1638" t="s">
        <v>206</v>
      </c>
      <c r="L1638" s="64">
        <v>1564617011</v>
      </c>
      <c r="M1638" s="60">
        <v>64</v>
      </c>
    </row>
    <row r="1639" spans="1:13" hidden="1" x14ac:dyDescent="0.25">
      <c r="A1639" s="64">
        <v>12031050797</v>
      </c>
      <c r="B1639" s="64">
        <v>1901916343</v>
      </c>
      <c r="C1639" t="s">
        <v>203</v>
      </c>
      <c r="D1639" s="59">
        <v>43362</v>
      </c>
      <c r="E1639" s="60">
        <v>-30510</v>
      </c>
      <c r="F1639" t="s">
        <v>204</v>
      </c>
      <c r="G1639" s="64">
        <v>2000106901</v>
      </c>
      <c r="H1639" t="s">
        <v>1391</v>
      </c>
      <c r="I1639" s="64">
        <v>1251962</v>
      </c>
      <c r="J1639" s="64">
        <v>2905100202</v>
      </c>
      <c r="K1639" t="s">
        <v>206</v>
      </c>
      <c r="L1639" s="64">
        <v>1564617011</v>
      </c>
      <c r="M1639" s="60">
        <v>64</v>
      </c>
    </row>
    <row r="1640" spans="1:13" hidden="1" x14ac:dyDescent="0.25">
      <c r="A1640" s="64">
        <v>12031050797</v>
      </c>
      <c r="B1640" s="64">
        <v>1901916347</v>
      </c>
      <c r="C1640" t="s">
        <v>203</v>
      </c>
      <c r="D1640" s="59">
        <v>43361</v>
      </c>
      <c r="E1640" s="60">
        <v>-51300</v>
      </c>
      <c r="F1640" t="s">
        <v>204</v>
      </c>
      <c r="G1640" s="64">
        <v>2000106901</v>
      </c>
      <c r="H1640" t="s">
        <v>1056</v>
      </c>
      <c r="I1640" s="64">
        <v>1251566</v>
      </c>
      <c r="J1640" s="64">
        <v>2905100202</v>
      </c>
      <c r="K1640" t="s">
        <v>206</v>
      </c>
      <c r="L1640" s="64">
        <v>1548017011</v>
      </c>
      <c r="M1640" s="60">
        <v>64</v>
      </c>
    </row>
    <row r="1641" spans="1:13" hidden="1" x14ac:dyDescent="0.25">
      <c r="A1641" s="64">
        <v>12031050797</v>
      </c>
      <c r="B1641" s="64">
        <v>1901916353</v>
      </c>
      <c r="C1641" t="s">
        <v>203</v>
      </c>
      <c r="D1641" s="59">
        <v>43359</v>
      </c>
      <c r="E1641" s="60">
        <v>-21060</v>
      </c>
      <c r="F1641" t="s">
        <v>204</v>
      </c>
      <c r="G1641" s="64">
        <v>2000106901</v>
      </c>
      <c r="H1641" t="s">
        <v>1390</v>
      </c>
      <c r="I1641" s="64">
        <v>1250995</v>
      </c>
      <c r="J1641" s="64">
        <v>2905100202</v>
      </c>
      <c r="K1641" t="s">
        <v>206</v>
      </c>
      <c r="L1641" s="64">
        <v>1564617011</v>
      </c>
      <c r="M1641" s="60">
        <v>64</v>
      </c>
    </row>
    <row r="1642" spans="1:13" hidden="1" x14ac:dyDescent="0.25">
      <c r="A1642" s="64">
        <v>12031050797</v>
      </c>
      <c r="B1642" s="64">
        <v>1901916359</v>
      </c>
      <c r="C1642" t="s">
        <v>203</v>
      </c>
      <c r="D1642" s="59">
        <v>43358</v>
      </c>
      <c r="E1642" s="60">
        <v>-15210</v>
      </c>
      <c r="F1642" t="s">
        <v>204</v>
      </c>
      <c r="G1642" s="64">
        <v>2000106901</v>
      </c>
      <c r="H1642" t="s">
        <v>596</v>
      </c>
      <c r="I1642" s="64">
        <v>1250869</v>
      </c>
      <c r="J1642" s="64">
        <v>2905100202</v>
      </c>
      <c r="K1642" t="s">
        <v>206</v>
      </c>
      <c r="L1642" s="64">
        <v>1564617011</v>
      </c>
      <c r="M1642" s="60">
        <v>64</v>
      </c>
    </row>
    <row r="1643" spans="1:13" hidden="1" x14ac:dyDescent="0.25">
      <c r="A1643" s="64">
        <v>12031050797</v>
      </c>
      <c r="B1643" s="64">
        <v>1901916374</v>
      </c>
      <c r="C1643" t="s">
        <v>203</v>
      </c>
      <c r="D1643" s="59">
        <v>43358</v>
      </c>
      <c r="E1643" s="60">
        <v>-21060</v>
      </c>
      <c r="F1643" t="s">
        <v>204</v>
      </c>
      <c r="G1643" s="64">
        <v>2000106901</v>
      </c>
      <c r="H1643" t="s">
        <v>1118</v>
      </c>
      <c r="I1643" s="64">
        <v>1250853</v>
      </c>
      <c r="J1643" s="64">
        <v>2905100202</v>
      </c>
      <c r="K1643" t="s">
        <v>206</v>
      </c>
      <c r="L1643" s="64">
        <v>1564617011</v>
      </c>
      <c r="M1643" s="60">
        <v>64</v>
      </c>
    </row>
    <row r="1644" spans="1:13" hidden="1" x14ac:dyDescent="0.25">
      <c r="A1644" s="64">
        <v>12031050797</v>
      </c>
      <c r="B1644" s="64">
        <v>1901916385</v>
      </c>
      <c r="C1644" t="s">
        <v>203</v>
      </c>
      <c r="D1644" s="59">
        <v>43356</v>
      </c>
      <c r="E1644" s="60">
        <v>-21060</v>
      </c>
      <c r="F1644" t="s">
        <v>204</v>
      </c>
      <c r="G1644" s="64">
        <v>2000106901</v>
      </c>
      <c r="H1644" t="s">
        <v>1135</v>
      </c>
      <c r="I1644" s="64">
        <v>1250449</v>
      </c>
      <c r="J1644" s="64">
        <v>2905100202</v>
      </c>
      <c r="K1644" t="s">
        <v>206</v>
      </c>
      <c r="L1644" s="64">
        <v>1564617011</v>
      </c>
      <c r="M1644" s="60">
        <v>64</v>
      </c>
    </row>
    <row r="1645" spans="1:13" hidden="1" x14ac:dyDescent="0.25">
      <c r="A1645" s="64">
        <v>12031050797</v>
      </c>
      <c r="B1645" s="64">
        <v>1901916391</v>
      </c>
      <c r="C1645" t="s">
        <v>203</v>
      </c>
      <c r="D1645" s="59">
        <v>43356</v>
      </c>
      <c r="E1645" s="60">
        <v>-21060</v>
      </c>
      <c r="F1645" t="s">
        <v>204</v>
      </c>
      <c r="G1645" s="64">
        <v>2000106901</v>
      </c>
      <c r="H1645" t="s">
        <v>1390</v>
      </c>
      <c r="I1645" s="64">
        <v>1250270</v>
      </c>
      <c r="J1645" s="64">
        <v>2905100202</v>
      </c>
      <c r="K1645" t="s">
        <v>206</v>
      </c>
      <c r="L1645" s="64">
        <v>1564617011</v>
      </c>
      <c r="M1645" s="60">
        <v>64</v>
      </c>
    </row>
    <row r="1646" spans="1:13" hidden="1" x14ac:dyDescent="0.25">
      <c r="A1646" s="64">
        <v>12031050797</v>
      </c>
      <c r="B1646" s="64">
        <v>1901916405</v>
      </c>
      <c r="C1646" t="s">
        <v>203</v>
      </c>
      <c r="D1646" s="59">
        <v>43354</v>
      </c>
      <c r="E1646" s="60">
        <v>-42210</v>
      </c>
      <c r="F1646" t="s">
        <v>204</v>
      </c>
      <c r="G1646" s="64">
        <v>2000106901</v>
      </c>
      <c r="H1646" t="s">
        <v>595</v>
      </c>
      <c r="I1646" s="64">
        <v>1249836</v>
      </c>
      <c r="J1646" s="64">
        <v>2905100202</v>
      </c>
      <c r="K1646" t="s">
        <v>206</v>
      </c>
      <c r="L1646" s="64">
        <v>1564617011</v>
      </c>
      <c r="M1646" s="60">
        <v>64</v>
      </c>
    </row>
    <row r="1647" spans="1:13" hidden="1" x14ac:dyDescent="0.25">
      <c r="A1647" s="64">
        <v>12031050797</v>
      </c>
      <c r="B1647" s="64">
        <v>1901916423</v>
      </c>
      <c r="C1647" t="s">
        <v>203</v>
      </c>
      <c r="D1647" s="59">
        <v>43354</v>
      </c>
      <c r="E1647" s="60">
        <v>-19260</v>
      </c>
      <c r="F1647" t="s">
        <v>204</v>
      </c>
      <c r="G1647" s="64">
        <v>2000106901</v>
      </c>
      <c r="H1647" t="s">
        <v>560</v>
      </c>
      <c r="I1647" s="64">
        <v>1249816</v>
      </c>
      <c r="J1647" s="64">
        <v>2905100202</v>
      </c>
      <c r="K1647" t="s">
        <v>206</v>
      </c>
      <c r="L1647" s="64">
        <v>1564617011</v>
      </c>
      <c r="M1647" s="60">
        <v>64</v>
      </c>
    </row>
    <row r="1648" spans="1:13" hidden="1" x14ac:dyDescent="0.25">
      <c r="A1648" s="64">
        <v>12031050797</v>
      </c>
      <c r="B1648" s="64">
        <v>1901916428</v>
      </c>
      <c r="C1648" t="s">
        <v>203</v>
      </c>
      <c r="D1648" s="59">
        <v>43353</v>
      </c>
      <c r="E1648" s="60">
        <v>-30510</v>
      </c>
      <c r="F1648" t="s">
        <v>204</v>
      </c>
      <c r="G1648" s="64">
        <v>2000106901</v>
      </c>
      <c r="H1648" t="s">
        <v>1392</v>
      </c>
      <c r="I1648" s="64">
        <v>1249507</v>
      </c>
      <c r="J1648" s="64">
        <v>2905100202</v>
      </c>
      <c r="K1648" t="s">
        <v>206</v>
      </c>
      <c r="L1648" s="64">
        <v>1564617011</v>
      </c>
      <c r="M1648" s="60">
        <v>64</v>
      </c>
    </row>
    <row r="1649" spans="1:13" hidden="1" x14ac:dyDescent="0.25">
      <c r="A1649" s="64">
        <v>12031050797</v>
      </c>
      <c r="B1649" s="64">
        <v>1901916430</v>
      </c>
      <c r="C1649" t="s">
        <v>203</v>
      </c>
      <c r="D1649" s="59">
        <v>43354</v>
      </c>
      <c r="E1649" s="60">
        <v>-19260</v>
      </c>
      <c r="F1649" t="s">
        <v>204</v>
      </c>
      <c r="G1649" s="64">
        <v>2000106901</v>
      </c>
      <c r="H1649" t="s">
        <v>1393</v>
      </c>
      <c r="I1649" s="64">
        <v>1249499</v>
      </c>
      <c r="J1649" s="64">
        <v>2905100202</v>
      </c>
      <c r="K1649" t="s">
        <v>206</v>
      </c>
      <c r="L1649" s="64">
        <v>1564617011</v>
      </c>
      <c r="M1649" s="60">
        <v>64</v>
      </c>
    </row>
    <row r="1650" spans="1:13" hidden="1" x14ac:dyDescent="0.25">
      <c r="A1650" s="64">
        <v>12031050797</v>
      </c>
      <c r="B1650" s="64">
        <v>1901916437</v>
      </c>
      <c r="C1650" t="s">
        <v>203</v>
      </c>
      <c r="D1650" s="59">
        <v>43353</v>
      </c>
      <c r="E1650" s="60">
        <v>-2430</v>
      </c>
      <c r="F1650" t="s">
        <v>204</v>
      </c>
      <c r="G1650" s="64">
        <v>2000106901</v>
      </c>
      <c r="H1650" t="s">
        <v>1394</v>
      </c>
      <c r="I1650" s="64">
        <v>1249373</v>
      </c>
      <c r="J1650" s="64">
        <v>2905100202</v>
      </c>
      <c r="K1650" t="s">
        <v>206</v>
      </c>
      <c r="L1650" s="64">
        <v>1540117011</v>
      </c>
      <c r="M1650" s="60">
        <v>64</v>
      </c>
    </row>
    <row r="1651" spans="1:13" hidden="1" x14ac:dyDescent="0.25">
      <c r="A1651" s="64">
        <v>12031050797</v>
      </c>
      <c r="B1651" s="64">
        <v>1901916443</v>
      </c>
      <c r="C1651" t="s">
        <v>203</v>
      </c>
      <c r="D1651" s="59">
        <v>43350</v>
      </c>
      <c r="E1651" s="60">
        <v>-42120</v>
      </c>
      <c r="F1651" t="s">
        <v>204</v>
      </c>
      <c r="G1651" s="64">
        <v>2000106901</v>
      </c>
      <c r="H1651" t="s">
        <v>1113</v>
      </c>
      <c r="I1651" s="64">
        <v>1248936</v>
      </c>
      <c r="J1651" s="64">
        <v>2905100202</v>
      </c>
      <c r="K1651" t="s">
        <v>206</v>
      </c>
      <c r="L1651" s="64">
        <v>1564617011</v>
      </c>
      <c r="M1651" s="60">
        <v>64</v>
      </c>
    </row>
    <row r="1652" spans="1:13" hidden="1" x14ac:dyDescent="0.25">
      <c r="A1652" s="64">
        <v>12031050797</v>
      </c>
      <c r="B1652" s="64">
        <v>1901916460</v>
      </c>
      <c r="C1652" t="s">
        <v>203</v>
      </c>
      <c r="D1652" s="59">
        <v>43349</v>
      </c>
      <c r="E1652" s="60">
        <v>-19260</v>
      </c>
      <c r="F1652" t="s">
        <v>204</v>
      </c>
      <c r="G1652" s="64">
        <v>2000106901</v>
      </c>
      <c r="H1652" t="s">
        <v>1316</v>
      </c>
      <c r="I1652" s="64">
        <v>1248522</v>
      </c>
      <c r="J1652" s="64">
        <v>2905100202</v>
      </c>
      <c r="K1652" t="s">
        <v>206</v>
      </c>
      <c r="L1652" s="64">
        <v>1564617011</v>
      </c>
      <c r="M1652" s="60">
        <v>64</v>
      </c>
    </row>
    <row r="1653" spans="1:13" hidden="1" x14ac:dyDescent="0.25">
      <c r="A1653" s="64">
        <v>12031050797</v>
      </c>
      <c r="B1653" s="64">
        <v>1901916474</v>
      </c>
      <c r="C1653" t="s">
        <v>203</v>
      </c>
      <c r="D1653" s="59">
        <v>43349</v>
      </c>
      <c r="E1653" s="60">
        <v>-30510</v>
      </c>
      <c r="F1653" t="s">
        <v>204</v>
      </c>
      <c r="G1653" s="64">
        <v>2000106901</v>
      </c>
      <c r="H1653" t="s">
        <v>1395</v>
      </c>
      <c r="I1653" s="64">
        <v>1248515</v>
      </c>
      <c r="J1653" s="64">
        <v>2905100202</v>
      </c>
      <c r="K1653" t="s">
        <v>206</v>
      </c>
      <c r="L1653" s="64">
        <v>1564617011</v>
      </c>
      <c r="M1653" s="60">
        <v>64</v>
      </c>
    </row>
    <row r="1654" spans="1:13" hidden="1" x14ac:dyDescent="0.25">
      <c r="A1654" s="64">
        <v>12031050797</v>
      </c>
      <c r="B1654" s="64">
        <v>1901916561</v>
      </c>
      <c r="C1654" t="s">
        <v>203</v>
      </c>
      <c r="D1654" s="59">
        <v>43349</v>
      </c>
      <c r="E1654" s="60">
        <v>-19260</v>
      </c>
      <c r="F1654" t="s">
        <v>204</v>
      </c>
      <c r="G1654" s="64">
        <v>2000106901</v>
      </c>
      <c r="H1654" t="s">
        <v>558</v>
      </c>
      <c r="I1654" s="64">
        <v>1248383</v>
      </c>
      <c r="J1654" s="64">
        <v>2905100202</v>
      </c>
      <c r="K1654" t="s">
        <v>206</v>
      </c>
      <c r="L1654" s="64">
        <v>1564617011</v>
      </c>
      <c r="M1654" s="60">
        <v>64</v>
      </c>
    </row>
    <row r="1655" spans="1:13" hidden="1" x14ac:dyDescent="0.25">
      <c r="A1655" s="64">
        <v>12031050797</v>
      </c>
      <c r="B1655" s="64">
        <v>1901916587</v>
      </c>
      <c r="C1655" t="s">
        <v>203</v>
      </c>
      <c r="D1655" s="59">
        <v>43348</v>
      </c>
      <c r="E1655" s="60">
        <v>-21060</v>
      </c>
      <c r="F1655" t="s">
        <v>204</v>
      </c>
      <c r="G1655" s="64">
        <v>2000106901</v>
      </c>
      <c r="H1655" t="s">
        <v>1135</v>
      </c>
      <c r="I1655" s="64">
        <v>1248218</v>
      </c>
      <c r="J1655" s="64">
        <v>2905100202</v>
      </c>
      <c r="K1655" t="s">
        <v>206</v>
      </c>
      <c r="L1655" s="64">
        <v>1564617011</v>
      </c>
      <c r="M1655" s="60">
        <v>64</v>
      </c>
    </row>
    <row r="1656" spans="1:13" hidden="1" x14ac:dyDescent="0.25">
      <c r="A1656" s="64">
        <v>12031050797</v>
      </c>
      <c r="B1656" s="64">
        <v>1901916600</v>
      </c>
      <c r="C1656" t="s">
        <v>203</v>
      </c>
      <c r="D1656" s="59">
        <v>43347</v>
      </c>
      <c r="E1656" s="60">
        <v>-19260</v>
      </c>
      <c r="F1656" t="s">
        <v>204</v>
      </c>
      <c r="G1656" s="64">
        <v>2000106901</v>
      </c>
      <c r="H1656" t="s">
        <v>1315</v>
      </c>
      <c r="I1656" s="64">
        <v>1247827</v>
      </c>
      <c r="J1656" s="64">
        <v>2905100202</v>
      </c>
      <c r="K1656" t="s">
        <v>206</v>
      </c>
      <c r="L1656" s="64">
        <v>1564617011</v>
      </c>
      <c r="M1656" s="60">
        <v>64</v>
      </c>
    </row>
    <row r="1657" spans="1:13" hidden="1" x14ac:dyDescent="0.25">
      <c r="A1657" s="64">
        <v>12031050797</v>
      </c>
      <c r="B1657" s="64">
        <v>1901916627</v>
      </c>
      <c r="C1657" t="s">
        <v>203</v>
      </c>
      <c r="D1657" s="59">
        <v>43347</v>
      </c>
      <c r="E1657" s="60">
        <v>-19260</v>
      </c>
      <c r="F1657" t="s">
        <v>204</v>
      </c>
      <c r="G1657" s="64">
        <v>2000106901</v>
      </c>
      <c r="H1657" t="s">
        <v>1396</v>
      </c>
      <c r="I1657" s="64">
        <v>1247753</v>
      </c>
      <c r="J1657" s="64">
        <v>2905100202</v>
      </c>
      <c r="K1657" t="s">
        <v>206</v>
      </c>
      <c r="L1657" s="64">
        <v>1564617011</v>
      </c>
      <c r="M1657" s="60">
        <v>64</v>
      </c>
    </row>
    <row r="1658" spans="1:13" hidden="1" x14ac:dyDescent="0.25">
      <c r="A1658" s="64">
        <v>12031050797</v>
      </c>
      <c r="B1658" s="64">
        <v>1901916636</v>
      </c>
      <c r="C1658" t="s">
        <v>203</v>
      </c>
      <c r="D1658" s="59">
        <v>43347</v>
      </c>
      <c r="E1658" s="60">
        <v>-21060</v>
      </c>
      <c r="F1658" t="s">
        <v>204</v>
      </c>
      <c r="G1658" s="64">
        <v>2000106901</v>
      </c>
      <c r="H1658" t="s">
        <v>1133</v>
      </c>
      <c r="I1658" s="64">
        <v>1247748</v>
      </c>
      <c r="J1658" s="64">
        <v>2905100202</v>
      </c>
      <c r="K1658" t="s">
        <v>206</v>
      </c>
      <c r="L1658" s="64">
        <v>1564617011</v>
      </c>
      <c r="M1658" s="60">
        <v>64</v>
      </c>
    </row>
    <row r="1659" spans="1:13" hidden="1" x14ac:dyDescent="0.25">
      <c r="A1659" s="64">
        <v>12031050797</v>
      </c>
      <c r="B1659" s="64">
        <v>1901916643</v>
      </c>
      <c r="C1659" t="s">
        <v>203</v>
      </c>
      <c r="D1659" s="59">
        <v>43346</v>
      </c>
      <c r="E1659" s="60">
        <v>-11700</v>
      </c>
      <c r="F1659" t="s">
        <v>204</v>
      </c>
      <c r="G1659" s="64">
        <v>2000106901</v>
      </c>
      <c r="H1659" t="s">
        <v>1397</v>
      </c>
      <c r="I1659" s="64">
        <v>1247573</v>
      </c>
      <c r="J1659" s="64">
        <v>2905100202</v>
      </c>
      <c r="K1659" t="s">
        <v>206</v>
      </c>
      <c r="L1659" s="64">
        <v>1564617011</v>
      </c>
      <c r="M1659" s="60">
        <v>64</v>
      </c>
    </row>
    <row r="1660" spans="1:13" hidden="1" x14ac:dyDescent="0.25">
      <c r="A1660" s="64">
        <v>12031050797</v>
      </c>
      <c r="B1660" s="64">
        <v>1901916705</v>
      </c>
      <c r="C1660" t="s">
        <v>203</v>
      </c>
      <c r="D1660" s="59">
        <v>43344</v>
      </c>
      <c r="E1660" s="60">
        <v>-30510</v>
      </c>
      <c r="F1660" t="s">
        <v>204</v>
      </c>
      <c r="G1660" s="64">
        <v>2000106901</v>
      </c>
      <c r="H1660" t="s">
        <v>1398</v>
      </c>
      <c r="I1660" s="64">
        <v>1246961</v>
      </c>
      <c r="J1660" s="64">
        <v>2905100202</v>
      </c>
      <c r="K1660" t="s">
        <v>206</v>
      </c>
      <c r="L1660" s="64">
        <v>1564617011</v>
      </c>
      <c r="M1660" s="60">
        <v>64</v>
      </c>
    </row>
    <row r="1661" spans="1:13" hidden="1" x14ac:dyDescent="0.25">
      <c r="A1661" s="64">
        <v>12031050797</v>
      </c>
      <c r="B1661" s="64">
        <v>1901917306</v>
      </c>
      <c r="C1661" t="s">
        <v>203</v>
      </c>
      <c r="D1661" s="59">
        <v>43365</v>
      </c>
      <c r="E1661" s="60">
        <v>-21060</v>
      </c>
      <c r="F1661" t="s">
        <v>204</v>
      </c>
      <c r="G1661" s="64">
        <v>2000106901</v>
      </c>
      <c r="H1661" t="s">
        <v>1390</v>
      </c>
      <c r="I1661" s="64">
        <v>1252831</v>
      </c>
      <c r="J1661" s="64">
        <v>2905100202</v>
      </c>
      <c r="K1661" t="s">
        <v>206</v>
      </c>
      <c r="L1661" s="64">
        <v>1564617011</v>
      </c>
      <c r="M1661" s="60">
        <v>64</v>
      </c>
    </row>
    <row r="1662" spans="1:13" hidden="1" x14ac:dyDescent="0.25">
      <c r="A1662" s="64">
        <v>120310507970</v>
      </c>
      <c r="B1662" s="64">
        <v>1901913151</v>
      </c>
      <c r="C1662" t="s">
        <v>203</v>
      </c>
      <c r="D1662" s="59">
        <v>43366</v>
      </c>
      <c r="E1662" s="60">
        <v>-61380</v>
      </c>
      <c r="F1662" t="s">
        <v>204</v>
      </c>
      <c r="G1662" s="64">
        <v>2000106901</v>
      </c>
      <c r="H1662" t="s">
        <v>1110</v>
      </c>
      <c r="I1662" s="64">
        <v>1255642</v>
      </c>
      <c r="J1662" s="64">
        <v>2905100202</v>
      </c>
      <c r="K1662" t="s">
        <v>206</v>
      </c>
      <c r="L1662" s="64">
        <v>1564617011</v>
      </c>
      <c r="M1662" s="60">
        <v>64</v>
      </c>
    </row>
    <row r="1663" spans="1:13" hidden="1" x14ac:dyDescent="0.25">
      <c r="A1663" s="64">
        <v>120310507970</v>
      </c>
      <c r="B1663" s="64">
        <v>1901913153</v>
      </c>
      <c r="C1663" t="s">
        <v>203</v>
      </c>
      <c r="D1663" s="59">
        <v>43371</v>
      </c>
      <c r="E1663" s="60">
        <v>-51410</v>
      </c>
      <c r="F1663" t="s">
        <v>204</v>
      </c>
      <c r="G1663" s="64">
        <v>2000106901</v>
      </c>
      <c r="H1663" t="s">
        <v>1399</v>
      </c>
      <c r="I1663" s="64">
        <v>1254751</v>
      </c>
      <c r="J1663" s="64">
        <v>2905100202</v>
      </c>
      <c r="K1663" t="s">
        <v>206</v>
      </c>
      <c r="L1663" s="64">
        <v>1558017011</v>
      </c>
      <c r="M1663" s="60">
        <v>64</v>
      </c>
    </row>
    <row r="1664" spans="1:13" hidden="1" x14ac:dyDescent="0.25">
      <c r="A1664" s="64">
        <v>120310507970</v>
      </c>
      <c r="B1664" s="64">
        <v>1901913158</v>
      </c>
      <c r="C1664" t="s">
        <v>203</v>
      </c>
      <c r="D1664" s="59">
        <v>43369</v>
      </c>
      <c r="E1664" s="60">
        <v>-87263</v>
      </c>
      <c r="F1664" t="s">
        <v>204</v>
      </c>
      <c r="G1664" s="64">
        <v>2000106901</v>
      </c>
      <c r="H1664" t="s">
        <v>1400</v>
      </c>
      <c r="I1664" s="64">
        <v>1254036</v>
      </c>
      <c r="J1664" s="64">
        <v>2905100202</v>
      </c>
      <c r="K1664" t="s">
        <v>206</v>
      </c>
      <c r="L1664" s="64">
        <v>1520417011</v>
      </c>
      <c r="M1664" s="60">
        <v>64</v>
      </c>
    </row>
    <row r="1665" spans="1:13" hidden="1" x14ac:dyDescent="0.25">
      <c r="A1665" s="64">
        <v>120310507970</v>
      </c>
      <c r="B1665" s="64">
        <v>1901913163</v>
      </c>
      <c r="C1665" t="s">
        <v>203</v>
      </c>
      <c r="D1665" s="59">
        <v>43367</v>
      </c>
      <c r="E1665" s="60">
        <v>-61750</v>
      </c>
      <c r="F1665" t="s">
        <v>204</v>
      </c>
      <c r="G1665" s="64">
        <v>2000106901</v>
      </c>
      <c r="H1665" t="s">
        <v>281</v>
      </c>
      <c r="I1665" s="64">
        <v>1253026</v>
      </c>
      <c r="J1665" s="64">
        <v>2905100202</v>
      </c>
      <c r="K1665" t="s">
        <v>206</v>
      </c>
      <c r="L1665" s="64">
        <v>1564617011</v>
      </c>
      <c r="M1665" s="60">
        <v>64</v>
      </c>
    </row>
    <row r="1666" spans="1:13" hidden="1" x14ac:dyDescent="0.25">
      <c r="A1666" s="64">
        <v>120310507970</v>
      </c>
      <c r="B1666" s="64">
        <v>1901913168</v>
      </c>
      <c r="C1666" t="s">
        <v>203</v>
      </c>
      <c r="D1666" s="59">
        <v>43363</v>
      </c>
      <c r="E1666" s="60">
        <v>-20460</v>
      </c>
      <c r="F1666" t="s">
        <v>204</v>
      </c>
      <c r="G1666" s="64">
        <v>2000106901</v>
      </c>
      <c r="H1666" t="s">
        <v>1318</v>
      </c>
      <c r="I1666" s="64">
        <v>1252537</v>
      </c>
      <c r="J1666" s="64">
        <v>2905100202</v>
      </c>
      <c r="K1666" t="s">
        <v>206</v>
      </c>
      <c r="L1666" s="64">
        <v>1564617011</v>
      </c>
      <c r="M1666" s="60">
        <v>64</v>
      </c>
    </row>
    <row r="1667" spans="1:13" hidden="1" x14ac:dyDescent="0.25">
      <c r="A1667" s="64">
        <v>120310507970</v>
      </c>
      <c r="B1667" s="64">
        <v>1901913170</v>
      </c>
      <c r="C1667" t="s">
        <v>203</v>
      </c>
      <c r="D1667" s="59">
        <v>43358</v>
      </c>
      <c r="E1667" s="60">
        <v>-53010</v>
      </c>
      <c r="F1667" t="s">
        <v>204</v>
      </c>
      <c r="G1667" s="64">
        <v>2000106901</v>
      </c>
      <c r="H1667" t="s">
        <v>1400</v>
      </c>
      <c r="I1667" s="64">
        <v>1250847</v>
      </c>
      <c r="J1667" s="64">
        <v>2905100202</v>
      </c>
      <c r="K1667" t="s">
        <v>206</v>
      </c>
      <c r="L1667" s="64">
        <v>1520417011</v>
      </c>
      <c r="M1667" s="60">
        <v>64</v>
      </c>
    </row>
    <row r="1668" spans="1:13" hidden="1" x14ac:dyDescent="0.25">
      <c r="A1668" s="64">
        <v>120310507970</v>
      </c>
      <c r="B1668" s="64">
        <v>1901913172</v>
      </c>
      <c r="C1668" t="s">
        <v>203</v>
      </c>
      <c r="D1668" s="59">
        <v>43353</v>
      </c>
      <c r="E1668" s="60">
        <v>-201060</v>
      </c>
      <c r="F1668" t="s">
        <v>204</v>
      </c>
      <c r="G1668" s="64">
        <v>2000106901</v>
      </c>
      <c r="H1668" t="s">
        <v>510</v>
      </c>
      <c r="I1668" s="64">
        <v>1250801</v>
      </c>
      <c r="J1668" s="64">
        <v>2905100202</v>
      </c>
      <c r="K1668" t="s">
        <v>206</v>
      </c>
      <c r="L1668" s="64">
        <v>1564617011</v>
      </c>
      <c r="M1668" s="60">
        <v>64</v>
      </c>
    </row>
    <row r="1669" spans="1:13" hidden="1" x14ac:dyDescent="0.25">
      <c r="A1669" s="64">
        <v>120310507970</v>
      </c>
      <c r="B1669" s="64">
        <v>1901913173</v>
      </c>
      <c r="C1669" t="s">
        <v>203</v>
      </c>
      <c r="D1669" s="59">
        <v>43355</v>
      </c>
      <c r="E1669" s="60">
        <v>-186850</v>
      </c>
      <c r="F1669" t="s">
        <v>204</v>
      </c>
      <c r="G1669" s="64">
        <v>2000106901</v>
      </c>
      <c r="H1669" t="s">
        <v>1056</v>
      </c>
      <c r="I1669" s="64">
        <v>1250172</v>
      </c>
      <c r="J1669" s="64">
        <v>2905100202</v>
      </c>
      <c r="K1669" t="s">
        <v>206</v>
      </c>
      <c r="L1669" s="64">
        <v>1548017011</v>
      </c>
      <c r="M1669" s="60">
        <v>64</v>
      </c>
    </row>
    <row r="1670" spans="1:13" hidden="1" x14ac:dyDescent="0.25">
      <c r="A1670" s="64">
        <v>120310507970</v>
      </c>
      <c r="B1670" s="64">
        <v>1901913179</v>
      </c>
      <c r="C1670" t="s">
        <v>203</v>
      </c>
      <c r="D1670" s="59">
        <v>43353</v>
      </c>
      <c r="E1670" s="60">
        <v>-61750</v>
      </c>
      <c r="F1670" t="s">
        <v>204</v>
      </c>
      <c r="G1670" s="64">
        <v>2000106901</v>
      </c>
      <c r="H1670" t="s">
        <v>1318</v>
      </c>
      <c r="I1670" s="64">
        <v>1249374</v>
      </c>
      <c r="J1670" s="64">
        <v>2905100202</v>
      </c>
      <c r="K1670" t="s">
        <v>206</v>
      </c>
      <c r="L1670" s="64">
        <v>1564617011</v>
      </c>
      <c r="M1670" s="60">
        <v>64</v>
      </c>
    </row>
    <row r="1671" spans="1:13" hidden="1" x14ac:dyDescent="0.25">
      <c r="A1671" s="64">
        <v>12031059955</v>
      </c>
      <c r="B1671" s="64">
        <v>104076847</v>
      </c>
      <c r="C1671" t="s">
        <v>390</v>
      </c>
      <c r="D1671" s="59">
        <v>43531</v>
      </c>
      <c r="E1671" s="60">
        <v>-57949</v>
      </c>
      <c r="F1671" t="s">
        <v>204</v>
      </c>
      <c r="G1671" s="64">
        <v>2000106901</v>
      </c>
      <c r="H1671" t="s">
        <v>870</v>
      </c>
      <c r="I1671" s="64">
        <v>1230017</v>
      </c>
      <c r="J1671" s="64">
        <v>2905100202</v>
      </c>
      <c r="K1671" t="s">
        <v>871</v>
      </c>
      <c r="L1671" t="s">
        <v>692</v>
      </c>
      <c r="M1671" s="60">
        <v>-60</v>
      </c>
    </row>
    <row r="1672" spans="1:13" hidden="1" x14ac:dyDescent="0.25">
      <c r="A1672" s="64">
        <v>12031059955</v>
      </c>
      <c r="B1672" s="64">
        <v>1901913792</v>
      </c>
      <c r="C1672" t="s">
        <v>203</v>
      </c>
      <c r="D1672" s="59">
        <v>43262</v>
      </c>
      <c r="E1672" s="60">
        <v>-21060</v>
      </c>
      <c r="F1672" t="s">
        <v>204</v>
      </c>
      <c r="G1672" s="64">
        <v>2000106901</v>
      </c>
      <c r="H1672" t="s">
        <v>211</v>
      </c>
      <c r="I1672" s="64">
        <v>1233397</v>
      </c>
      <c r="J1672" s="64">
        <v>2905100202</v>
      </c>
      <c r="K1672" t="s">
        <v>405</v>
      </c>
      <c r="L1672" s="64">
        <v>1564617011</v>
      </c>
      <c r="M1672" s="60">
        <v>64</v>
      </c>
    </row>
    <row r="1673" spans="1:13" hidden="1" x14ac:dyDescent="0.25">
      <c r="A1673" s="64">
        <v>12031059955</v>
      </c>
      <c r="B1673" s="64">
        <v>1901913797</v>
      </c>
      <c r="C1673" t="s">
        <v>203</v>
      </c>
      <c r="D1673" s="59">
        <v>43258</v>
      </c>
      <c r="E1673" s="60">
        <v>-60030</v>
      </c>
      <c r="F1673" t="s">
        <v>204</v>
      </c>
      <c r="G1673" s="64">
        <v>2000106901</v>
      </c>
      <c r="H1673" t="s">
        <v>1096</v>
      </c>
      <c r="I1673" s="64">
        <v>1233367</v>
      </c>
      <c r="J1673" s="64">
        <v>2905100202</v>
      </c>
      <c r="K1673" t="s">
        <v>405</v>
      </c>
      <c r="L1673" s="64">
        <v>1564617011</v>
      </c>
      <c r="M1673" s="60">
        <v>64</v>
      </c>
    </row>
    <row r="1674" spans="1:13" hidden="1" x14ac:dyDescent="0.25">
      <c r="A1674" s="64">
        <v>12031059955</v>
      </c>
      <c r="B1674" s="64">
        <v>1901913804</v>
      </c>
      <c r="C1674" t="s">
        <v>203</v>
      </c>
      <c r="D1674" s="59">
        <v>43265</v>
      </c>
      <c r="E1674" s="60">
        <v>-30510</v>
      </c>
      <c r="F1674" t="s">
        <v>204</v>
      </c>
      <c r="G1674" s="64">
        <v>2000106901</v>
      </c>
      <c r="H1674" t="s">
        <v>1401</v>
      </c>
      <c r="I1674" s="64">
        <v>1232730</v>
      </c>
      <c r="J1674" s="64">
        <v>2905100202</v>
      </c>
      <c r="K1674" t="s">
        <v>405</v>
      </c>
      <c r="L1674" s="64">
        <v>1564617011</v>
      </c>
      <c r="M1674" s="60">
        <v>64</v>
      </c>
    </row>
    <row r="1675" spans="1:13" hidden="1" x14ac:dyDescent="0.25">
      <c r="A1675" s="64">
        <v>12031059955</v>
      </c>
      <c r="B1675" s="64">
        <v>1901913806</v>
      </c>
      <c r="C1675" t="s">
        <v>203</v>
      </c>
      <c r="D1675" s="59">
        <v>43278</v>
      </c>
      <c r="E1675" s="60">
        <v>-21060</v>
      </c>
      <c r="F1675" t="s">
        <v>204</v>
      </c>
      <c r="G1675" s="64">
        <v>2000106901</v>
      </c>
      <c r="H1675" t="s">
        <v>1111</v>
      </c>
      <c r="I1675" s="64">
        <v>1231806</v>
      </c>
      <c r="J1675" s="64">
        <v>2905100202</v>
      </c>
      <c r="K1675" t="s">
        <v>405</v>
      </c>
      <c r="L1675" s="64">
        <v>1564617011</v>
      </c>
      <c r="M1675" s="60">
        <v>64</v>
      </c>
    </row>
    <row r="1676" spans="1:13" hidden="1" x14ac:dyDescent="0.25">
      <c r="A1676" s="64">
        <v>12031059955</v>
      </c>
      <c r="B1676" s="64">
        <v>1901913808</v>
      </c>
      <c r="C1676" t="s">
        <v>203</v>
      </c>
      <c r="D1676" s="59">
        <v>43273</v>
      </c>
      <c r="E1676" s="60">
        <v>-11700</v>
      </c>
      <c r="F1676" t="s">
        <v>204</v>
      </c>
      <c r="G1676" s="64">
        <v>2000106901</v>
      </c>
      <c r="H1676" t="s">
        <v>1265</v>
      </c>
      <c r="I1676" s="64">
        <v>1231788</v>
      </c>
      <c r="J1676" s="64">
        <v>2905100202</v>
      </c>
      <c r="K1676" t="s">
        <v>405</v>
      </c>
      <c r="L1676" s="64">
        <v>1564617011</v>
      </c>
      <c r="M1676" s="60">
        <v>64</v>
      </c>
    </row>
    <row r="1677" spans="1:13" hidden="1" x14ac:dyDescent="0.25">
      <c r="A1677" s="64">
        <v>12031059955</v>
      </c>
      <c r="B1677" s="64">
        <v>1901913810</v>
      </c>
      <c r="C1677" t="s">
        <v>203</v>
      </c>
      <c r="D1677" s="59">
        <v>43280</v>
      </c>
      <c r="E1677" s="60">
        <v>-90450</v>
      </c>
      <c r="F1677" t="s">
        <v>204</v>
      </c>
      <c r="G1677" s="64">
        <v>2000106901</v>
      </c>
      <c r="H1677" t="s">
        <v>1402</v>
      </c>
      <c r="I1677" s="64">
        <v>1230081</v>
      </c>
      <c r="J1677" s="64">
        <v>2905100202</v>
      </c>
      <c r="K1677" t="s">
        <v>405</v>
      </c>
      <c r="L1677" s="64">
        <v>1564617011</v>
      </c>
      <c r="M1677" s="60">
        <v>64</v>
      </c>
    </row>
    <row r="1678" spans="1:13" hidden="1" x14ac:dyDescent="0.25">
      <c r="A1678" s="64">
        <v>12031059955</v>
      </c>
      <c r="B1678" s="64">
        <v>1901913813</v>
      </c>
      <c r="C1678" t="s">
        <v>203</v>
      </c>
      <c r="D1678" s="59">
        <v>43280</v>
      </c>
      <c r="E1678" s="60">
        <v>-180900</v>
      </c>
      <c r="F1678" t="s">
        <v>204</v>
      </c>
      <c r="G1678" s="64">
        <v>2000106901</v>
      </c>
      <c r="H1678" t="s">
        <v>555</v>
      </c>
      <c r="I1678" s="64">
        <v>1230080</v>
      </c>
      <c r="J1678" s="64">
        <v>2905100202</v>
      </c>
      <c r="K1678" t="s">
        <v>405</v>
      </c>
      <c r="L1678" s="64">
        <v>1564617011</v>
      </c>
      <c r="M1678" s="60">
        <v>64</v>
      </c>
    </row>
    <row r="1679" spans="1:13" hidden="1" x14ac:dyDescent="0.25">
      <c r="A1679" s="64">
        <v>12031059955</v>
      </c>
      <c r="B1679" s="64">
        <v>1901913815</v>
      </c>
      <c r="C1679" t="s">
        <v>203</v>
      </c>
      <c r="D1679" s="59">
        <v>43280</v>
      </c>
      <c r="E1679" s="60">
        <v>-108540</v>
      </c>
      <c r="F1679" t="s">
        <v>204</v>
      </c>
      <c r="G1679" s="64">
        <v>2000106901</v>
      </c>
      <c r="H1679" t="s">
        <v>528</v>
      </c>
      <c r="I1679" s="64">
        <v>1230079</v>
      </c>
      <c r="J1679" s="64">
        <v>2905100202</v>
      </c>
      <c r="K1679" t="s">
        <v>405</v>
      </c>
      <c r="L1679" s="64">
        <v>1564617011</v>
      </c>
      <c r="M1679" s="60">
        <v>64</v>
      </c>
    </row>
    <row r="1680" spans="1:13" hidden="1" x14ac:dyDescent="0.25">
      <c r="A1680" s="64">
        <v>12031059955</v>
      </c>
      <c r="B1680" s="64">
        <v>1901913817</v>
      </c>
      <c r="C1680" t="s">
        <v>203</v>
      </c>
      <c r="D1680" s="59">
        <v>43280</v>
      </c>
      <c r="E1680" s="60">
        <v>-144720</v>
      </c>
      <c r="F1680" t="s">
        <v>204</v>
      </c>
      <c r="G1680" s="64">
        <v>2000106901</v>
      </c>
      <c r="H1680" t="s">
        <v>1403</v>
      </c>
      <c r="I1680" s="64">
        <v>1230077</v>
      </c>
      <c r="J1680" s="64">
        <v>2905100202</v>
      </c>
      <c r="K1680" t="s">
        <v>405</v>
      </c>
      <c r="L1680" s="64">
        <v>1564617011</v>
      </c>
      <c r="M1680" s="60">
        <v>64</v>
      </c>
    </row>
    <row r="1681" spans="1:13" hidden="1" x14ac:dyDescent="0.25">
      <c r="A1681" s="64">
        <v>20190307</v>
      </c>
      <c r="B1681" s="64">
        <v>2000106901</v>
      </c>
      <c r="C1681" t="s">
        <v>401</v>
      </c>
      <c r="D1681" s="59">
        <v>43531</v>
      </c>
      <c r="E1681" s="60">
        <v>0</v>
      </c>
      <c r="F1681" t="s">
        <v>204</v>
      </c>
      <c r="G1681" s="64">
        <v>2000106901</v>
      </c>
      <c r="H1681" t="s">
        <v>626</v>
      </c>
      <c r="I1681" s="64">
        <v>1230017</v>
      </c>
      <c r="J1681" s="64">
        <v>2905100202</v>
      </c>
      <c r="K1681" t="s">
        <v>626</v>
      </c>
      <c r="L1681" s="64">
        <v>1500000000</v>
      </c>
      <c r="M1681" s="60">
        <v>0</v>
      </c>
    </row>
    <row r="1682" spans="1:13" hidden="1" x14ac:dyDescent="0.25">
      <c r="A1682" t="s">
        <v>623</v>
      </c>
      <c r="B1682" s="64">
        <v>2000096643</v>
      </c>
      <c r="C1682" t="s">
        <v>666</v>
      </c>
      <c r="D1682" s="59">
        <v>43531</v>
      </c>
      <c r="E1682" s="60">
        <v>3473840</v>
      </c>
      <c r="F1682" t="s">
        <v>204</v>
      </c>
      <c r="G1682" s="64">
        <v>2000106901</v>
      </c>
      <c r="H1682" t="s">
        <v>1368</v>
      </c>
      <c r="I1682" t="s">
        <v>1404</v>
      </c>
      <c r="J1682" s="64">
        <v>2905100202</v>
      </c>
      <c r="K1682" t="s">
        <v>23</v>
      </c>
      <c r="L1682" s="64">
        <v>1500000000</v>
      </c>
      <c r="M1682" s="60">
        <v>0</v>
      </c>
    </row>
    <row r="1683" spans="1:13" hidden="1" x14ac:dyDescent="0.25">
      <c r="A1683" s="64">
        <v>11010054570</v>
      </c>
      <c r="B1683" s="64">
        <v>1902035702</v>
      </c>
      <c r="C1683" t="s">
        <v>203</v>
      </c>
      <c r="D1683" s="59">
        <v>43444</v>
      </c>
      <c r="E1683" s="60">
        <v>-86355</v>
      </c>
      <c r="F1683" t="s">
        <v>204</v>
      </c>
      <c r="G1683" s="64">
        <v>2000110504</v>
      </c>
      <c r="H1683" t="s">
        <v>1405</v>
      </c>
      <c r="I1683" s="64">
        <v>1273403</v>
      </c>
      <c r="J1683" s="64">
        <v>2905100203</v>
      </c>
      <c r="K1683" t="s">
        <v>206</v>
      </c>
      <c r="L1683" s="64">
        <v>503017011</v>
      </c>
      <c r="M1683" s="60">
        <v>49</v>
      </c>
    </row>
    <row r="1684" spans="1:13" hidden="1" x14ac:dyDescent="0.25">
      <c r="A1684" s="64">
        <v>12031059955</v>
      </c>
      <c r="B1684" s="64">
        <v>1901914347</v>
      </c>
      <c r="C1684" t="s">
        <v>203</v>
      </c>
      <c r="D1684" s="59">
        <v>43260</v>
      </c>
      <c r="E1684" s="60">
        <v>-46170</v>
      </c>
      <c r="F1684" t="s">
        <v>204</v>
      </c>
      <c r="G1684" s="64">
        <v>2000110504</v>
      </c>
      <c r="H1684" t="s">
        <v>585</v>
      </c>
      <c r="I1684" s="64">
        <v>1223882</v>
      </c>
      <c r="J1684" s="64">
        <v>2905100203</v>
      </c>
      <c r="K1684" t="s">
        <v>206</v>
      </c>
      <c r="L1684" s="64">
        <v>525017011</v>
      </c>
      <c r="M1684" s="60">
        <v>87</v>
      </c>
    </row>
    <row r="1685" spans="1:13" hidden="1" x14ac:dyDescent="0.25">
      <c r="A1685" s="64">
        <v>12070851600</v>
      </c>
      <c r="B1685" s="64">
        <v>1901911949</v>
      </c>
      <c r="C1685" t="s">
        <v>203</v>
      </c>
      <c r="D1685" s="59">
        <v>43430</v>
      </c>
      <c r="E1685" s="60">
        <v>-90450</v>
      </c>
      <c r="F1685" t="s">
        <v>204</v>
      </c>
      <c r="G1685" s="64">
        <v>2000110504</v>
      </c>
      <c r="H1685" t="s">
        <v>599</v>
      </c>
      <c r="I1685" s="64">
        <v>1270498</v>
      </c>
      <c r="J1685" s="64">
        <v>2905100202</v>
      </c>
      <c r="K1685" t="s">
        <v>206</v>
      </c>
      <c r="L1685" s="64">
        <v>1564617011</v>
      </c>
      <c r="M1685" s="60">
        <v>83</v>
      </c>
    </row>
    <row r="1686" spans="1:13" hidden="1" x14ac:dyDescent="0.25">
      <c r="A1686" s="64">
        <v>20190330</v>
      </c>
      <c r="B1686" s="64">
        <v>1902353506</v>
      </c>
      <c r="C1686" t="s">
        <v>203</v>
      </c>
      <c r="D1686" s="59">
        <v>43305</v>
      </c>
      <c r="E1686" s="60">
        <v>-27768</v>
      </c>
      <c r="F1686" t="s">
        <v>204</v>
      </c>
      <c r="G1686" s="64">
        <v>2000110504</v>
      </c>
      <c r="H1686" t="s">
        <v>971</v>
      </c>
      <c r="I1686" s="64">
        <v>1237114</v>
      </c>
      <c r="J1686" s="64">
        <v>2905100202</v>
      </c>
      <c r="K1686" s="64">
        <v>1237114</v>
      </c>
      <c r="L1686" s="64">
        <v>1564617011</v>
      </c>
      <c r="M1686" s="60">
        <v>219</v>
      </c>
    </row>
    <row r="1687" spans="1:13" hidden="1" x14ac:dyDescent="0.25">
      <c r="A1687" s="64">
        <v>20190330</v>
      </c>
      <c r="B1687" s="64">
        <v>2000110504</v>
      </c>
      <c r="C1687" t="s">
        <v>401</v>
      </c>
      <c r="D1687" s="59">
        <v>43554</v>
      </c>
      <c r="E1687" s="60">
        <v>181485</v>
      </c>
      <c r="F1687" t="s">
        <v>204</v>
      </c>
      <c r="G1687" s="64">
        <v>2000110504</v>
      </c>
      <c r="H1687" t="s">
        <v>1406</v>
      </c>
      <c r="I1687" t="s">
        <v>1407</v>
      </c>
      <c r="J1687" s="64">
        <v>2905100203</v>
      </c>
      <c r="K1687" t="s">
        <v>1408</v>
      </c>
      <c r="L1687" s="64">
        <v>503017011</v>
      </c>
      <c r="M1687" s="60">
        <v>0</v>
      </c>
    </row>
    <row r="1688" spans="1:13" hidden="1" x14ac:dyDescent="0.25">
      <c r="A1688" s="64">
        <v>20190330</v>
      </c>
      <c r="B1688" s="64">
        <v>2000110504</v>
      </c>
      <c r="C1688" t="s">
        <v>401</v>
      </c>
      <c r="D1688" s="59">
        <v>43554</v>
      </c>
      <c r="E1688" s="60">
        <v>-181485</v>
      </c>
      <c r="F1688" t="s">
        <v>204</v>
      </c>
      <c r="G1688" s="64">
        <v>2000110504</v>
      </c>
      <c r="H1688" t="s">
        <v>1406</v>
      </c>
      <c r="I1688" t="s">
        <v>1407</v>
      </c>
      <c r="J1688" s="64">
        <v>2905100202</v>
      </c>
      <c r="K1688" t="s">
        <v>1408</v>
      </c>
      <c r="L1688" s="64">
        <v>500000000</v>
      </c>
      <c r="M1688" s="60">
        <v>0</v>
      </c>
    </row>
    <row r="1689" spans="1:13" hidden="1" x14ac:dyDescent="0.25">
      <c r="A1689" s="64">
        <v>20810431070</v>
      </c>
      <c r="B1689" s="64">
        <v>1902218802</v>
      </c>
      <c r="C1689" t="s">
        <v>203</v>
      </c>
      <c r="D1689" s="59">
        <v>43489</v>
      </c>
      <c r="E1689" s="60">
        <v>-746010</v>
      </c>
      <c r="F1689" t="s">
        <v>204</v>
      </c>
      <c r="G1689" s="64">
        <v>2000110504</v>
      </c>
      <c r="H1689" t="s">
        <v>531</v>
      </c>
      <c r="I1689" s="64">
        <v>1285715</v>
      </c>
      <c r="J1689" s="64">
        <v>2905100202</v>
      </c>
      <c r="K1689" t="s">
        <v>206</v>
      </c>
      <c r="L1689" s="64">
        <v>1564617011</v>
      </c>
      <c r="M1689" s="60">
        <v>20</v>
      </c>
    </row>
    <row r="1690" spans="1:13" hidden="1" x14ac:dyDescent="0.25">
      <c r="A1690" s="64">
        <v>20810431070</v>
      </c>
      <c r="B1690" s="64">
        <v>1902218938</v>
      </c>
      <c r="C1690" t="s">
        <v>203</v>
      </c>
      <c r="D1690" s="59">
        <v>43481</v>
      </c>
      <c r="E1690" s="60">
        <v>-61750</v>
      </c>
      <c r="F1690" t="s">
        <v>204</v>
      </c>
      <c r="G1690" s="64">
        <v>2000110504</v>
      </c>
      <c r="H1690" t="s">
        <v>531</v>
      </c>
      <c r="I1690" s="64">
        <v>1284002</v>
      </c>
      <c r="J1690" s="64">
        <v>2905100202</v>
      </c>
      <c r="K1690" t="s">
        <v>206</v>
      </c>
      <c r="L1690" s="64">
        <v>1564617011</v>
      </c>
      <c r="M1690" s="60">
        <v>20</v>
      </c>
    </row>
    <row r="1691" spans="1:13" hidden="1" x14ac:dyDescent="0.25">
      <c r="A1691" s="64">
        <v>3080936735</v>
      </c>
      <c r="B1691" s="64">
        <v>1902310019</v>
      </c>
      <c r="C1691" t="s">
        <v>203</v>
      </c>
      <c r="D1691" s="59">
        <v>43514</v>
      </c>
      <c r="E1691" s="60">
        <v>-48960</v>
      </c>
      <c r="F1691" t="s">
        <v>204</v>
      </c>
      <c r="G1691" s="64">
        <v>2000110504</v>
      </c>
      <c r="H1691" t="s">
        <v>1409</v>
      </c>
      <c r="I1691" s="64">
        <v>1289895</v>
      </c>
      <c r="J1691" s="64">
        <v>2905100203</v>
      </c>
      <c r="K1691" t="s">
        <v>206</v>
      </c>
      <c r="L1691" s="64">
        <v>589517011</v>
      </c>
      <c r="M1691" s="60">
        <v>-8</v>
      </c>
    </row>
    <row r="1692" spans="1:13" hidden="1" x14ac:dyDescent="0.25">
      <c r="A1692" t="s">
        <v>1410</v>
      </c>
      <c r="B1692" s="64">
        <v>2000097753</v>
      </c>
      <c r="C1692" t="s">
        <v>666</v>
      </c>
      <c r="D1692" s="59">
        <v>43531</v>
      </c>
      <c r="E1692" s="60">
        <v>1107463</v>
      </c>
      <c r="F1692" t="s">
        <v>204</v>
      </c>
      <c r="G1692" s="64">
        <v>2000110504</v>
      </c>
      <c r="H1692" t="s">
        <v>1368</v>
      </c>
      <c r="I1692" t="s">
        <v>1411</v>
      </c>
      <c r="J1692" s="64">
        <v>2905100202</v>
      </c>
      <c r="K1692" t="s">
        <v>1412</v>
      </c>
      <c r="L1692" s="64">
        <v>500000000</v>
      </c>
      <c r="M1692" s="60">
        <v>23</v>
      </c>
    </row>
    <row r="1693" spans="1:13" hidden="1" x14ac:dyDescent="0.25">
      <c r="A1693" s="64">
        <v>12031059955</v>
      </c>
      <c r="B1693" s="64">
        <v>1901913823</v>
      </c>
      <c r="C1693" t="s">
        <v>203</v>
      </c>
      <c r="D1693" s="59">
        <v>43280</v>
      </c>
      <c r="E1693" s="60">
        <v>-54270</v>
      </c>
      <c r="F1693" t="s">
        <v>204</v>
      </c>
      <c r="G1693" s="64">
        <v>2000112052</v>
      </c>
      <c r="H1693" t="s">
        <v>1307</v>
      </c>
      <c r="I1693" s="64">
        <v>1230011</v>
      </c>
      <c r="J1693" s="64">
        <v>2905100202</v>
      </c>
      <c r="K1693" t="s">
        <v>405</v>
      </c>
      <c r="L1693" s="64">
        <v>1564617011</v>
      </c>
      <c r="M1693" s="60">
        <v>105</v>
      </c>
    </row>
    <row r="1694" spans="1:13" hidden="1" x14ac:dyDescent="0.25">
      <c r="A1694" s="64">
        <v>12031059955</v>
      </c>
      <c r="B1694" s="64">
        <v>1901913824</v>
      </c>
      <c r="C1694" t="s">
        <v>203</v>
      </c>
      <c r="D1694" s="59">
        <v>43280</v>
      </c>
      <c r="E1694" s="60">
        <v>-50085</v>
      </c>
      <c r="F1694" t="s">
        <v>204</v>
      </c>
      <c r="G1694" s="64">
        <v>2000112052</v>
      </c>
      <c r="H1694" t="s">
        <v>1413</v>
      </c>
      <c r="I1694" s="64">
        <v>1229972</v>
      </c>
      <c r="J1694" s="64">
        <v>2905100202</v>
      </c>
      <c r="K1694" t="s">
        <v>405</v>
      </c>
      <c r="L1694" s="64">
        <v>1564617011</v>
      </c>
      <c r="M1694" s="60">
        <v>105</v>
      </c>
    </row>
    <row r="1695" spans="1:13" hidden="1" x14ac:dyDescent="0.25">
      <c r="A1695" s="64">
        <v>12031059955</v>
      </c>
      <c r="B1695" s="64">
        <v>1901913825</v>
      </c>
      <c r="C1695" t="s">
        <v>203</v>
      </c>
      <c r="D1695" s="59">
        <v>43279</v>
      </c>
      <c r="E1695" s="60">
        <v>-21060</v>
      </c>
      <c r="F1695" t="s">
        <v>204</v>
      </c>
      <c r="G1695" s="64">
        <v>2000112052</v>
      </c>
      <c r="H1695" t="s">
        <v>1007</v>
      </c>
      <c r="I1695" s="64">
        <v>1229637</v>
      </c>
      <c r="J1695" s="64">
        <v>2905100202</v>
      </c>
      <c r="K1695" t="s">
        <v>405</v>
      </c>
      <c r="L1695" s="64">
        <v>1564617011</v>
      </c>
      <c r="M1695" s="60">
        <v>105</v>
      </c>
    </row>
    <row r="1696" spans="1:13" hidden="1" x14ac:dyDescent="0.25">
      <c r="A1696" s="64">
        <v>12031059955</v>
      </c>
      <c r="B1696" s="64">
        <v>1901913827</v>
      </c>
      <c r="C1696" t="s">
        <v>203</v>
      </c>
      <c r="D1696" s="59">
        <v>43279</v>
      </c>
      <c r="E1696" s="60">
        <v>-144720</v>
      </c>
      <c r="F1696" t="s">
        <v>204</v>
      </c>
      <c r="G1696" s="64">
        <v>2000112052</v>
      </c>
      <c r="H1696" t="s">
        <v>1414</v>
      </c>
      <c r="I1696" s="64">
        <v>1229622</v>
      </c>
      <c r="J1696" s="64">
        <v>2905100202</v>
      </c>
      <c r="K1696" t="s">
        <v>405</v>
      </c>
      <c r="L1696" s="64">
        <v>1564617011</v>
      </c>
      <c r="M1696" s="60">
        <v>105</v>
      </c>
    </row>
    <row r="1697" spans="1:13" hidden="1" x14ac:dyDescent="0.25">
      <c r="A1697" s="64">
        <v>12031059955</v>
      </c>
      <c r="B1697" s="64">
        <v>1901913831</v>
      </c>
      <c r="C1697" t="s">
        <v>203</v>
      </c>
      <c r="D1697" s="59">
        <v>43279</v>
      </c>
      <c r="E1697" s="60">
        <v>-90450</v>
      </c>
      <c r="F1697" t="s">
        <v>204</v>
      </c>
      <c r="G1697" s="64">
        <v>2000112052</v>
      </c>
      <c r="H1697" t="s">
        <v>1415</v>
      </c>
      <c r="I1697" s="64">
        <v>1229599</v>
      </c>
      <c r="J1697" s="64">
        <v>2905100202</v>
      </c>
      <c r="K1697" t="s">
        <v>405</v>
      </c>
      <c r="L1697" s="64">
        <v>1564617011</v>
      </c>
      <c r="M1697" s="60">
        <v>105</v>
      </c>
    </row>
    <row r="1698" spans="1:13" hidden="1" x14ac:dyDescent="0.25">
      <c r="A1698" s="64">
        <v>12031059955</v>
      </c>
      <c r="B1698" s="64">
        <v>1901913832</v>
      </c>
      <c r="C1698" t="s">
        <v>203</v>
      </c>
      <c r="D1698" s="59">
        <v>43279</v>
      </c>
      <c r="E1698" s="60">
        <v>-17415</v>
      </c>
      <c r="F1698" t="s">
        <v>204</v>
      </c>
      <c r="G1698" s="64">
        <v>2000112052</v>
      </c>
      <c r="H1698" t="s">
        <v>1416</v>
      </c>
      <c r="I1698" s="64">
        <v>1229453</v>
      </c>
      <c r="J1698" s="64">
        <v>2905100202</v>
      </c>
      <c r="K1698" t="s">
        <v>405</v>
      </c>
      <c r="L1698" s="64">
        <v>1564617011</v>
      </c>
      <c r="M1698" s="60">
        <v>105</v>
      </c>
    </row>
    <row r="1699" spans="1:13" hidden="1" x14ac:dyDescent="0.25">
      <c r="A1699" s="64">
        <v>12031059955</v>
      </c>
      <c r="B1699" s="64">
        <v>1901913834</v>
      </c>
      <c r="C1699" t="s">
        <v>203</v>
      </c>
      <c r="D1699" s="59">
        <v>43277</v>
      </c>
      <c r="E1699" s="60">
        <v>-19260</v>
      </c>
      <c r="F1699" t="s">
        <v>204</v>
      </c>
      <c r="G1699" s="64">
        <v>2000112052</v>
      </c>
      <c r="H1699" t="s">
        <v>1417</v>
      </c>
      <c r="I1699" s="64">
        <v>1228949</v>
      </c>
      <c r="J1699" s="64">
        <v>2905100202</v>
      </c>
      <c r="K1699" t="s">
        <v>405</v>
      </c>
      <c r="L1699" s="64">
        <v>1564617011</v>
      </c>
      <c r="M1699" s="60">
        <v>105</v>
      </c>
    </row>
    <row r="1700" spans="1:13" hidden="1" x14ac:dyDescent="0.25">
      <c r="A1700" s="64">
        <v>12031059955</v>
      </c>
      <c r="B1700" s="64">
        <v>1901913835</v>
      </c>
      <c r="C1700" t="s">
        <v>203</v>
      </c>
      <c r="D1700" s="59">
        <v>43277</v>
      </c>
      <c r="E1700" s="60">
        <v>-21060</v>
      </c>
      <c r="F1700" t="s">
        <v>204</v>
      </c>
      <c r="G1700" s="64">
        <v>2000112052</v>
      </c>
      <c r="H1700" t="s">
        <v>1111</v>
      </c>
      <c r="I1700" s="64">
        <v>1228820</v>
      </c>
      <c r="J1700" s="64">
        <v>2905100202</v>
      </c>
      <c r="K1700" t="s">
        <v>405</v>
      </c>
      <c r="L1700" s="64">
        <v>1564617011</v>
      </c>
      <c r="M1700" s="60">
        <v>105</v>
      </c>
    </row>
    <row r="1701" spans="1:13" hidden="1" x14ac:dyDescent="0.25">
      <c r="A1701" s="64">
        <v>12031059955</v>
      </c>
      <c r="B1701" s="64">
        <v>1901913836</v>
      </c>
      <c r="C1701" t="s">
        <v>203</v>
      </c>
      <c r="D1701" s="59">
        <v>43277</v>
      </c>
      <c r="E1701" s="60">
        <v>-19260</v>
      </c>
      <c r="F1701" t="s">
        <v>204</v>
      </c>
      <c r="G1701" s="64">
        <v>2000112052</v>
      </c>
      <c r="H1701" t="s">
        <v>1390</v>
      </c>
      <c r="I1701" s="64">
        <v>1228800</v>
      </c>
      <c r="J1701" s="64">
        <v>2905100202</v>
      </c>
      <c r="K1701" t="s">
        <v>405</v>
      </c>
      <c r="L1701" s="64">
        <v>1564617011</v>
      </c>
      <c r="M1701" s="60">
        <v>105</v>
      </c>
    </row>
    <row r="1702" spans="1:13" hidden="1" x14ac:dyDescent="0.25">
      <c r="A1702" s="64">
        <v>12031059955</v>
      </c>
      <c r="B1702" s="64">
        <v>1901913837</v>
      </c>
      <c r="C1702" t="s">
        <v>203</v>
      </c>
      <c r="D1702" s="59">
        <v>43276</v>
      </c>
      <c r="E1702" s="60">
        <v>-58500</v>
      </c>
      <c r="F1702" t="s">
        <v>204</v>
      </c>
      <c r="G1702" s="64">
        <v>2000112052</v>
      </c>
      <c r="H1702" t="s">
        <v>1418</v>
      </c>
      <c r="I1702" s="64">
        <v>1228701</v>
      </c>
      <c r="J1702" s="64">
        <v>2905100202</v>
      </c>
      <c r="K1702" t="s">
        <v>405</v>
      </c>
      <c r="L1702" s="64">
        <v>1564617011</v>
      </c>
      <c r="M1702" s="60">
        <v>105</v>
      </c>
    </row>
    <row r="1703" spans="1:13" hidden="1" x14ac:dyDescent="0.25">
      <c r="A1703" s="64">
        <v>12031059955</v>
      </c>
      <c r="B1703" s="64">
        <v>1901913845</v>
      </c>
      <c r="C1703" t="s">
        <v>203</v>
      </c>
      <c r="D1703" s="59">
        <v>43274</v>
      </c>
      <c r="E1703" s="60">
        <v>-42120</v>
      </c>
      <c r="F1703" t="s">
        <v>204</v>
      </c>
      <c r="G1703" s="64">
        <v>2000112052</v>
      </c>
      <c r="H1703" t="s">
        <v>1129</v>
      </c>
      <c r="I1703" s="64">
        <v>1228371</v>
      </c>
      <c r="J1703" s="64">
        <v>2905100202</v>
      </c>
      <c r="K1703" t="s">
        <v>405</v>
      </c>
      <c r="L1703" s="64">
        <v>1564617011</v>
      </c>
      <c r="M1703" s="60">
        <v>105</v>
      </c>
    </row>
    <row r="1704" spans="1:13" hidden="1" x14ac:dyDescent="0.25">
      <c r="A1704" s="64">
        <v>12031059955</v>
      </c>
      <c r="B1704" s="64">
        <v>1901913846</v>
      </c>
      <c r="C1704" t="s">
        <v>203</v>
      </c>
      <c r="D1704" s="59">
        <v>43274</v>
      </c>
      <c r="E1704" s="60">
        <v>-42210</v>
      </c>
      <c r="F1704" t="s">
        <v>204</v>
      </c>
      <c r="G1704" s="64">
        <v>2000112052</v>
      </c>
      <c r="H1704" t="s">
        <v>1330</v>
      </c>
      <c r="I1704" s="64">
        <v>1228319</v>
      </c>
      <c r="J1704" s="64">
        <v>2905100202</v>
      </c>
      <c r="K1704" t="s">
        <v>405</v>
      </c>
      <c r="L1704" s="64">
        <v>1564617011</v>
      </c>
      <c r="M1704" s="60">
        <v>105</v>
      </c>
    </row>
    <row r="1705" spans="1:13" hidden="1" x14ac:dyDescent="0.25">
      <c r="A1705" s="64">
        <v>12031059955</v>
      </c>
      <c r="B1705" s="64">
        <v>1901913847</v>
      </c>
      <c r="C1705" t="s">
        <v>203</v>
      </c>
      <c r="D1705" s="59">
        <v>43272</v>
      </c>
      <c r="E1705" s="60">
        <v>-17415</v>
      </c>
      <c r="F1705" t="s">
        <v>204</v>
      </c>
      <c r="G1705" s="64">
        <v>2000112052</v>
      </c>
      <c r="H1705" t="s">
        <v>1356</v>
      </c>
      <c r="I1705" s="64">
        <v>1227654</v>
      </c>
      <c r="J1705" s="64">
        <v>2905100202</v>
      </c>
      <c r="K1705" t="s">
        <v>405</v>
      </c>
      <c r="L1705" s="64">
        <v>1564617011</v>
      </c>
      <c r="M1705" s="60">
        <v>105</v>
      </c>
    </row>
    <row r="1706" spans="1:13" hidden="1" x14ac:dyDescent="0.25">
      <c r="A1706" s="64">
        <v>12031059955</v>
      </c>
      <c r="B1706" s="64">
        <v>1901913849</v>
      </c>
      <c r="C1706" t="s">
        <v>203</v>
      </c>
      <c r="D1706" s="59">
        <v>43269</v>
      </c>
      <c r="E1706" s="60">
        <v>-21060</v>
      </c>
      <c r="F1706" t="s">
        <v>204</v>
      </c>
      <c r="G1706" s="64">
        <v>2000112052</v>
      </c>
      <c r="H1706" t="s">
        <v>1029</v>
      </c>
      <c r="I1706" s="64">
        <v>1225935</v>
      </c>
      <c r="J1706" s="64">
        <v>2905100202</v>
      </c>
      <c r="K1706" t="s">
        <v>405</v>
      </c>
      <c r="L1706" s="64">
        <v>1564617011</v>
      </c>
      <c r="M1706" s="60">
        <v>105</v>
      </c>
    </row>
    <row r="1707" spans="1:13" hidden="1" x14ac:dyDescent="0.25">
      <c r="A1707" s="64">
        <v>12031059955</v>
      </c>
      <c r="B1707" s="64">
        <v>1901913851</v>
      </c>
      <c r="C1707" t="s">
        <v>203</v>
      </c>
      <c r="D1707" s="59">
        <v>43269</v>
      </c>
      <c r="E1707" s="60">
        <v>-26910</v>
      </c>
      <c r="F1707" t="s">
        <v>204</v>
      </c>
      <c r="G1707" s="64">
        <v>2000112052</v>
      </c>
      <c r="H1707" t="s">
        <v>1419</v>
      </c>
      <c r="I1707" s="64">
        <v>1225931</v>
      </c>
      <c r="J1707" s="64">
        <v>2905100202</v>
      </c>
      <c r="K1707" t="s">
        <v>405</v>
      </c>
      <c r="L1707" s="64">
        <v>1564617011</v>
      </c>
      <c r="M1707" s="60">
        <v>105</v>
      </c>
    </row>
    <row r="1708" spans="1:13" hidden="1" x14ac:dyDescent="0.25">
      <c r="A1708" s="64">
        <v>12031059955</v>
      </c>
      <c r="B1708" s="64">
        <v>1901913860</v>
      </c>
      <c r="C1708" t="s">
        <v>203</v>
      </c>
      <c r="D1708" s="59">
        <v>43269</v>
      </c>
      <c r="E1708" s="60">
        <v>-21060</v>
      </c>
      <c r="F1708" t="s">
        <v>204</v>
      </c>
      <c r="G1708" s="64">
        <v>2000112052</v>
      </c>
      <c r="H1708" t="s">
        <v>1271</v>
      </c>
      <c r="I1708" s="64">
        <v>1225711</v>
      </c>
      <c r="J1708" s="64">
        <v>2905100202</v>
      </c>
      <c r="K1708" t="s">
        <v>405</v>
      </c>
      <c r="L1708" s="64">
        <v>1564617011</v>
      </c>
      <c r="M1708" s="60">
        <v>105</v>
      </c>
    </row>
    <row r="1709" spans="1:13" hidden="1" x14ac:dyDescent="0.25">
      <c r="A1709" s="64">
        <v>12031059955</v>
      </c>
      <c r="B1709" s="64">
        <v>1901914341</v>
      </c>
      <c r="C1709" t="s">
        <v>203</v>
      </c>
      <c r="D1709" s="59">
        <v>43266</v>
      </c>
      <c r="E1709" s="60">
        <v>-21060</v>
      </c>
      <c r="F1709" t="s">
        <v>204</v>
      </c>
      <c r="G1709" s="64">
        <v>2000112052</v>
      </c>
      <c r="H1709" t="s">
        <v>1111</v>
      </c>
      <c r="I1709" s="64">
        <v>1225339</v>
      </c>
      <c r="J1709" s="64">
        <v>2905100202</v>
      </c>
      <c r="K1709" t="s">
        <v>206</v>
      </c>
      <c r="L1709" s="64">
        <v>1564617011</v>
      </c>
      <c r="M1709" s="60">
        <v>105</v>
      </c>
    </row>
    <row r="1710" spans="1:13" hidden="1" x14ac:dyDescent="0.25">
      <c r="A1710" s="64">
        <v>12031059955</v>
      </c>
      <c r="B1710" s="64">
        <v>1901914344</v>
      </c>
      <c r="C1710" t="s">
        <v>203</v>
      </c>
      <c r="D1710" s="59">
        <v>43260</v>
      </c>
      <c r="E1710" s="60">
        <v>-11700</v>
      </c>
      <c r="F1710" t="s">
        <v>204</v>
      </c>
      <c r="G1710" s="64">
        <v>2000112052</v>
      </c>
      <c r="H1710" t="s">
        <v>1420</v>
      </c>
      <c r="I1710" s="64">
        <v>1223958</v>
      </c>
      <c r="J1710" s="64">
        <v>2905100202</v>
      </c>
      <c r="K1710" t="s">
        <v>206</v>
      </c>
      <c r="L1710" s="64">
        <v>1564617011</v>
      </c>
      <c r="M1710" s="60">
        <v>105</v>
      </c>
    </row>
    <row r="1711" spans="1:13" hidden="1" x14ac:dyDescent="0.25">
      <c r="A1711" s="64">
        <v>12031059955</v>
      </c>
      <c r="B1711" s="64">
        <v>1901914354</v>
      </c>
      <c r="C1711" t="s">
        <v>203</v>
      </c>
      <c r="D1711" s="59">
        <v>43256</v>
      </c>
      <c r="E1711" s="60">
        <v>-42210</v>
      </c>
      <c r="F1711" t="s">
        <v>204</v>
      </c>
      <c r="G1711" s="64">
        <v>2000112052</v>
      </c>
      <c r="H1711" t="s">
        <v>993</v>
      </c>
      <c r="I1711" s="64">
        <v>1223165</v>
      </c>
      <c r="J1711" s="64">
        <v>2905100202</v>
      </c>
      <c r="K1711" t="s">
        <v>206</v>
      </c>
      <c r="L1711" s="64">
        <v>1564617011</v>
      </c>
      <c r="M1711" s="60">
        <v>105</v>
      </c>
    </row>
    <row r="1712" spans="1:13" hidden="1" x14ac:dyDescent="0.25">
      <c r="A1712" s="64">
        <v>12031059955</v>
      </c>
      <c r="B1712" s="64">
        <v>1901914360</v>
      </c>
      <c r="C1712" t="s">
        <v>203</v>
      </c>
      <c r="D1712" s="59">
        <v>43256</v>
      </c>
      <c r="E1712" s="60">
        <v>-21060</v>
      </c>
      <c r="F1712" t="s">
        <v>204</v>
      </c>
      <c r="G1712" s="64">
        <v>2000112052</v>
      </c>
      <c r="H1712" t="s">
        <v>1031</v>
      </c>
      <c r="I1712" s="64">
        <v>1222719</v>
      </c>
      <c r="J1712" s="64">
        <v>2905100202</v>
      </c>
      <c r="K1712" t="s">
        <v>206</v>
      </c>
      <c r="L1712" s="64">
        <v>1564617011</v>
      </c>
      <c r="M1712" s="60">
        <v>105</v>
      </c>
    </row>
    <row r="1713" spans="1:13" hidden="1" x14ac:dyDescent="0.25">
      <c r="A1713" s="64">
        <v>12031059955</v>
      </c>
      <c r="B1713" s="64">
        <v>1901914373</v>
      </c>
      <c r="C1713" t="s">
        <v>203</v>
      </c>
      <c r="D1713" s="59">
        <v>43253</v>
      </c>
      <c r="E1713" s="60">
        <v>-21060</v>
      </c>
      <c r="F1713" t="s">
        <v>204</v>
      </c>
      <c r="G1713" s="64">
        <v>2000112052</v>
      </c>
      <c r="H1713" t="s">
        <v>1129</v>
      </c>
      <c r="I1713" s="64">
        <v>1222334</v>
      </c>
      <c r="J1713" s="64">
        <v>2905100202</v>
      </c>
      <c r="K1713" t="s">
        <v>206</v>
      </c>
      <c r="L1713" s="64">
        <v>1564617011</v>
      </c>
      <c r="M1713" s="60">
        <v>105</v>
      </c>
    </row>
    <row r="1714" spans="1:13" hidden="1" x14ac:dyDescent="0.25">
      <c r="A1714" s="64">
        <v>12031059955</v>
      </c>
      <c r="B1714" s="64">
        <v>1901914380</v>
      </c>
      <c r="C1714" t="s">
        <v>203</v>
      </c>
      <c r="D1714" s="59">
        <v>43257</v>
      </c>
      <c r="E1714" s="60">
        <v>-21060</v>
      </c>
      <c r="F1714" t="s">
        <v>204</v>
      </c>
      <c r="G1714" s="64">
        <v>2000112052</v>
      </c>
      <c r="H1714" t="s">
        <v>211</v>
      </c>
      <c r="I1714" s="64">
        <v>1223122</v>
      </c>
      <c r="J1714" s="64">
        <v>2905100202</v>
      </c>
      <c r="K1714" t="s">
        <v>206</v>
      </c>
      <c r="L1714" s="64">
        <v>1564617011</v>
      </c>
      <c r="M1714" s="60">
        <v>105</v>
      </c>
    </row>
    <row r="1715" spans="1:13" hidden="1" x14ac:dyDescent="0.25">
      <c r="A1715" s="64">
        <v>12031059955</v>
      </c>
      <c r="B1715" s="64">
        <v>1901914384</v>
      </c>
      <c r="C1715" t="s">
        <v>203</v>
      </c>
      <c r="D1715" s="59">
        <v>43252</v>
      </c>
      <c r="E1715" s="60">
        <v>-17415</v>
      </c>
      <c r="F1715" t="s">
        <v>204</v>
      </c>
      <c r="G1715" s="64">
        <v>2000112052</v>
      </c>
      <c r="H1715" t="s">
        <v>230</v>
      </c>
      <c r="I1715" s="64">
        <v>1221912</v>
      </c>
      <c r="J1715" s="64">
        <v>2905100202</v>
      </c>
      <c r="K1715" t="s">
        <v>206</v>
      </c>
      <c r="L1715" s="64">
        <v>1564617011</v>
      </c>
      <c r="M1715" s="60">
        <v>105</v>
      </c>
    </row>
    <row r="1716" spans="1:13" hidden="1" x14ac:dyDescent="0.25">
      <c r="A1716" s="64">
        <v>12031059955</v>
      </c>
      <c r="B1716" s="64">
        <v>1901914386</v>
      </c>
      <c r="C1716" t="s">
        <v>203</v>
      </c>
      <c r="D1716" s="59">
        <v>43255</v>
      </c>
      <c r="E1716" s="60">
        <v>-313830</v>
      </c>
      <c r="F1716" t="s">
        <v>204</v>
      </c>
      <c r="G1716" s="64">
        <v>2000112052</v>
      </c>
      <c r="H1716" t="s">
        <v>1421</v>
      </c>
      <c r="I1716" s="64">
        <v>1223865</v>
      </c>
      <c r="J1716" s="64">
        <v>2905100202</v>
      </c>
      <c r="K1716" t="s">
        <v>206</v>
      </c>
      <c r="L1716" s="64">
        <v>1564617011</v>
      </c>
      <c r="M1716" s="60">
        <v>105</v>
      </c>
    </row>
    <row r="1717" spans="1:13" hidden="1" x14ac:dyDescent="0.25">
      <c r="A1717" s="64">
        <v>12031059955</v>
      </c>
      <c r="B1717" s="64">
        <v>1901914393</v>
      </c>
      <c r="C1717" t="s">
        <v>203</v>
      </c>
      <c r="D1717" s="59">
        <v>43280</v>
      </c>
      <c r="E1717" s="60">
        <v>-108540</v>
      </c>
      <c r="F1717" t="s">
        <v>204</v>
      </c>
      <c r="G1717" s="64">
        <v>2000112052</v>
      </c>
      <c r="H1717" t="s">
        <v>1095</v>
      </c>
      <c r="I1717" s="64">
        <v>1230015</v>
      </c>
      <c r="J1717" s="64">
        <v>2905100202</v>
      </c>
      <c r="K1717" t="s">
        <v>206</v>
      </c>
      <c r="L1717" s="64">
        <v>1564617011</v>
      </c>
      <c r="M1717" s="60">
        <v>105</v>
      </c>
    </row>
    <row r="1718" spans="1:13" hidden="1" x14ac:dyDescent="0.25">
      <c r="A1718" s="64">
        <v>12031059955</v>
      </c>
      <c r="B1718" s="64">
        <v>1901914409</v>
      </c>
      <c r="C1718" t="s">
        <v>203</v>
      </c>
      <c r="D1718" s="59">
        <v>43272</v>
      </c>
      <c r="E1718" s="60">
        <v>-30510</v>
      </c>
      <c r="F1718" t="s">
        <v>204</v>
      </c>
      <c r="G1718" s="64">
        <v>2000112052</v>
      </c>
      <c r="H1718" t="s">
        <v>1422</v>
      </c>
      <c r="I1718" s="64">
        <v>1233440</v>
      </c>
      <c r="J1718" s="64">
        <v>2905100202</v>
      </c>
      <c r="K1718" t="s">
        <v>206</v>
      </c>
      <c r="L1718" s="64">
        <v>1564617011</v>
      </c>
      <c r="M1718" s="60">
        <v>105</v>
      </c>
    </row>
    <row r="1719" spans="1:13" hidden="1" x14ac:dyDescent="0.25">
      <c r="A1719" s="64">
        <v>12031059955</v>
      </c>
      <c r="B1719" s="64">
        <v>1901914427</v>
      </c>
      <c r="C1719" t="s">
        <v>203</v>
      </c>
      <c r="D1719" s="59">
        <v>43266</v>
      </c>
      <c r="E1719" s="60">
        <v>-294660</v>
      </c>
      <c r="F1719" t="s">
        <v>204</v>
      </c>
      <c r="G1719" s="64">
        <v>2000112052</v>
      </c>
      <c r="H1719" t="s">
        <v>869</v>
      </c>
      <c r="I1719" s="64">
        <v>1233438</v>
      </c>
      <c r="J1719" s="64">
        <v>2905100202</v>
      </c>
      <c r="K1719" t="s">
        <v>206</v>
      </c>
      <c r="L1719" s="64">
        <v>1564617011</v>
      </c>
      <c r="M1719" s="60">
        <v>105</v>
      </c>
    </row>
    <row r="1720" spans="1:13" hidden="1" x14ac:dyDescent="0.25">
      <c r="A1720" s="64">
        <v>120310599550</v>
      </c>
      <c r="B1720" s="64">
        <v>1901913214</v>
      </c>
      <c r="C1720" t="s">
        <v>203</v>
      </c>
      <c r="D1720" s="59">
        <v>43269</v>
      </c>
      <c r="E1720" s="60">
        <v>-126720</v>
      </c>
      <c r="F1720" t="s">
        <v>204</v>
      </c>
      <c r="G1720" s="64">
        <v>2000112052</v>
      </c>
      <c r="H1720" t="s">
        <v>1029</v>
      </c>
      <c r="I1720" s="64">
        <v>1233431</v>
      </c>
      <c r="J1720" s="64">
        <v>2905100202</v>
      </c>
      <c r="K1720" t="s">
        <v>206</v>
      </c>
      <c r="L1720" s="64">
        <v>1564617011</v>
      </c>
      <c r="M1720" s="60">
        <v>105</v>
      </c>
    </row>
    <row r="1721" spans="1:13" hidden="1" x14ac:dyDescent="0.25">
      <c r="A1721" s="64">
        <v>120310599550</v>
      </c>
      <c r="B1721" s="64">
        <v>1901913216</v>
      </c>
      <c r="C1721" t="s">
        <v>203</v>
      </c>
      <c r="D1721" s="59">
        <v>43270</v>
      </c>
      <c r="E1721" s="60">
        <v>-549990</v>
      </c>
      <c r="F1721" t="s">
        <v>204</v>
      </c>
      <c r="G1721" s="64">
        <v>2000112052</v>
      </c>
      <c r="H1721" t="s">
        <v>572</v>
      </c>
      <c r="I1721" s="64">
        <v>1231808</v>
      </c>
      <c r="J1721" s="64">
        <v>2905100202</v>
      </c>
      <c r="K1721" t="s">
        <v>206</v>
      </c>
      <c r="L1721" s="64">
        <v>1564617011</v>
      </c>
      <c r="M1721" s="60">
        <v>105</v>
      </c>
    </row>
    <row r="1722" spans="1:13" hidden="1" x14ac:dyDescent="0.25">
      <c r="A1722" s="64">
        <v>120310599550</v>
      </c>
      <c r="B1722" s="64">
        <v>1901913226</v>
      </c>
      <c r="C1722" t="s">
        <v>203</v>
      </c>
      <c r="D1722" s="59">
        <v>43271</v>
      </c>
      <c r="E1722" s="60">
        <v>-91540</v>
      </c>
      <c r="F1722" t="s">
        <v>204</v>
      </c>
      <c r="G1722" s="64">
        <v>2000112052</v>
      </c>
      <c r="H1722" t="s">
        <v>1095</v>
      </c>
      <c r="I1722" s="64">
        <v>1231782</v>
      </c>
      <c r="J1722" s="64">
        <v>2905100202</v>
      </c>
      <c r="K1722" t="s">
        <v>206</v>
      </c>
      <c r="L1722" s="64">
        <v>1564617011</v>
      </c>
      <c r="M1722" s="60">
        <v>105</v>
      </c>
    </row>
    <row r="1723" spans="1:13" hidden="1" x14ac:dyDescent="0.25">
      <c r="A1723" s="64">
        <v>120310599550</v>
      </c>
      <c r="B1723" s="64">
        <v>1901913231</v>
      </c>
      <c r="C1723" t="s">
        <v>203</v>
      </c>
      <c r="D1723" s="59">
        <v>43281</v>
      </c>
      <c r="E1723" s="60">
        <v>-64550</v>
      </c>
      <c r="F1723" t="s">
        <v>204</v>
      </c>
      <c r="G1723" s="64">
        <v>2000112052</v>
      </c>
      <c r="H1723" t="s">
        <v>1423</v>
      </c>
      <c r="I1723" s="64">
        <v>1230213</v>
      </c>
      <c r="J1723" s="64">
        <v>2905100202</v>
      </c>
      <c r="K1723" t="s">
        <v>206</v>
      </c>
      <c r="L1723" s="64">
        <v>1564617011</v>
      </c>
      <c r="M1723" s="60">
        <v>105</v>
      </c>
    </row>
    <row r="1724" spans="1:13" hidden="1" x14ac:dyDescent="0.25">
      <c r="A1724" s="64">
        <v>120310599550</v>
      </c>
      <c r="B1724" s="64">
        <v>1901913235</v>
      </c>
      <c r="C1724" t="s">
        <v>203</v>
      </c>
      <c r="D1724" s="59">
        <v>43278</v>
      </c>
      <c r="E1724" s="60">
        <v>-61750</v>
      </c>
      <c r="F1724" t="s">
        <v>204</v>
      </c>
      <c r="G1724" s="64">
        <v>2000112052</v>
      </c>
      <c r="H1724" t="s">
        <v>231</v>
      </c>
      <c r="I1724" s="64">
        <v>1230210</v>
      </c>
      <c r="J1724" s="64">
        <v>2905100202</v>
      </c>
      <c r="K1724" t="s">
        <v>206</v>
      </c>
      <c r="L1724" s="64">
        <v>1564617011</v>
      </c>
      <c r="M1724" s="60">
        <v>105</v>
      </c>
    </row>
    <row r="1725" spans="1:13" hidden="1" x14ac:dyDescent="0.25">
      <c r="A1725" s="64">
        <v>120310599550</v>
      </c>
      <c r="B1725" s="64">
        <v>1901913237</v>
      </c>
      <c r="C1725" t="s">
        <v>203</v>
      </c>
      <c r="D1725" s="59">
        <v>43279</v>
      </c>
      <c r="E1725" s="60">
        <v>-61750</v>
      </c>
      <c r="F1725" t="s">
        <v>204</v>
      </c>
      <c r="G1725" s="64">
        <v>2000112052</v>
      </c>
      <c r="H1725" t="s">
        <v>1421</v>
      </c>
      <c r="I1725" s="64">
        <v>1230205</v>
      </c>
      <c r="J1725" s="64">
        <v>2905100202</v>
      </c>
      <c r="K1725" t="s">
        <v>206</v>
      </c>
      <c r="L1725" s="64">
        <v>1564617011</v>
      </c>
      <c r="M1725" s="60">
        <v>105</v>
      </c>
    </row>
    <row r="1726" spans="1:13" hidden="1" x14ac:dyDescent="0.25">
      <c r="A1726" s="64">
        <v>120310599550</v>
      </c>
      <c r="B1726" s="64">
        <v>1901913241</v>
      </c>
      <c r="C1726" t="s">
        <v>203</v>
      </c>
      <c r="D1726" s="59">
        <v>43270</v>
      </c>
      <c r="E1726" s="60">
        <v>-73450</v>
      </c>
      <c r="F1726" t="s">
        <v>204</v>
      </c>
      <c r="G1726" s="64">
        <v>2000112052</v>
      </c>
      <c r="H1726" t="s">
        <v>1095</v>
      </c>
      <c r="I1726" s="64">
        <v>1230159</v>
      </c>
      <c r="J1726" s="64">
        <v>2905100202</v>
      </c>
      <c r="K1726" t="s">
        <v>206</v>
      </c>
      <c r="L1726" s="64">
        <v>1564617011</v>
      </c>
      <c r="M1726" s="60">
        <v>105</v>
      </c>
    </row>
    <row r="1727" spans="1:13" hidden="1" x14ac:dyDescent="0.25">
      <c r="A1727" s="64">
        <v>120310599550</v>
      </c>
      <c r="B1727" s="64">
        <v>1901913246</v>
      </c>
      <c r="C1727" t="s">
        <v>203</v>
      </c>
      <c r="D1727" s="59">
        <v>43277</v>
      </c>
      <c r="E1727" s="60">
        <v>-79840</v>
      </c>
      <c r="F1727" t="s">
        <v>204</v>
      </c>
      <c r="G1727" s="64">
        <v>2000112052</v>
      </c>
      <c r="H1727" t="s">
        <v>1424</v>
      </c>
      <c r="I1727" s="64">
        <v>1230142</v>
      </c>
      <c r="J1727" s="64">
        <v>2905100202</v>
      </c>
      <c r="K1727" t="s">
        <v>206</v>
      </c>
      <c r="L1727" s="64">
        <v>1564617011</v>
      </c>
      <c r="M1727" s="60">
        <v>105</v>
      </c>
    </row>
    <row r="1728" spans="1:13" hidden="1" x14ac:dyDescent="0.25">
      <c r="A1728" s="64">
        <v>120310599550</v>
      </c>
      <c r="B1728" s="64">
        <v>1901913249</v>
      </c>
      <c r="C1728" t="s">
        <v>203</v>
      </c>
      <c r="D1728" s="59">
        <v>43272</v>
      </c>
      <c r="E1728" s="60">
        <v>-48110</v>
      </c>
      <c r="F1728" t="s">
        <v>204</v>
      </c>
      <c r="G1728" s="64">
        <v>2000112052</v>
      </c>
      <c r="H1728" t="s">
        <v>1279</v>
      </c>
      <c r="I1728" s="64">
        <v>1230123</v>
      </c>
      <c r="J1728" s="64">
        <v>2905100202</v>
      </c>
      <c r="K1728" t="s">
        <v>206</v>
      </c>
      <c r="L1728" s="64">
        <v>1548017011</v>
      </c>
      <c r="M1728" s="60">
        <v>105</v>
      </c>
    </row>
    <row r="1729" spans="1:13" hidden="1" x14ac:dyDescent="0.25">
      <c r="A1729" s="64">
        <v>120310599550</v>
      </c>
      <c r="B1729" s="64">
        <v>1901913252</v>
      </c>
      <c r="C1729" t="s">
        <v>203</v>
      </c>
      <c r="D1729" s="59">
        <v>43272</v>
      </c>
      <c r="E1729" s="60">
        <v>-92900</v>
      </c>
      <c r="F1729" t="s">
        <v>204</v>
      </c>
      <c r="G1729" s="64">
        <v>2000112052</v>
      </c>
      <c r="H1729" t="s">
        <v>1071</v>
      </c>
      <c r="I1729" s="64">
        <v>1230114</v>
      </c>
      <c r="J1729" s="64">
        <v>2905100202</v>
      </c>
      <c r="K1729" t="s">
        <v>206</v>
      </c>
      <c r="L1729" s="64">
        <v>1564617011</v>
      </c>
      <c r="M1729" s="60">
        <v>105</v>
      </c>
    </row>
    <row r="1730" spans="1:13" hidden="1" x14ac:dyDescent="0.25">
      <c r="A1730" s="64">
        <v>120310599550</v>
      </c>
      <c r="B1730" s="64">
        <v>1901913254</v>
      </c>
      <c r="C1730" t="s">
        <v>203</v>
      </c>
      <c r="D1730" s="59">
        <v>43272</v>
      </c>
      <c r="E1730" s="60">
        <v>-8610</v>
      </c>
      <c r="F1730" t="s">
        <v>204</v>
      </c>
      <c r="G1730" s="64">
        <v>2000112052</v>
      </c>
      <c r="H1730" t="s">
        <v>1425</v>
      </c>
      <c r="I1730" s="64">
        <v>1230097</v>
      </c>
      <c r="J1730" s="64">
        <v>2905100202</v>
      </c>
      <c r="K1730" t="s">
        <v>206</v>
      </c>
      <c r="L1730" s="64">
        <v>1564617011</v>
      </c>
      <c r="M1730" s="60">
        <v>105</v>
      </c>
    </row>
    <row r="1731" spans="1:13" hidden="1" x14ac:dyDescent="0.25">
      <c r="A1731" s="64">
        <v>120310599550</v>
      </c>
      <c r="B1731" s="64">
        <v>1901913258</v>
      </c>
      <c r="C1731" t="s">
        <v>203</v>
      </c>
      <c r="D1731" s="59">
        <v>43270</v>
      </c>
      <c r="E1731" s="60">
        <v>-60450</v>
      </c>
      <c r="F1731" t="s">
        <v>204</v>
      </c>
      <c r="G1731" s="64">
        <v>2000112052</v>
      </c>
      <c r="H1731" t="s">
        <v>1056</v>
      </c>
      <c r="I1731" s="64">
        <v>1226607</v>
      </c>
      <c r="J1731" s="64">
        <v>2905100202</v>
      </c>
      <c r="K1731" t="s">
        <v>206</v>
      </c>
      <c r="L1731" s="64">
        <v>1548017011</v>
      </c>
      <c r="M1731" s="60">
        <v>105</v>
      </c>
    </row>
    <row r="1732" spans="1:13" hidden="1" x14ac:dyDescent="0.25">
      <c r="A1732" s="64">
        <v>120310599550</v>
      </c>
      <c r="B1732" s="64">
        <v>1901913262</v>
      </c>
      <c r="C1732" t="s">
        <v>203</v>
      </c>
      <c r="D1732" s="59">
        <v>43268</v>
      </c>
      <c r="E1732" s="60">
        <v>-8760</v>
      </c>
      <c r="F1732" t="s">
        <v>204</v>
      </c>
      <c r="G1732" s="64">
        <v>2000112052</v>
      </c>
      <c r="H1732" t="s">
        <v>1426</v>
      </c>
      <c r="I1732" s="64">
        <v>1225947</v>
      </c>
      <c r="J1732" s="64">
        <v>2905100202</v>
      </c>
      <c r="K1732" t="s">
        <v>206</v>
      </c>
      <c r="L1732" s="64">
        <v>1564617011</v>
      </c>
      <c r="M1732" s="60">
        <v>105</v>
      </c>
    </row>
    <row r="1733" spans="1:13" hidden="1" x14ac:dyDescent="0.25">
      <c r="A1733" s="64">
        <v>120310599550</v>
      </c>
      <c r="B1733" s="64">
        <v>1901913265</v>
      </c>
      <c r="C1733" t="s">
        <v>203</v>
      </c>
      <c r="D1733" s="59">
        <v>43268</v>
      </c>
      <c r="E1733" s="60">
        <v>-61750</v>
      </c>
      <c r="F1733" t="s">
        <v>204</v>
      </c>
      <c r="G1733" s="64">
        <v>2000112052</v>
      </c>
      <c r="H1733" t="s">
        <v>1427</v>
      </c>
      <c r="I1733" s="64">
        <v>1225945</v>
      </c>
      <c r="J1733" s="64">
        <v>2905100202</v>
      </c>
      <c r="K1733" t="s">
        <v>206</v>
      </c>
      <c r="L1733" s="64">
        <v>1564617011</v>
      </c>
      <c r="M1733" s="60">
        <v>105</v>
      </c>
    </row>
    <row r="1734" spans="1:13" hidden="1" x14ac:dyDescent="0.25">
      <c r="A1734" s="64">
        <v>120310599550</v>
      </c>
      <c r="B1734" s="64">
        <v>1901913269</v>
      </c>
      <c r="C1734" t="s">
        <v>203</v>
      </c>
      <c r="D1734" s="59">
        <v>43269</v>
      </c>
      <c r="E1734" s="60">
        <v>-61750</v>
      </c>
      <c r="F1734" t="s">
        <v>204</v>
      </c>
      <c r="G1734" s="64">
        <v>2000112052</v>
      </c>
      <c r="H1734" t="s">
        <v>1095</v>
      </c>
      <c r="I1734" s="64">
        <v>1225933</v>
      </c>
      <c r="J1734" s="64">
        <v>2905100202</v>
      </c>
      <c r="K1734" t="s">
        <v>206</v>
      </c>
      <c r="L1734" s="64">
        <v>1564617011</v>
      </c>
      <c r="M1734" s="60">
        <v>105</v>
      </c>
    </row>
    <row r="1735" spans="1:13" hidden="1" x14ac:dyDescent="0.25">
      <c r="A1735" s="64">
        <v>120310599550</v>
      </c>
      <c r="B1735" s="64">
        <v>1901913274</v>
      </c>
      <c r="C1735" t="s">
        <v>203</v>
      </c>
      <c r="D1735" s="59">
        <v>43264</v>
      </c>
      <c r="E1735" s="60">
        <v>-79840</v>
      </c>
      <c r="F1735" t="s">
        <v>204</v>
      </c>
      <c r="G1735" s="64">
        <v>2000112052</v>
      </c>
      <c r="H1735" t="s">
        <v>1307</v>
      </c>
      <c r="I1735" s="64">
        <v>1224859</v>
      </c>
      <c r="J1735" s="64">
        <v>2905100202</v>
      </c>
      <c r="K1735" t="s">
        <v>206</v>
      </c>
      <c r="L1735" s="64">
        <v>1564617011</v>
      </c>
      <c r="M1735" s="60">
        <v>105</v>
      </c>
    </row>
    <row r="1736" spans="1:13" hidden="1" x14ac:dyDescent="0.25">
      <c r="A1736" s="64">
        <v>120310599550</v>
      </c>
      <c r="B1736" s="64">
        <v>1901913276</v>
      </c>
      <c r="C1736" t="s">
        <v>203</v>
      </c>
      <c r="D1736" s="59">
        <v>43262</v>
      </c>
      <c r="E1736" s="60">
        <v>-61750</v>
      </c>
      <c r="F1736" t="s">
        <v>204</v>
      </c>
      <c r="G1736" s="64">
        <v>2000112052</v>
      </c>
      <c r="H1736" t="s">
        <v>1418</v>
      </c>
      <c r="I1736" s="64">
        <v>1224074</v>
      </c>
      <c r="J1736" s="64">
        <v>2905100202</v>
      </c>
      <c r="K1736" t="s">
        <v>206</v>
      </c>
      <c r="L1736" s="64">
        <v>1564617011</v>
      </c>
      <c r="M1736" s="60">
        <v>105</v>
      </c>
    </row>
    <row r="1737" spans="1:13" hidden="1" x14ac:dyDescent="0.25">
      <c r="A1737" s="64">
        <v>120310599550</v>
      </c>
      <c r="B1737" s="64">
        <v>1901913284</v>
      </c>
      <c r="C1737" t="s">
        <v>203</v>
      </c>
      <c r="D1737" s="59">
        <v>43253</v>
      </c>
      <c r="E1737" s="60">
        <v>-10140</v>
      </c>
      <c r="F1737" t="s">
        <v>204</v>
      </c>
      <c r="G1737" s="64">
        <v>2000112052</v>
      </c>
      <c r="H1737" t="s">
        <v>1428</v>
      </c>
      <c r="I1737" s="64">
        <v>1222314</v>
      </c>
      <c r="J1737" s="64">
        <v>2905100202</v>
      </c>
      <c r="K1737" t="s">
        <v>206</v>
      </c>
      <c r="L1737" s="64">
        <v>1564617011</v>
      </c>
      <c r="M1737" s="60">
        <v>105</v>
      </c>
    </row>
    <row r="1738" spans="1:13" hidden="1" x14ac:dyDescent="0.25">
      <c r="A1738" s="64">
        <v>120310599550</v>
      </c>
      <c r="B1738" s="64">
        <v>1901913287</v>
      </c>
      <c r="C1738" t="s">
        <v>203</v>
      </c>
      <c r="D1738" s="59">
        <v>43252</v>
      </c>
      <c r="E1738" s="60">
        <v>-51730</v>
      </c>
      <c r="F1738" t="s">
        <v>204</v>
      </c>
      <c r="G1738" s="64">
        <v>2000112052</v>
      </c>
      <c r="H1738" t="s">
        <v>1429</v>
      </c>
      <c r="I1738" s="64">
        <v>1222090</v>
      </c>
      <c r="J1738" s="64">
        <v>2905100202</v>
      </c>
      <c r="K1738" t="s">
        <v>206</v>
      </c>
      <c r="L1738" s="64">
        <v>1558017011</v>
      </c>
      <c r="M1738" s="60">
        <v>105</v>
      </c>
    </row>
    <row r="1739" spans="1:13" hidden="1" x14ac:dyDescent="0.25">
      <c r="A1739" s="64">
        <v>12031116432</v>
      </c>
      <c r="B1739" s="64">
        <v>1901914648</v>
      </c>
      <c r="C1739" t="s">
        <v>203</v>
      </c>
      <c r="D1739" s="59">
        <v>43304</v>
      </c>
      <c r="E1739" s="60">
        <v>-19260</v>
      </c>
      <c r="F1739" t="s">
        <v>204</v>
      </c>
      <c r="G1739" s="64">
        <v>2000112052</v>
      </c>
      <c r="H1739" t="s">
        <v>1305</v>
      </c>
      <c r="I1739" s="64">
        <v>1236739</v>
      </c>
      <c r="J1739" s="64">
        <v>2905100202</v>
      </c>
      <c r="K1739" t="s">
        <v>206</v>
      </c>
      <c r="L1739" s="64">
        <v>1564617011</v>
      </c>
      <c r="M1739" s="60">
        <v>105</v>
      </c>
    </row>
    <row r="1740" spans="1:13" hidden="1" x14ac:dyDescent="0.25">
      <c r="A1740" s="64">
        <v>12031116432</v>
      </c>
      <c r="B1740" s="64">
        <v>1901914653</v>
      </c>
      <c r="C1740" t="s">
        <v>203</v>
      </c>
      <c r="D1740" s="59">
        <v>43288</v>
      </c>
      <c r="E1740" s="60">
        <v>-461700</v>
      </c>
      <c r="F1740" t="s">
        <v>204</v>
      </c>
      <c r="G1740" s="64">
        <v>2000112052</v>
      </c>
      <c r="H1740" t="s">
        <v>1421</v>
      </c>
      <c r="I1740" s="64">
        <v>1234658</v>
      </c>
      <c r="J1740" s="64">
        <v>2905100202</v>
      </c>
      <c r="K1740" t="s">
        <v>206</v>
      </c>
      <c r="L1740" s="64">
        <v>1564617011</v>
      </c>
      <c r="M1740" s="60">
        <v>105</v>
      </c>
    </row>
    <row r="1741" spans="1:13" hidden="1" x14ac:dyDescent="0.25">
      <c r="A1741" s="64">
        <v>12031116432</v>
      </c>
      <c r="B1741" s="64">
        <v>1901914658</v>
      </c>
      <c r="C1741" t="s">
        <v>203</v>
      </c>
      <c r="D1741" s="59">
        <v>43293</v>
      </c>
      <c r="E1741" s="60">
        <v>-19260</v>
      </c>
      <c r="F1741" t="s">
        <v>204</v>
      </c>
      <c r="G1741" s="64">
        <v>2000112052</v>
      </c>
      <c r="H1741" t="s">
        <v>1430</v>
      </c>
      <c r="I1741" s="64">
        <v>1233928</v>
      </c>
      <c r="J1741" s="64">
        <v>2905100202</v>
      </c>
      <c r="K1741" t="s">
        <v>206</v>
      </c>
      <c r="L1741" s="64">
        <v>1564617011</v>
      </c>
      <c r="M1741" s="60">
        <v>105</v>
      </c>
    </row>
    <row r="1742" spans="1:13" hidden="1" x14ac:dyDescent="0.25">
      <c r="A1742" s="64">
        <v>12031116432</v>
      </c>
      <c r="B1742" s="64">
        <v>1901914664</v>
      </c>
      <c r="C1742" t="s">
        <v>203</v>
      </c>
      <c r="D1742" s="59">
        <v>43297</v>
      </c>
      <c r="E1742" s="60">
        <v>-91540</v>
      </c>
      <c r="F1742" t="s">
        <v>204</v>
      </c>
      <c r="G1742" s="64">
        <v>2000112052</v>
      </c>
      <c r="H1742" t="s">
        <v>872</v>
      </c>
      <c r="I1742" s="64">
        <v>1240797</v>
      </c>
      <c r="J1742" s="64">
        <v>2905100202</v>
      </c>
      <c r="K1742" t="s">
        <v>206</v>
      </c>
      <c r="L1742" s="64">
        <v>1564617011</v>
      </c>
      <c r="M1742" s="60">
        <v>105</v>
      </c>
    </row>
    <row r="1743" spans="1:13" hidden="1" x14ac:dyDescent="0.25">
      <c r="A1743" s="64">
        <v>12031116432</v>
      </c>
      <c r="B1743" s="64">
        <v>1901914669</v>
      </c>
      <c r="C1743" t="s">
        <v>203</v>
      </c>
      <c r="D1743" s="59">
        <v>43298</v>
      </c>
      <c r="E1743" s="60">
        <v>-54933</v>
      </c>
      <c r="F1743" t="s">
        <v>204</v>
      </c>
      <c r="G1743" s="64">
        <v>2000112052</v>
      </c>
      <c r="H1743" t="s">
        <v>1431</v>
      </c>
      <c r="I1743" s="64">
        <v>1240770</v>
      </c>
      <c r="J1743" s="64">
        <v>2905100202</v>
      </c>
      <c r="K1743" t="s">
        <v>206</v>
      </c>
      <c r="L1743" s="64">
        <v>1500117011</v>
      </c>
      <c r="M1743" s="60">
        <v>105</v>
      </c>
    </row>
    <row r="1744" spans="1:13" hidden="1" x14ac:dyDescent="0.25">
      <c r="A1744" s="64">
        <v>12031116432</v>
      </c>
      <c r="B1744" s="64">
        <v>1901914681</v>
      </c>
      <c r="C1744" t="s">
        <v>203</v>
      </c>
      <c r="D1744" s="59">
        <v>43297</v>
      </c>
      <c r="E1744" s="60">
        <v>-50085</v>
      </c>
      <c r="F1744" t="s">
        <v>204</v>
      </c>
      <c r="G1744" s="64">
        <v>2000112052</v>
      </c>
      <c r="H1744" t="s">
        <v>1432</v>
      </c>
      <c r="I1744" s="64">
        <v>1240701</v>
      </c>
      <c r="J1744" s="64">
        <v>2905100202</v>
      </c>
      <c r="K1744" t="s">
        <v>206</v>
      </c>
      <c r="L1744" s="64">
        <v>1564617011</v>
      </c>
      <c r="M1744" s="60">
        <v>105</v>
      </c>
    </row>
    <row r="1745" spans="1:13" hidden="1" x14ac:dyDescent="0.25">
      <c r="A1745" s="64">
        <v>12031116432</v>
      </c>
      <c r="B1745" s="64">
        <v>1901914687</v>
      </c>
      <c r="C1745" t="s">
        <v>203</v>
      </c>
      <c r="D1745" s="59">
        <v>43293</v>
      </c>
      <c r="E1745" s="60">
        <v>-42210</v>
      </c>
      <c r="F1745" t="s">
        <v>204</v>
      </c>
      <c r="G1745" s="64">
        <v>2000112052</v>
      </c>
      <c r="H1745" t="s">
        <v>1319</v>
      </c>
      <c r="I1745" s="64">
        <v>1238943</v>
      </c>
      <c r="J1745" s="64">
        <v>2905100202</v>
      </c>
      <c r="K1745" t="s">
        <v>206</v>
      </c>
      <c r="L1745" s="64">
        <v>1564617011</v>
      </c>
      <c r="M1745" s="60">
        <v>105</v>
      </c>
    </row>
    <row r="1746" spans="1:13" hidden="1" x14ac:dyDescent="0.25">
      <c r="A1746" s="64">
        <v>12031116432</v>
      </c>
      <c r="B1746" s="64">
        <v>1901914693</v>
      </c>
      <c r="C1746" t="s">
        <v>203</v>
      </c>
      <c r="D1746" s="59">
        <v>43308</v>
      </c>
      <c r="E1746" s="60">
        <v>-51300</v>
      </c>
      <c r="F1746" t="s">
        <v>204</v>
      </c>
      <c r="G1746" s="64">
        <v>2000112052</v>
      </c>
      <c r="H1746" t="s">
        <v>1429</v>
      </c>
      <c r="I1746" s="64">
        <v>1238882</v>
      </c>
      <c r="J1746" s="64">
        <v>2905100202</v>
      </c>
      <c r="K1746" t="s">
        <v>206</v>
      </c>
      <c r="L1746" s="64">
        <v>1558017011</v>
      </c>
      <c r="M1746" s="60">
        <v>105</v>
      </c>
    </row>
    <row r="1747" spans="1:13" hidden="1" x14ac:dyDescent="0.25">
      <c r="A1747" s="64">
        <v>12031116432</v>
      </c>
      <c r="B1747" s="64">
        <v>1901914702</v>
      </c>
      <c r="C1747" t="s">
        <v>203</v>
      </c>
      <c r="D1747" s="59">
        <v>43282</v>
      </c>
      <c r="E1747" s="60">
        <v>-21060</v>
      </c>
      <c r="F1747" t="s">
        <v>204</v>
      </c>
      <c r="G1747" s="64">
        <v>2000112052</v>
      </c>
      <c r="H1747" t="s">
        <v>1224</v>
      </c>
      <c r="I1747" s="64">
        <v>1238860</v>
      </c>
      <c r="J1747" s="64">
        <v>2905100202</v>
      </c>
      <c r="K1747" t="s">
        <v>206</v>
      </c>
      <c r="L1747" s="64">
        <v>1564617011</v>
      </c>
      <c r="M1747" s="60">
        <v>105</v>
      </c>
    </row>
    <row r="1748" spans="1:13" hidden="1" x14ac:dyDescent="0.25">
      <c r="A1748" s="64">
        <v>12031116432</v>
      </c>
      <c r="B1748" s="64">
        <v>1901914707</v>
      </c>
      <c r="C1748" t="s">
        <v>203</v>
      </c>
      <c r="D1748" s="59">
        <v>43306</v>
      </c>
      <c r="E1748" s="60">
        <v>-11700</v>
      </c>
      <c r="F1748" t="s">
        <v>204</v>
      </c>
      <c r="G1748" s="64">
        <v>2000112052</v>
      </c>
      <c r="H1748" t="s">
        <v>251</v>
      </c>
      <c r="I1748" s="64">
        <v>1238799</v>
      </c>
      <c r="J1748" s="64">
        <v>2905100202</v>
      </c>
      <c r="K1748" t="s">
        <v>206</v>
      </c>
      <c r="L1748" s="64">
        <v>1564617011</v>
      </c>
      <c r="M1748" s="60">
        <v>105</v>
      </c>
    </row>
    <row r="1749" spans="1:13" hidden="1" x14ac:dyDescent="0.25">
      <c r="A1749" s="64">
        <v>12031116432</v>
      </c>
      <c r="B1749" s="64">
        <v>1901914716</v>
      </c>
      <c r="C1749" t="s">
        <v>203</v>
      </c>
      <c r="D1749" s="59">
        <v>43306</v>
      </c>
      <c r="E1749" s="60">
        <v>-11700</v>
      </c>
      <c r="F1749" t="s">
        <v>204</v>
      </c>
      <c r="G1749" s="64">
        <v>2000112052</v>
      </c>
      <c r="H1749" t="s">
        <v>1433</v>
      </c>
      <c r="I1749" s="64">
        <v>1238792</v>
      </c>
      <c r="J1749" s="64">
        <v>2905100202</v>
      </c>
      <c r="K1749" t="s">
        <v>206</v>
      </c>
      <c r="L1749" s="64">
        <v>1564617011</v>
      </c>
      <c r="M1749" s="60">
        <v>105</v>
      </c>
    </row>
    <row r="1750" spans="1:13" hidden="1" x14ac:dyDescent="0.25">
      <c r="A1750" s="64">
        <v>12031116432</v>
      </c>
      <c r="B1750" s="64">
        <v>1901914728</v>
      </c>
      <c r="C1750" t="s">
        <v>203</v>
      </c>
      <c r="D1750" s="59">
        <v>43306</v>
      </c>
      <c r="E1750" s="60">
        <v>-11700</v>
      </c>
      <c r="F1750" t="s">
        <v>204</v>
      </c>
      <c r="G1750" s="64">
        <v>2000112052</v>
      </c>
      <c r="H1750" t="s">
        <v>1347</v>
      </c>
      <c r="I1750" s="64">
        <v>1238789</v>
      </c>
      <c r="J1750" s="64">
        <v>2905100202</v>
      </c>
      <c r="K1750" t="s">
        <v>206</v>
      </c>
      <c r="L1750" s="64">
        <v>1564617011</v>
      </c>
      <c r="M1750" s="60">
        <v>105</v>
      </c>
    </row>
    <row r="1751" spans="1:13" hidden="1" x14ac:dyDescent="0.25">
      <c r="A1751" s="64">
        <v>12031116432</v>
      </c>
      <c r="B1751" s="64">
        <v>1901914750</v>
      </c>
      <c r="C1751" t="s">
        <v>203</v>
      </c>
      <c r="D1751" s="59">
        <v>43311</v>
      </c>
      <c r="E1751" s="60">
        <v>-90450</v>
      </c>
      <c r="F1751" t="s">
        <v>204</v>
      </c>
      <c r="G1751" s="64">
        <v>2000112052</v>
      </c>
      <c r="H1751" t="s">
        <v>271</v>
      </c>
      <c r="I1751" s="64">
        <v>1238570</v>
      </c>
      <c r="J1751" s="64">
        <v>2905100202</v>
      </c>
      <c r="K1751" t="s">
        <v>206</v>
      </c>
      <c r="L1751" s="64">
        <v>1564617011</v>
      </c>
      <c r="M1751" s="60">
        <v>105</v>
      </c>
    </row>
    <row r="1752" spans="1:13" hidden="1" x14ac:dyDescent="0.25">
      <c r="A1752" s="64">
        <v>12031116432</v>
      </c>
      <c r="B1752" s="64">
        <v>1901914768</v>
      </c>
      <c r="C1752" t="s">
        <v>203</v>
      </c>
      <c r="D1752" s="59">
        <v>43311</v>
      </c>
      <c r="E1752" s="60">
        <v>-90450</v>
      </c>
      <c r="F1752" t="s">
        <v>204</v>
      </c>
      <c r="G1752" s="64">
        <v>2000112052</v>
      </c>
      <c r="H1752" t="s">
        <v>600</v>
      </c>
      <c r="I1752" s="64">
        <v>1238569</v>
      </c>
      <c r="J1752" s="64">
        <v>2905100202</v>
      </c>
      <c r="K1752" t="s">
        <v>206</v>
      </c>
      <c r="L1752" s="64">
        <v>1564617011</v>
      </c>
      <c r="M1752" s="60">
        <v>105</v>
      </c>
    </row>
    <row r="1753" spans="1:13" hidden="1" x14ac:dyDescent="0.25">
      <c r="A1753" s="64">
        <v>12031116432</v>
      </c>
      <c r="B1753" s="64">
        <v>1901914784</v>
      </c>
      <c r="C1753" t="s">
        <v>203</v>
      </c>
      <c r="D1753" s="59">
        <v>43311</v>
      </c>
      <c r="E1753" s="60">
        <v>-198990</v>
      </c>
      <c r="F1753" t="s">
        <v>204</v>
      </c>
      <c r="G1753" s="64">
        <v>2000112052</v>
      </c>
      <c r="H1753" t="s">
        <v>546</v>
      </c>
      <c r="I1753" s="64">
        <v>1238560</v>
      </c>
      <c r="J1753" s="64">
        <v>2905100202</v>
      </c>
      <c r="K1753" t="s">
        <v>206</v>
      </c>
      <c r="L1753" s="64">
        <v>1564617011</v>
      </c>
      <c r="M1753" s="60">
        <v>105</v>
      </c>
    </row>
    <row r="1754" spans="1:13" hidden="1" x14ac:dyDescent="0.25">
      <c r="A1754" s="64">
        <v>12031116432</v>
      </c>
      <c r="B1754" s="64">
        <v>1901914801</v>
      </c>
      <c r="C1754" t="s">
        <v>203</v>
      </c>
      <c r="D1754" s="59">
        <v>43311</v>
      </c>
      <c r="E1754" s="60">
        <v>-144720</v>
      </c>
      <c r="F1754" t="s">
        <v>204</v>
      </c>
      <c r="G1754" s="64">
        <v>2000112052</v>
      </c>
      <c r="H1754" t="s">
        <v>1041</v>
      </c>
      <c r="I1754" s="64">
        <v>1238557</v>
      </c>
      <c r="J1754" s="64">
        <v>2905100202</v>
      </c>
      <c r="K1754" t="s">
        <v>206</v>
      </c>
      <c r="L1754" s="64">
        <v>1564617011</v>
      </c>
      <c r="M1754" s="60">
        <v>105</v>
      </c>
    </row>
    <row r="1755" spans="1:13" hidden="1" x14ac:dyDescent="0.25">
      <c r="A1755" s="64">
        <v>12031116432</v>
      </c>
      <c r="B1755" s="64">
        <v>1901914830</v>
      </c>
      <c r="C1755" t="s">
        <v>203</v>
      </c>
      <c r="D1755" s="59">
        <v>43311</v>
      </c>
      <c r="E1755" s="60">
        <v>-144720</v>
      </c>
      <c r="F1755" t="s">
        <v>204</v>
      </c>
      <c r="G1755" s="64">
        <v>2000112052</v>
      </c>
      <c r="H1755" t="s">
        <v>1294</v>
      </c>
      <c r="I1755" s="64">
        <v>1238542</v>
      </c>
      <c r="J1755" s="64">
        <v>2905100202</v>
      </c>
      <c r="K1755" t="s">
        <v>206</v>
      </c>
      <c r="L1755" s="64">
        <v>1564617011</v>
      </c>
      <c r="M1755" s="60">
        <v>105</v>
      </c>
    </row>
    <row r="1756" spans="1:13" hidden="1" x14ac:dyDescent="0.25">
      <c r="A1756" s="64">
        <v>12031116432</v>
      </c>
      <c r="B1756" s="64">
        <v>1901914848</v>
      </c>
      <c r="C1756" t="s">
        <v>203</v>
      </c>
      <c r="D1756" s="59">
        <v>43310</v>
      </c>
      <c r="E1756" s="60">
        <v>-26910</v>
      </c>
      <c r="F1756" t="s">
        <v>204</v>
      </c>
      <c r="G1756" s="64">
        <v>2000112052</v>
      </c>
      <c r="H1756" t="s">
        <v>1434</v>
      </c>
      <c r="I1756" s="64">
        <v>1238260</v>
      </c>
      <c r="J1756" s="64">
        <v>2905100202</v>
      </c>
      <c r="K1756" t="s">
        <v>206</v>
      </c>
      <c r="L1756" s="64">
        <v>1564617011</v>
      </c>
      <c r="M1756" s="60">
        <v>105</v>
      </c>
    </row>
    <row r="1757" spans="1:13" hidden="1" x14ac:dyDescent="0.25">
      <c r="A1757" s="64">
        <v>12031116432</v>
      </c>
      <c r="B1757" s="64">
        <v>1901914859</v>
      </c>
      <c r="C1757" t="s">
        <v>203</v>
      </c>
      <c r="D1757" s="59">
        <v>43285</v>
      </c>
      <c r="E1757" s="60">
        <v>-30510</v>
      </c>
      <c r="F1757" t="s">
        <v>204</v>
      </c>
      <c r="G1757" s="64">
        <v>2000112052</v>
      </c>
      <c r="H1757" t="s">
        <v>208</v>
      </c>
      <c r="I1757" s="64">
        <v>1238181</v>
      </c>
      <c r="J1757" s="64">
        <v>2905100202</v>
      </c>
      <c r="K1757" t="s">
        <v>206</v>
      </c>
      <c r="L1757" s="64">
        <v>1564617011</v>
      </c>
      <c r="M1757" s="60">
        <v>105</v>
      </c>
    </row>
    <row r="1758" spans="1:13" hidden="1" x14ac:dyDescent="0.25">
      <c r="A1758" s="64">
        <v>12031116432</v>
      </c>
      <c r="B1758" s="64">
        <v>1901914873</v>
      </c>
      <c r="C1758" t="s">
        <v>203</v>
      </c>
      <c r="D1758" s="59">
        <v>43286</v>
      </c>
      <c r="E1758" s="60">
        <v>-11700</v>
      </c>
      <c r="F1758" t="s">
        <v>204</v>
      </c>
      <c r="G1758" s="64">
        <v>2000112052</v>
      </c>
      <c r="H1758" t="s">
        <v>1347</v>
      </c>
      <c r="I1758" s="64">
        <v>1238179</v>
      </c>
      <c r="J1758" s="64">
        <v>2905100202</v>
      </c>
      <c r="K1758" t="s">
        <v>206</v>
      </c>
      <c r="L1758" s="64">
        <v>1564617011</v>
      </c>
      <c r="M1758" s="60">
        <v>105</v>
      </c>
    </row>
    <row r="1759" spans="1:13" hidden="1" x14ac:dyDescent="0.25">
      <c r="A1759" s="64">
        <v>12031116432</v>
      </c>
      <c r="B1759" s="64">
        <v>1901914895</v>
      </c>
      <c r="C1759" t="s">
        <v>203</v>
      </c>
      <c r="D1759" s="59">
        <v>43308</v>
      </c>
      <c r="E1759" s="60">
        <v>-90450</v>
      </c>
      <c r="F1759" t="s">
        <v>204</v>
      </c>
      <c r="G1759" s="64">
        <v>2000112052</v>
      </c>
      <c r="H1759" t="s">
        <v>1435</v>
      </c>
      <c r="I1759" s="64">
        <v>1237960</v>
      </c>
      <c r="J1759" s="64">
        <v>2905100202</v>
      </c>
      <c r="K1759" t="s">
        <v>206</v>
      </c>
      <c r="L1759" s="64">
        <v>1564617011</v>
      </c>
      <c r="M1759" s="60">
        <v>105</v>
      </c>
    </row>
    <row r="1760" spans="1:13" hidden="1" x14ac:dyDescent="0.25">
      <c r="A1760" s="64">
        <v>12031116432</v>
      </c>
      <c r="B1760" s="64">
        <v>1901914911</v>
      </c>
      <c r="C1760" t="s">
        <v>203</v>
      </c>
      <c r="D1760" s="59">
        <v>43308</v>
      </c>
      <c r="E1760" s="60">
        <v>-148950</v>
      </c>
      <c r="F1760" t="s">
        <v>204</v>
      </c>
      <c r="G1760" s="64">
        <v>2000112052</v>
      </c>
      <c r="H1760" t="s">
        <v>572</v>
      </c>
      <c r="I1760" s="64">
        <v>1237950</v>
      </c>
      <c r="J1760" s="64">
        <v>2905100202</v>
      </c>
      <c r="K1760" t="s">
        <v>206</v>
      </c>
      <c r="L1760" s="64">
        <v>1564617011</v>
      </c>
      <c r="M1760" s="60">
        <v>105</v>
      </c>
    </row>
    <row r="1761" spans="1:13" hidden="1" x14ac:dyDescent="0.25">
      <c r="A1761" s="64">
        <v>12031116432</v>
      </c>
      <c r="B1761" s="64">
        <v>1901914925</v>
      </c>
      <c r="C1761" t="s">
        <v>203</v>
      </c>
      <c r="D1761" s="59">
        <v>43308</v>
      </c>
      <c r="E1761" s="60">
        <v>-35100</v>
      </c>
      <c r="F1761" t="s">
        <v>204</v>
      </c>
      <c r="G1761" s="64">
        <v>2000112052</v>
      </c>
      <c r="H1761" t="s">
        <v>1435</v>
      </c>
      <c r="I1761" s="64">
        <v>1237948</v>
      </c>
      <c r="J1761" s="64">
        <v>2905100202</v>
      </c>
      <c r="K1761" t="s">
        <v>206</v>
      </c>
      <c r="L1761" s="64">
        <v>1564617011</v>
      </c>
      <c r="M1761" s="60">
        <v>105</v>
      </c>
    </row>
    <row r="1762" spans="1:13" hidden="1" x14ac:dyDescent="0.25">
      <c r="A1762" s="64">
        <v>12031116432</v>
      </c>
      <c r="B1762" s="64">
        <v>1901914958</v>
      </c>
      <c r="C1762" t="s">
        <v>203</v>
      </c>
      <c r="D1762" s="59">
        <v>43308</v>
      </c>
      <c r="E1762" s="60">
        <v>-72360</v>
      </c>
      <c r="F1762" t="s">
        <v>204</v>
      </c>
      <c r="G1762" s="64">
        <v>2000112052</v>
      </c>
      <c r="H1762" t="s">
        <v>231</v>
      </c>
      <c r="I1762" s="64">
        <v>1237947</v>
      </c>
      <c r="J1762" s="64">
        <v>2905100202</v>
      </c>
      <c r="K1762" t="s">
        <v>206</v>
      </c>
      <c r="L1762" s="64">
        <v>1564617011</v>
      </c>
      <c r="M1762" s="60">
        <v>105</v>
      </c>
    </row>
    <row r="1763" spans="1:13" hidden="1" x14ac:dyDescent="0.25">
      <c r="A1763" s="64">
        <v>12031116432</v>
      </c>
      <c r="B1763" s="64">
        <v>1901914982</v>
      </c>
      <c r="C1763" t="s">
        <v>203</v>
      </c>
      <c r="D1763" s="59">
        <v>43308</v>
      </c>
      <c r="E1763" s="60">
        <v>-59580</v>
      </c>
      <c r="F1763" t="s">
        <v>204</v>
      </c>
      <c r="G1763" s="64">
        <v>2000112052</v>
      </c>
      <c r="H1763" t="s">
        <v>1436</v>
      </c>
      <c r="I1763" s="64">
        <v>1237944</v>
      </c>
      <c r="J1763" s="64">
        <v>2905100202</v>
      </c>
      <c r="K1763" t="s">
        <v>206</v>
      </c>
      <c r="L1763" s="64">
        <v>1564617011</v>
      </c>
      <c r="M1763" s="60">
        <v>105</v>
      </c>
    </row>
    <row r="1764" spans="1:13" hidden="1" x14ac:dyDescent="0.25">
      <c r="A1764" s="64">
        <v>12031116432</v>
      </c>
      <c r="B1764" s="64">
        <v>1901915027</v>
      </c>
      <c r="C1764" t="s">
        <v>203</v>
      </c>
      <c r="D1764" s="59">
        <v>43308</v>
      </c>
      <c r="E1764" s="60">
        <v>-58500</v>
      </c>
      <c r="F1764" t="s">
        <v>204</v>
      </c>
      <c r="G1764" s="64">
        <v>2000112052</v>
      </c>
      <c r="H1764" t="s">
        <v>1437</v>
      </c>
      <c r="I1764" s="64">
        <v>1237913</v>
      </c>
      <c r="J1764" s="64">
        <v>2905100202</v>
      </c>
      <c r="K1764" t="s">
        <v>206</v>
      </c>
      <c r="L1764" s="64">
        <v>1564617011</v>
      </c>
      <c r="M1764" s="60">
        <v>105</v>
      </c>
    </row>
    <row r="1765" spans="1:13" hidden="1" x14ac:dyDescent="0.25">
      <c r="A1765" s="64">
        <v>12031116432</v>
      </c>
      <c r="B1765" s="64">
        <v>1901915050</v>
      </c>
      <c r="C1765" t="s">
        <v>203</v>
      </c>
      <c r="D1765" s="59">
        <v>43308</v>
      </c>
      <c r="E1765" s="60">
        <v>-93600</v>
      </c>
      <c r="F1765" t="s">
        <v>204</v>
      </c>
      <c r="G1765" s="64">
        <v>2000112052</v>
      </c>
      <c r="H1765" t="s">
        <v>869</v>
      </c>
      <c r="I1765" s="64">
        <v>1237909</v>
      </c>
      <c r="J1765" s="64">
        <v>2905100202</v>
      </c>
      <c r="K1765" t="s">
        <v>206</v>
      </c>
      <c r="L1765" s="64">
        <v>1564617011</v>
      </c>
      <c r="M1765" s="60">
        <v>105</v>
      </c>
    </row>
    <row r="1766" spans="1:13" hidden="1" x14ac:dyDescent="0.25">
      <c r="A1766" s="64">
        <v>12031116432</v>
      </c>
      <c r="B1766" s="64">
        <v>1901915089</v>
      </c>
      <c r="C1766" t="s">
        <v>203</v>
      </c>
      <c r="D1766" s="59">
        <v>43307</v>
      </c>
      <c r="E1766" s="60">
        <v>-19260</v>
      </c>
      <c r="F1766" t="s">
        <v>204</v>
      </c>
      <c r="G1766" s="64">
        <v>2000112052</v>
      </c>
      <c r="H1766" t="s">
        <v>1438</v>
      </c>
      <c r="I1766" s="64">
        <v>1237516</v>
      </c>
      <c r="J1766" s="64">
        <v>2905100202</v>
      </c>
      <c r="K1766" t="s">
        <v>206</v>
      </c>
      <c r="L1766" s="64">
        <v>1564617011</v>
      </c>
      <c r="M1766" s="60">
        <v>105</v>
      </c>
    </row>
    <row r="1767" spans="1:13" hidden="1" x14ac:dyDescent="0.25">
      <c r="A1767" s="64">
        <v>12031116432</v>
      </c>
      <c r="B1767" s="64">
        <v>1901915115</v>
      </c>
      <c r="C1767" t="s">
        <v>203</v>
      </c>
      <c r="D1767" s="59">
        <v>43306</v>
      </c>
      <c r="E1767" s="60">
        <v>-21060</v>
      </c>
      <c r="F1767" t="s">
        <v>204</v>
      </c>
      <c r="G1767" s="64">
        <v>2000112052</v>
      </c>
      <c r="H1767" t="s">
        <v>1054</v>
      </c>
      <c r="I1767" s="64">
        <v>1237316</v>
      </c>
      <c r="J1767" s="64">
        <v>2905100202</v>
      </c>
      <c r="K1767" t="s">
        <v>206</v>
      </c>
      <c r="L1767" s="64">
        <v>1564617011</v>
      </c>
      <c r="M1767" s="60">
        <v>105</v>
      </c>
    </row>
    <row r="1768" spans="1:13" hidden="1" x14ac:dyDescent="0.25">
      <c r="A1768" s="64">
        <v>12031116432</v>
      </c>
      <c r="B1768" s="64">
        <v>1901915133</v>
      </c>
      <c r="C1768" t="s">
        <v>203</v>
      </c>
      <c r="D1768" s="59">
        <v>43305</v>
      </c>
      <c r="E1768" s="60">
        <v>-144720</v>
      </c>
      <c r="F1768" t="s">
        <v>204</v>
      </c>
      <c r="G1768" s="64">
        <v>2000112052</v>
      </c>
      <c r="H1768" t="s">
        <v>1439</v>
      </c>
      <c r="I1768" s="64">
        <v>1237150</v>
      </c>
      <c r="J1768" s="64">
        <v>2905100202</v>
      </c>
      <c r="K1768" t="s">
        <v>206</v>
      </c>
      <c r="L1768" s="64">
        <v>1564617011</v>
      </c>
      <c r="M1768" s="60">
        <v>105</v>
      </c>
    </row>
    <row r="1769" spans="1:13" hidden="1" x14ac:dyDescent="0.25">
      <c r="A1769" s="64">
        <v>12031116432</v>
      </c>
      <c r="B1769" s="64">
        <v>1901915153</v>
      </c>
      <c r="C1769" t="s">
        <v>203</v>
      </c>
      <c r="D1769" s="59">
        <v>43305</v>
      </c>
      <c r="E1769" s="60">
        <v>-72360</v>
      </c>
      <c r="F1769" t="s">
        <v>204</v>
      </c>
      <c r="G1769" s="64">
        <v>2000112052</v>
      </c>
      <c r="H1769" t="s">
        <v>488</v>
      </c>
      <c r="I1769" s="64">
        <v>1237141</v>
      </c>
      <c r="J1769" s="64">
        <v>2905100202</v>
      </c>
      <c r="K1769" t="s">
        <v>206</v>
      </c>
      <c r="L1769" s="64">
        <v>1564617011</v>
      </c>
      <c r="M1769" s="60">
        <v>105</v>
      </c>
    </row>
    <row r="1770" spans="1:13" hidden="1" x14ac:dyDescent="0.25">
      <c r="A1770" s="64">
        <v>12031116432</v>
      </c>
      <c r="B1770" s="64">
        <v>1901915173</v>
      </c>
      <c r="C1770" t="s">
        <v>203</v>
      </c>
      <c r="D1770" s="59">
        <v>43305</v>
      </c>
      <c r="E1770" s="60">
        <v>-72360</v>
      </c>
      <c r="F1770" t="s">
        <v>204</v>
      </c>
      <c r="G1770" s="64">
        <v>2000112052</v>
      </c>
      <c r="H1770" t="s">
        <v>232</v>
      </c>
      <c r="I1770" s="64">
        <v>1237139</v>
      </c>
      <c r="J1770" s="64">
        <v>2905100202</v>
      </c>
      <c r="K1770" t="s">
        <v>206</v>
      </c>
      <c r="L1770" s="64">
        <v>1564617011</v>
      </c>
      <c r="M1770" s="60">
        <v>105</v>
      </c>
    </row>
    <row r="1771" spans="1:13" hidden="1" x14ac:dyDescent="0.25">
      <c r="A1771" s="64">
        <v>12031116432</v>
      </c>
      <c r="B1771" s="64">
        <v>1901915215</v>
      </c>
      <c r="C1771" t="s">
        <v>203</v>
      </c>
      <c r="D1771" s="59">
        <v>43299</v>
      </c>
      <c r="E1771" s="60">
        <v>-11700</v>
      </c>
      <c r="F1771" t="s">
        <v>204</v>
      </c>
      <c r="G1771" s="64">
        <v>2000112052</v>
      </c>
      <c r="H1771" t="s">
        <v>1440</v>
      </c>
      <c r="I1771" s="64">
        <v>1236087</v>
      </c>
      <c r="J1771" s="64">
        <v>2905100202</v>
      </c>
      <c r="K1771" t="s">
        <v>206</v>
      </c>
      <c r="L1771" s="64">
        <v>1564617011</v>
      </c>
      <c r="M1771" s="60">
        <v>105</v>
      </c>
    </row>
    <row r="1772" spans="1:13" hidden="1" x14ac:dyDescent="0.25">
      <c r="A1772" s="64">
        <v>12031116432</v>
      </c>
      <c r="B1772" s="64">
        <v>1901915305</v>
      </c>
      <c r="C1772" t="s">
        <v>203</v>
      </c>
      <c r="D1772" s="59">
        <v>43293</v>
      </c>
      <c r="E1772" s="60">
        <v>-19260</v>
      </c>
      <c r="F1772" t="s">
        <v>204</v>
      </c>
      <c r="G1772" s="64">
        <v>2000112052</v>
      </c>
      <c r="H1772" t="s">
        <v>1336</v>
      </c>
      <c r="I1772" s="64">
        <v>1234116</v>
      </c>
      <c r="J1772" s="64">
        <v>2905100202</v>
      </c>
      <c r="K1772" t="s">
        <v>206</v>
      </c>
      <c r="L1772" s="64">
        <v>1564617011</v>
      </c>
      <c r="M1772" s="60">
        <v>105</v>
      </c>
    </row>
    <row r="1773" spans="1:13" hidden="1" x14ac:dyDescent="0.25">
      <c r="A1773" s="64">
        <v>12031116432</v>
      </c>
      <c r="B1773" s="64">
        <v>1901915312</v>
      </c>
      <c r="C1773" t="s">
        <v>203</v>
      </c>
      <c r="D1773" s="59">
        <v>43295</v>
      </c>
      <c r="E1773" s="60">
        <v>-11700</v>
      </c>
      <c r="F1773" t="s">
        <v>204</v>
      </c>
      <c r="G1773" s="64">
        <v>2000112052</v>
      </c>
      <c r="H1773" t="s">
        <v>1441</v>
      </c>
      <c r="I1773" s="64">
        <v>1234748</v>
      </c>
      <c r="J1773" s="64">
        <v>2905100202</v>
      </c>
      <c r="K1773" t="s">
        <v>206</v>
      </c>
      <c r="L1773" s="64">
        <v>1564617011</v>
      </c>
      <c r="M1773" s="60">
        <v>105</v>
      </c>
    </row>
    <row r="1774" spans="1:13" hidden="1" x14ac:dyDescent="0.25">
      <c r="A1774" s="64">
        <v>12031116432</v>
      </c>
      <c r="B1774" s="64">
        <v>1901915347</v>
      </c>
      <c r="C1774" t="s">
        <v>203</v>
      </c>
      <c r="D1774" s="59">
        <v>43293</v>
      </c>
      <c r="E1774" s="60">
        <v>-19260</v>
      </c>
      <c r="F1774" t="s">
        <v>204</v>
      </c>
      <c r="G1774" s="64">
        <v>2000112052</v>
      </c>
      <c r="H1774" t="s">
        <v>1320</v>
      </c>
      <c r="I1774" s="64">
        <v>1234110</v>
      </c>
      <c r="J1774" s="64">
        <v>2905100202</v>
      </c>
      <c r="K1774" t="s">
        <v>206</v>
      </c>
      <c r="L1774" s="64">
        <v>1564617011</v>
      </c>
      <c r="M1774" s="60">
        <v>105</v>
      </c>
    </row>
    <row r="1775" spans="1:13" hidden="1" x14ac:dyDescent="0.25">
      <c r="A1775" s="64">
        <v>12031116432</v>
      </c>
      <c r="B1775" s="64">
        <v>1901915373</v>
      </c>
      <c r="C1775" t="s">
        <v>203</v>
      </c>
      <c r="D1775" s="59">
        <v>43291</v>
      </c>
      <c r="E1775" s="60">
        <v>-21060</v>
      </c>
      <c r="F1775" t="s">
        <v>204</v>
      </c>
      <c r="G1775" s="64">
        <v>2000112052</v>
      </c>
      <c r="H1775" t="s">
        <v>1129</v>
      </c>
      <c r="I1775" s="64">
        <v>1233418</v>
      </c>
      <c r="J1775" s="64">
        <v>2905100202</v>
      </c>
      <c r="K1775" t="s">
        <v>206</v>
      </c>
      <c r="L1775" s="64">
        <v>1564617011</v>
      </c>
      <c r="M1775" s="60">
        <v>105</v>
      </c>
    </row>
    <row r="1776" spans="1:13" hidden="1" x14ac:dyDescent="0.25">
      <c r="A1776" s="64">
        <v>12031116432</v>
      </c>
      <c r="B1776" s="64">
        <v>1901915417</v>
      </c>
      <c r="C1776" t="s">
        <v>203</v>
      </c>
      <c r="D1776" s="59">
        <v>43282</v>
      </c>
      <c r="E1776" s="60">
        <v>-21060</v>
      </c>
      <c r="F1776" t="s">
        <v>204</v>
      </c>
      <c r="G1776" s="64">
        <v>2000112052</v>
      </c>
      <c r="H1776" t="s">
        <v>1111</v>
      </c>
      <c r="I1776" s="64">
        <v>1230286</v>
      </c>
      <c r="J1776" s="64">
        <v>2905100202</v>
      </c>
      <c r="K1776" t="s">
        <v>206</v>
      </c>
      <c r="L1776" s="64">
        <v>1564617011</v>
      </c>
      <c r="M1776" s="60">
        <v>105</v>
      </c>
    </row>
    <row r="1777" spans="1:13" hidden="1" x14ac:dyDescent="0.25">
      <c r="A1777" s="64">
        <v>120311164320</v>
      </c>
      <c r="B1777" s="64">
        <v>1901915448</v>
      </c>
      <c r="C1777" t="s">
        <v>203</v>
      </c>
      <c r="D1777" s="59">
        <v>43297</v>
      </c>
      <c r="E1777" s="60">
        <v>-21060</v>
      </c>
      <c r="F1777" t="s">
        <v>204</v>
      </c>
      <c r="G1777" s="64">
        <v>2000112052</v>
      </c>
      <c r="H1777" t="s">
        <v>1044</v>
      </c>
      <c r="I1777" s="64">
        <v>1240924</v>
      </c>
      <c r="J1777" s="64">
        <v>2905100202</v>
      </c>
      <c r="K1777" t="s">
        <v>206</v>
      </c>
      <c r="L1777" s="64">
        <v>1564617011</v>
      </c>
      <c r="M1777" s="60">
        <v>105</v>
      </c>
    </row>
    <row r="1778" spans="1:13" hidden="1" x14ac:dyDescent="0.25">
      <c r="A1778" s="64">
        <v>1901915488</v>
      </c>
      <c r="B1778" s="64">
        <v>104081400</v>
      </c>
      <c r="C1778" t="s">
        <v>390</v>
      </c>
      <c r="D1778" s="59">
        <v>43560</v>
      </c>
      <c r="E1778" s="60">
        <v>-36132</v>
      </c>
      <c r="F1778" t="s">
        <v>204</v>
      </c>
      <c r="G1778" s="64">
        <v>2000112052</v>
      </c>
      <c r="H1778" t="s">
        <v>873</v>
      </c>
      <c r="I1778" s="64">
        <v>1240637</v>
      </c>
      <c r="J1778" s="64">
        <v>2905100202</v>
      </c>
      <c r="K1778" t="s">
        <v>874</v>
      </c>
      <c r="L1778" s="64">
        <v>1564617011</v>
      </c>
      <c r="M1778" s="60">
        <v>-60</v>
      </c>
    </row>
    <row r="1779" spans="1:13" hidden="1" x14ac:dyDescent="0.25">
      <c r="A1779" s="64">
        <v>20190417</v>
      </c>
      <c r="B1779" s="64">
        <v>2000112052</v>
      </c>
      <c r="C1779" t="s">
        <v>401</v>
      </c>
      <c r="D1779" s="59">
        <v>43560</v>
      </c>
      <c r="E1779" s="60">
        <v>0</v>
      </c>
      <c r="F1779" t="s">
        <v>204</v>
      </c>
      <c r="G1779" s="64">
        <v>2000112052</v>
      </c>
      <c r="H1779" t="s">
        <v>626</v>
      </c>
      <c r="I1779" t="s">
        <v>1442</v>
      </c>
      <c r="J1779" s="64">
        <v>2905100202</v>
      </c>
      <c r="K1779" t="s">
        <v>626</v>
      </c>
      <c r="L1779" s="64">
        <v>1500000000</v>
      </c>
      <c r="M1779" s="60">
        <v>12</v>
      </c>
    </row>
    <row r="1780" spans="1:13" hidden="1" x14ac:dyDescent="0.25">
      <c r="A1780" t="s">
        <v>623</v>
      </c>
      <c r="B1780" s="64">
        <v>2000109225</v>
      </c>
      <c r="C1780" t="s">
        <v>666</v>
      </c>
      <c r="D1780" s="59">
        <v>43560</v>
      </c>
      <c r="E1780" s="60">
        <v>5859770</v>
      </c>
      <c r="F1780" t="s">
        <v>204</v>
      </c>
      <c r="G1780" s="64">
        <v>2000112052</v>
      </c>
      <c r="H1780" t="s">
        <v>1443</v>
      </c>
      <c r="I1780" t="s">
        <v>1442</v>
      </c>
      <c r="J1780" s="64">
        <v>2905100202</v>
      </c>
      <c r="K1780" t="s">
        <v>23</v>
      </c>
      <c r="L1780" s="64">
        <v>1500000000</v>
      </c>
      <c r="M1780" s="60">
        <v>12</v>
      </c>
    </row>
    <row r="1781" spans="1:13" hidden="1" x14ac:dyDescent="0.25">
      <c r="A1781" s="64">
        <v>20190426</v>
      </c>
      <c r="B1781" s="64">
        <v>2000121743</v>
      </c>
      <c r="C1781" t="s">
        <v>401</v>
      </c>
      <c r="D1781" s="59">
        <v>43503</v>
      </c>
      <c r="E1781" s="60">
        <v>-4966443</v>
      </c>
      <c r="F1781" t="s">
        <v>204</v>
      </c>
      <c r="G1781" s="64">
        <v>2000121743</v>
      </c>
      <c r="H1781" t="s">
        <v>626</v>
      </c>
      <c r="I1781" t="s">
        <v>661</v>
      </c>
      <c r="J1781" s="64">
        <v>2905100201</v>
      </c>
      <c r="K1781" t="s">
        <v>626</v>
      </c>
      <c r="L1781" s="64">
        <v>1500000000</v>
      </c>
      <c r="M1781" s="60">
        <v>78</v>
      </c>
    </row>
    <row r="1782" spans="1:13" hidden="1" x14ac:dyDescent="0.25">
      <c r="A1782" s="64">
        <v>20190426</v>
      </c>
      <c r="B1782" s="64">
        <v>2000121743</v>
      </c>
      <c r="C1782" t="s">
        <v>401</v>
      </c>
      <c r="D1782" s="59">
        <v>43503</v>
      </c>
      <c r="E1782" s="60">
        <v>1899249</v>
      </c>
      <c r="F1782" t="s">
        <v>204</v>
      </c>
      <c r="G1782" s="64">
        <v>2000121743</v>
      </c>
      <c r="H1782" t="s">
        <v>626</v>
      </c>
      <c r="I1782" t="s">
        <v>661</v>
      </c>
      <c r="J1782" s="64">
        <v>2905100101</v>
      </c>
      <c r="K1782" t="s">
        <v>626</v>
      </c>
      <c r="L1782" s="64">
        <v>1564619011</v>
      </c>
      <c r="M1782" s="60">
        <v>78</v>
      </c>
    </row>
    <row r="1783" spans="1:13" hidden="1" x14ac:dyDescent="0.25">
      <c r="A1783" s="64">
        <v>3080953343</v>
      </c>
      <c r="B1783" s="64">
        <v>1902405118</v>
      </c>
      <c r="C1783" t="s">
        <v>203</v>
      </c>
      <c r="D1783" s="59">
        <v>43530</v>
      </c>
      <c r="E1783" s="60">
        <v>-29223883</v>
      </c>
      <c r="F1783" t="s">
        <v>204</v>
      </c>
      <c r="G1783" s="64">
        <v>2000121743</v>
      </c>
      <c r="H1783" t="s">
        <v>1444</v>
      </c>
      <c r="I1783" s="64">
        <v>7045</v>
      </c>
      <c r="J1783" s="64">
        <v>2905100201</v>
      </c>
      <c r="K1783" t="s">
        <v>1445</v>
      </c>
      <c r="L1783" s="64">
        <v>1564600000</v>
      </c>
      <c r="M1783" s="60">
        <v>-11</v>
      </c>
    </row>
    <row r="1784" spans="1:13" hidden="1" x14ac:dyDescent="0.25">
      <c r="A1784" s="64">
        <v>3081005749</v>
      </c>
      <c r="B1784" s="64">
        <v>1902418053</v>
      </c>
      <c r="C1784" t="s">
        <v>203</v>
      </c>
      <c r="D1784" s="59">
        <v>43530</v>
      </c>
      <c r="E1784" s="60">
        <v>-1899249</v>
      </c>
      <c r="F1784" t="s">
        <v>204</v>
      </c>
      <c r="G1784" s="64">
        <v>2000121743</v>
      </c>
      <c r="H1784" t="s">
        <v>1446</v>
      </c>
      <c r="I1784" s="64">
        <v>7047</v>
      </c>
      <c r="J1784" s="64">
        <v>2905100101</v>
      </c>
      <c r="K1784" t="s">
        <v>1447</v>
      </c>
      <c r="L1784" s="64">
        <v>1564619011</v>
      </c>
      <c r="M1784" s="60">
        <v>-11</v>
      </c>
    </row>
    <row r="1785" spans="1:13" hidden="1" x14ac:dyDescent="0.25">
      <c r="A1785" t="s">
        <v>623</v>
      </c>
      <c r="B1785" s="64">
        <v>2000083366</v>
      </c>
      <c r="C1785" t="s">
        <v>666</v>
      </c>
      <c r="D1785" s="59">
        <v>43503</v>
      </c>
      <c r="E1785" s="60">
        <v>34190326</v>
      </c>
      <c r="F1785" t="s">
        <v>204</v>
      </c>
      <c r="G1785" s="64">
        <v>2000121743</v>
      </c>
      <c r="H1785" t="s">
        <v>1448</v>
      </c>
      <c r="I1785" t="s">
        <v>661</v>
      </c>
      <c r="J1785" s="64">
        <v>2905100201</v>
      </c>
      <c r="K1785" t="s">
        <v>623</v>
      </c>
      <c r="L1785" s="64">
        <v>1500000000</v>
      </c>
      <c r="M1785" s="60">
        <v>78</v>
      </c>
    </row>
    <row r="1786" spans="1:13" hidden="1" x14ac:dyDescent="0.25">
      <c r="A1786" s="64">
        <v>20190426</v>
      </c>
      <c r="B1786" s="64">
        <v>2000121744</v>
      </c>
      <c r="C1786" t="s">
        <v>401</v>
      </c>
      <c r="D1786" s="59">
        <v>43503</v>
      </c>
      <c r="E1786" s="60">
        <v>-6914775</v>
      </c>
      <c r="F1786" t="s">
        <v>204</v>
      </c>
      <c r="G1786" s="64">
        <v>2000121744</v>
      </c>
      <c r="H1786" t="s">
        <v>626</v>
      </c>
      <c r="I1786" t="s">
        <v>663</v>
      </c>
      <c r="J1786" s="64">
        <v>2905100201</v>
      </c>
      <c r="K1786" t="s">
        <v>626</v>
      </c>
      <c r="L1786" s="64">
        <v>1500000000</v>
      </c>
      <c r="M1786" s="60">
        <v>78</v>
      </c>
    </row>
    <row r="1787" spans="1:13" hidden="1" x14ac:dyDescent="0.25">
      <c r="A1787" s="64">
        <v>20190426</v>
      </c>
      <c r="B1787" s="64">
        <v>2000121744</v>
      </c>
      <c r="C1787" t="s">
        <v>401</v>
      </c>
      <c r="D1787" s="59">
        <v>43503</v>
      </c>
      <c r="E1787" s="60">
        <v>832522</v>
      </c>
      <c r="F1787" t="s">
        <v>204</v>
      </c>
      <c r="G1787" s="64">
        <v>2000121744</v>
      </c>
      <c r="H1787" t="s">
        <v>626</v>
      </c>
      <c r="I1787" t="s">
        <v>663</v>
      </c>
      <c r="J1787" s="64">
        <v>2905100101</v>
      </c>
      <c r="K1787" t="s">
        <v>626</v>
      </c>
      <c r="L1787" s="64">
        <v>1564619011</v>
      </c>
      <c r="M1787" s="60">
        <v>78</v>
      </c>
    </row>
    <row r="1788" spans="1:13" hidden="1" x14ac:dyDescent="0.25">
      <c r="A1788" s="64">
        <v>3080957625</v>
      </c>
      <c r="B1788" s="64">
        <v>1902418101</v>
      </c>
      <c r="C1788" t="s">
        <v>203</v>
      </c>
      <c r="D1788" s="59">
        <v>43530</v>
      </c>
      <c r="E1788" s="60">
        <v>-8073292</v>
      </c>
      <c r="F1788" t="s">
        <v>204</v>
      </c>
      <c r="G1788" s="64">
        <v>2000121744</v>
      </c>
      <c r="H1788" t="s">
        <v>1449</v>
      </c>
      <c r="I1788" s="64">
        <v>7044</v>
      </c>
      <c r="J1788" s="64">
        <v>2905100201</v>
      </c>
      <c r="K1788" t="s">
        <v>947</v>
      </c>
      <c r="L1788" s="64">
        <v>1564600000</v>
      </c>
      <c r="M1788" s="60">
        <v>-11</v>
      </c>
    </row>
    <row r="1789" spans="1:13" hidden="1" x14ac:dyDescent="0.25">
      <c r="A1789" s="64">
        <v>3081002481</v>
      </c>
      <c r="B1789" s="64">
        <v>1902418135</v>
      </c>
      <c r="C1789" t="s">
        <v>203</v>
      </c>
      <c r="D1789" s="59">
        <v>43530</v>
      </c>
      <c r="E1789" s="60">
        <v>-832522</v>
      </c>
      <c r="F1789" t="s">
        <v>204</v>
      </c>
      <c r="G1789" s="64">
        <v>2000121744</v>
      </c>
      <c r="H1789" t="s">
        <v>1450</v>
      </c>
      <c r="I1789" s="64">
        <v>7046</v>
      </c>
      <c r="J1789" s="64">
        <v>2905100101</v>
      </c>
      <c r="K1789" t="s">
        <v>1451</v>
      </c>
      <c r="L1789" s="64">
        <v>1564619011</v>
      </c>
      <c r="M1789" s="60">
        <v>-11</v>
      </c>
    </row>
    <row r="1790" spans="1:13" hidden="1" x14ac:dyDescent="0.25">
      <c r="A1790" t="s">
        <v>623</v>
      </c>
      <c r="B1790" s="64">
        <v>2000083365</v>
      </c>
      <c r="C1790" t="s">
        <v>666</v>
      </c>
      <c r="D1790" s="59">
        <v>43503</v>
      </c>
      <c r="E1790" s="60">
        <v>14988067</v>
      </c>
      <c r="F1790" t="s">
        <v>204</v>
      </c>
      <c r="G1790" s="64">
        <v>2000121744</v>
      </c>
      <c r="H1790" t="s">
        <v>1448</v>
      </c>
      <c r="I1790" t="s">
        <v>663</v>
      </c>
      <c r="J1790" s="64">
        <v>2905100201</v>
      </c>
      <c r="K1790" t="s">
        <v>623</v>
      </c>
      <c r="L1790" s="64">
        <v>1500000000</v>
      </c>
      <c r="M1790" s="60">
        <v>78</v>
      </c>
    </row>
    <row r="1791" spans="1:13" hidden="1" x14ac:dyDescent="0.25">
      <c r="A1791" s="64">
        <v>20190430</v>
      </c>
      <c r="B1791" s="64">
        <v>2000122611</v>
      </c>
      <c r="C1791" t="s">
        <v>401</v>
      </c>
      <c r="D1791" s="59">
        <v>43585</v>
      </c>
      <c r="E1791" s="60">
        <v>56390</v>
      </c>
      <c r="F1791" t="s">
        <v>204</v>
      </c>
      <c r="G1791" s="64">
        <v>2000122611</v>
      </c>
      <c r="H1791" t="s">
        <v>1452</v>
      </c>
      <c r="I1791" t="s">
        <v>626</v>
      </c>
      <c r="J1791" s="64">
        <v>2905100203</v>
      </c>
      <c r="K1791" t="s">
        <v>1453</v>
      </c>
      <c r="L1791" s="64">
        <v>5400117011</v>
      </c>
      <c r="M1791" s="60">
        <v>0</v>
      </c>
    </row>
    <row r="1792" spans="1:13" hidden="1" x14ac:dyDescent="0.25">
      <c r="A1792" s="64">
        <v>20190430</v>
      </c>
      <c r="B1792" s="64">
        <v>2000122611</v>
      </c>
      <c r="C1792" t="s">
        <v>401</v>
      </c>
      <c r="D1792" s="59">
        <v>43585</v>
      </c>
      <c r="E1792" s="60">
        <v>-56390</v>
      </c>
      <c r="F1792" t="s">
        <v>204</v>
      </c>
      <c r="G1792" s="64">
        <v>2000122611</v>
      </c>
      <c r="H1792" t="s">
        <v>1452</v>
      </c>
      <c r="I1792" t="s">
        <v>626</v>
      </c>
      <c r="J1792" s="64">
        <v>2905100202</v>
      </c>
      <c r="K1792" t="s">
        <v>1453</v>
      </c>
      <c r="L1792" s="64">
        <v>5400000000</v>
      </c>
      <c r="M1792" s="60">
        <v>0</v>
      </c>
    </row>
    <row r="1793" spans="1:13" hidden="1" x14ac:dyDescent="0.25">
      <c r="A1793" s="64">
        <v>30809367350</v>
      </c>
      <c r="B1793" s="64">
        <v>1902424193</v>
      </c>
      <c r="C1793" t="s">
        <v>203</v>
      </c>
      <c r="D1793" s="59">
        <v>43506</v>
      </c>
      <c r="E1793" s="60">
        <v>-56390</v>
      </c>
      <c r="F1793" t="s">
        <v>204</v>
      </c>
      <c r="G1793" s="64">
        <v>2000122611</v>
      </c>
      <c r="H1793" t="s">
        <v>618</v>
      </c>
      <c r="I1793" s="64">
        <v>1286364</v>
      </c>
      <c r="J1793" s="64">
        <v>2905100203</v>
      </c>
      <c r="K1793" t="s">
        <v>206</v>
      </c>
      <c r="L1793" s="64">
        <v>5400117011</v>
      </c>
      <c r="M1793" s="60">
        <v>23</v>
      </c>
    </row>
    <row r="1794" spans="1:13" hidden="1" x14ac:dyDescent="0.25">
      <c r="A1794" t="s">
        <v>1367</v>
      </c>
      <c r="B1794" s="64">
        <v>2000109227</v>
      </c>
      <c r="C1794" t="s">
        <v>666</v>
      </c>
      <c r="D1794" s="59">
        <v>43560</v>
      </c>
      <c r="E1794" s="60">
        <v>56390</v>
      </c>
      <c r="F1794" t="s">
        <v>204</v>
      </c>
      <c r="G1794" s="64">
        <v>2000122611</v>
      </c>
      <c r="H1794" t="s">
        <v>1443</v>
      </c>
      <c r="I1794" t="s">
        <v>1454</v>
      </c>
      <c r="J1794" s="64">
        <v>2905100202</v>
      </c>
      <c r="K1794" t="s">
        <v>1370</v>
      </c>
      <c r="L1794" s="64">
        <v>5400000000</v>
      </c>
      <c r="M1794" s="60">
        <v>25</v>
      </c>
    </row>
    <row r="1795" spans="1:13" hidden="1" x14ac:dyDescent="0.25">
      <c r="A1795" s="64">
        <v>20190430</v>
      </c>
      <c r="B1795" s="64">
        <v>2000126137</v>
      </c>
      <c r="C1795" t="s">
        <v>401</v>
      </c>
      <c r="D1795" s="59">
        <v>43585</v>
      </c>
      <c r="E1795" s="60">
        <v>48960</v>
      </c>
      <c r="F1795" t="s">
        <v>204</v>
      </c>
      <c r="G1795" s="64">
        <v>2000126137</v>
      </c>
      <c r="H1795" t="s">
        <v>1455</v>
      </c>
      <c r="I1795" t="s">
        <v>1407</v>
      </c>
      <c r="J1795" s="64">
        <v>2905100203</v>
      </c>
      <c r="K1795" t="s">
        <v>1456</v>
      </c>
      <c r="L1795" s="64">
        <v>6857217011</v>
      </c>
      <c r="M1795" s="60">
        <v>0</v>
      </c>
    </row>
    <row r="1796" spans="1:13" hidden="1" x14ac:dyDescent="0.25">
      <c r="A1796" s="64">
        <v>20190430</v>
      </c>
      <c r="B1796" s="64">
        <v>2000126137</v>
      </c>
      <c r="C1796" t="s">
        <v>401</v>
      </c>
      <c r="D1796" s="59">
        <v>43585</v>
      </c>
      <c r="E1796" s="60">
        <v>-48960</v>
      </c>
      <c r="F1796" t="s">
        <v>204</v>
      </c>
      <c r="G1796" s="64">
        <v>2000126137</v>
      </c>
      <c r="H1796" t="s">
        <v>1455</v>
      </c>
      <c r="I1796" t="s">
        <v>1407</v>
      </c>
      <c r="J1796" s="64">
        <v>2905100202</v>
      </c>
      <c r="K1796" t="s">
        <v>1456</v>
      </c>
      <c r="L1796" s="64">
        <v>500000000</v>
      </c>
      <c r="M1796" s="60">
        <v>0</v>
      </c>
    </row>
    <row r="1797" spans="1:13" hidden="1" x14ac:dyDescent="0.25">
      <c r="A1797" s="64">
        <v>2081043107</v>
      </c>
      <c r="B1797" s="64">
        <v>1902220281</v>
      </c>
      <c r="C1797" t="s">
        <v>203</v>
      </c>
      <c r="D1797" s="59">
        <v>43482</v>
      </c>
      <c r="E1797" s="60">
        <v>-48960</v>
      </c>
      <c r="F1797" t="s">
        <v>204</v>
      </c>
      <c r="G1797" s="64">
        <v>2000126137</v>
      </c>
      <c r="H1797" t="s">
        <v>1457</v>
      </c>
      <c r="I1797" s="64">
        <v>1282051</v>
      </c>
      <c r="J1797" s="64">
        <v>2905100203</v>
      </c>
      <c r="K1797" t="s">
        <v>206</v>
      </c>
      <c r="L1797" s="64">
        <v>6857217011</v>
      </c>
      <c r="M1797" s="60">
        <v>51</v>
      </c>
    </row>
    <row r="1798" spans="1:13" hidden="1" x14ac:dyDescent="0.25">
      <c r="A1798" t="s">
        <v>1410</v>
      </c>
      <c r="B1798" s="64">
        <v>2000109224</v>
      </c>
      <c r="C1798" t="s">
        <v>666</v>
      </c>
      <c r="D1798" s="59">
        <v>43560</v>
      </c>
      <c r="E1798" s="60">
        <v>48960</v>
      </c>
      <c r="F1798" t="s">
        <v>204</v>
      </c>
      <c r="G1798" s="64">
        <v>2000126137</v>
      </c>
      <c r="H1798" t="s">
        <v>1443</v>
      </c>
      <c r="I1798" t="s">
        <v>1458</v>
      </c>
      <c r="J1798" s="64">
        <v>2905100202</v>
      </c>
      <c r="K1798" t="s">
        <v>1412</v>
      </c>
      <c r="L1798" s="64">
        <v>500000000</v>
      </c>
      <c r="M1798" s="60">
        <v>25</v>
      </c>
    </row>
    <row r="1799" spans="1:13" hidden="1" x14ac:dyDescent="0.25">
      <c r="A1799" s="64">
        <v>12031059955</v>
      </c>
      <c r="B1799" s="64">
        <v>1901914334</v>
      </c>
      <c r="C1799" t="s">
        <v>203</v>
      </c>
      <c r="D1799" s="59">
        <v>43269</v>
      </c>
      <c r="E1799" s="60">
        <v>-25080</v>
      </c>
      <c r="F1799" t="s">
        <v>204</v>
      </c>
      <c r="G1799" s="64">
        <v>2000151960</v>
      </c>
      <c r="H1799" t="s">
        <v>419</v>
      </c>
      <c r="I1799" s="64">
        <v>1225663</v>
      </c>
      <c r="J1799" s="64">
        <v>2905100203</v>
      </c>
      <c r="K1799" t="s">
        <v>206</v>
      </c>
      <c r="L1799" s="64">
        <v>7636417011</v>
      </c>
      <c r="M1799" s="60">
        <v>156</v>
      </c>
    </row>
    <row r="1800" spans="1:13" hidden="1" x14ac:dyDescent="0.25">
      <c r="A1800" s="64">
        <v>12031059955</v>
      </c>
      <c r="B1800" s="64">
        <v>1901914367</v>
      </c>
      <c r="C1800" t="s">
        <v>203</v>
      </c>
      <c r="D1800" s="59">
        <v>43256</v>
      </c>
      <c r="E1800" s="60">
        <v>-25080</v>
      </c>
      <c r="F1800" t="s">
        <v>204</v>
      </c>
      <c r="G1800" s="64">
        <v>2000151960</v>
      </c>
      <c r="H1800" t="s">
        <v>419</v>
      </c>
      <c r="I1800" s="64">
        <v>1222602</v>
      </c>
      <c r="J1800" s="64">
        <v>2905100203</v>
      </c>
      <c r="K1800" t="s">
        <v>206</v>
      </c>
      <c r="L1800" s="64">
        <v>7636417011</v>
      </c>
      <c r="M1800" s="60">
        <v>156</v>
      </c>
    </row>
    <row r="1801" spans="1:13" hidden="1" x14ac:dyDescent="0.25">
      <c r="A1801" s="64">
        <v>12031059955</v>
      </c>
      <c r="B1801" s="64">
        <v>1901914389</v>
      </c>
      <c r="C1801" t="s">
        <v>203</v>
      </c>
      <c r="D1801" s="59">
        <v>43263</v>
      </c>
      <c r="E1801" s="60">
        <v>-25080</v>
      </c>
      <c r="F1801" t="s">
        <v>204</v>
      </c>
      <c r="G1801" s="64">
        <v>2000151960</v>
      </c>
      <c r="H1801" t="s">
        <v>419</v>
      </c>
      <c r="I1801" s="64">
        <v>1224236</v>
      </c>
      <c r="J1801" s="64">
        <v>2905100203</v>
      </c>
      <c r="K1801" t="s">
        <v>206</v>
      </c>
      <c r="L1801" s="64">
        <v>7636417011</v>
      </c>
      <c r="M1801" s="60">
        <v>156</v>
      </c>
    </row>
    <row r="1802" spans="1:13" hidden="1" x14ac:dyDescent="0.25">
      <c r="A1802" s="64">
        <v>12031116432</v>
      </c>
      <c r="B1802" s="64">
        <v>1902713533</v>
      </c>
      <c r="C1802" t="s">
        <v>203</v>
      </c>
      <c r="D1802" s="59">
        <v>43313</v>
      </c>
      <c r="E1802" s="60">
        <v>-90400</v>
      </c>
      <c r="F1802" t="s">
        <v>204</v>
      </c>
      <c r="G1802" s="64">
        <v>2000151960</v>
      </c>
      <c r="H1802" t="s">
        <v>972</v>
      </c>
      <c r="I1802" s="64">
        <v>1238972</v>
      </c>
      <c r="J1802" s="64">
        <v>2905100202</v>
      </c>
      <c r="K1802" t="s">
        <v>973</v>
      </c>
      <c r="L1802" t="s">
        <v>692</v>
      </c>
      <c r="M1802" s="60">
        <v>156</v>
      </c>
    </row>
    <row r="1803" spans="1:13" hidden="1" x14ac:dyDescent="0.25">
      <c r="A1803" s="64">
        <v>20190607</v>
      </c>
      <c r="B1803" s="64">
        <v>2000151960</v>
      </c>
      <c r="C1803" t="s">
        <v>401</v>
      </c>
      <c r="D1803" s="59">
        <v>43623</v>
      </c>
      <c r="E1803" s="60">
        <v>75240</v>
      </c>
      <c r="F1803" t="s">
        <v>204</v>
      </c>
      <c r="G1803" s="64">
        <v>2000151960</v>
      </c>
      <c r="H1803" t="s">
        <v>1459</v>
      </c>
      <c r="I1803" t="s">
        <v>1460</v>
      </c>
      <c r="J1803" s="64">
        <v>2905100203</v>
      </c>
      <c r="K1803" t="s">
        <v>1459</v>
      </c>
      <c r="L1803" s="64">
        <v>7636417011</v>
      </c>
      <c r="M1803" s="60">
        <v>0</v>
      </c>
    </row>
    <row r="1804" spans="1:13" hidden="1" x14ac:dyDescent="0.25">
      <c r="A1804" s="64">
        <v>20190607</v>
      </c>
      <c r="B1804" s="64">
        <v>2000151960</v>
      </c>
      <c r="C1804" t="s">
        <v>401</v>
      </c>
      <c r="D1804" s="59">
        <v>43623</v>
      </c>
      <c r="E1804" s="60">
        <v>-75240</v>
      </c>
      <c r="F1804" t="s">
        <v>204</v>
      </c>
      <c r="G1804" s="64">
        <v>2000151960</v>
      </c>
      <c r="H1804" t="s">
        <v>1459</v>
      </c>
      <c r="I1804" t="s">
        <v>1460</v>
      </c>
      <c r="J1804" s="64">
        <v>2905100202</v>
      </c>
      <c r="K1804" t="s">
        <v>1459</v>
      </c>
      <c r="L1804" s="64">
        <v>7600000000</v>
      </c>
      <c r="M1804" s="60">
        <v>0</v>
      </c>
    </row>
    <row r="1805" spans="1:13" hidden="1" x14ac:dyDescent="0.25">
      <c r="A1805" t="s">
        <v>1461</v>
      </c>
      <c r="B1805" s="64">
        <v>2000149702</v>
      </c>
      <c r="C1805" t="s">
        <v>666</v>
      </c>
      <c r="D1805" s="59">
        <v>43623</v>
      </c>
      <c r="E1805" s="60">
        <v>165640</v>
      </c>
      <c r="F1805" t="s">
        <v>204</v>
      </c>
      <c r="G1805" s="64">
        <v>2000151960</v>
      </c>
      <c r="H1805" t="s">
        <v>667</v>
      </c>
      <c r="I1805" t="s">
        <v>1462</v>
      </c>
      <c r="J1805" s="64">
        <v>2905100202</v>
      </c>
      <c r="K1805" t="s">
        <v>1463</v>
      </c>
      <c r="L1805" s="64">
        <v>7600000000</v>
      </c>
      <c r="M1805" s="60">
        <v>0</v>
      </c>
    </row>
    <row r="1806" spans="1:13" hidden="1" x14ac:dyDescent="0.25">
      <c r="A1806" s="64">
        <v>1081701015</v>
      </c>
      <c r="B1806" s="64">
        <v>1902041356</v>
      </c>
      <c r="C1806" t="s">
        <v>203</v>
      </c>
      <c r="D1806" s="59">
        <v>43329</v>
      </c>
      <c r="E1806" s="60">
        <v>-21060</v>
      </c>
      <c r="F1806" t="s">
        <v>204</v>
      </c>
      <c r="G1806" s="64">
        <v>2000153494</v>
      </c>
      <c r="H1806" t="s">
        <v>1045</v>
      </c>
      <c r="I1806" s="64">
        <v>1243285</v>
      </c>
      <c r="J1806" s="64">
        <v>2905100202</v>
      </c>
      <c r="K1806" t="s">
        <v>206</v>
      </c>
      <c r="L1806" s="64">
        <v>1564617011</v>
      </c>
      <c r="M1806" s="60">
        <v>120</v>
      </c>
    </row>
    <row r="1807" spans="1:13" hidden="1" x14ac:dyDescent="0.25">
      <c r="A1807" s="64">
        <v>1101005457</v>
      </c>
      <c r="B1807" s="64">
        <v>1902019352</v>
      </c>
      <c r="C1807" t="s">
        <v>203</v>
      </c>
      <c r="D1807" s="59">
        <v>43438</v>
      </c>
      <c r="E1807" s="60">
        <v>-195925</v>
      </c>
      <c r="F1807" t="s">
        <v>204</v>
      </c>
      <c r="G1807" s="64">
        <v>2000153494</v>
      </c>
      <c r="H1807" t="s">
        <v>1464</v>
      </c>
      <c r="I1807" s="64">
        <v>1278241</v>
      </c>
      <c r="J1807" s="64">
        <v>2905100202</v>
      </c>
      <c r="K1807" t="s">
        <v>206</v>
      </c>
      <c r="L1807" s="64">
        <v>1564617011</v>
      </c>
      <c r="M1807" s="60">
        <v>118</v>
      </c>
    </row>
    <row r="1808" spans="1:13" hidden="1" x14ac:dyDescent="0.25">
      <c r="A1808" s="64">
        <v>1101005457</v>
      </c>
      <c r="B1808" s="64">
        <v>1902019360</v>
      </c>
      <c r="C1808" t="s">
        <v>203</v>
      </c>
      <c r="D1808" s="59">
        <v>43463</v>
      </c>
      <c r="E1808" s="60">
        <v>-11700</v>
      </c>
      <c r="F1808" t="s">
        <v>204</v>
      </c>
      <c r="G1808" s="64">
        <v>2000153494</v>
      </c>
      <c r="H1808" t="s">
        <v>1465</v>
      </c>
      <c r="I1808" s="64">
        <v>1277730</v>
      </c>
      <c r="J1808" s="64">
        <v>2905100202</v>
      </c>
      <c r="K1808" t="s">
        <v>206</v>
      </c>
      <c r="L1808" s="64">
        <v>1564617011</v>
      </c>
      <c r="M1808" s="60">
        <v>118</v>
      </c>
    </row>
    <row r="1809" spans="1:13" hidden="1" x14ac:dyDescent="0.25">
      <c r="A1809" s="64">
        <v>1101005457</v>
      </c>
      <c r="B1809" s="64">
        <v>1902019395</v>
      </c>
      <c r="C1809" t="s">
        <v>203</v>
      </c>
      <c r="D1809" s="59">
        <v>43441</v>
      </c>
      <c r="E1809" s="60">
        <v>-68400</v>
      </c>
      <c r="F1809" t="s">
        <v>204</v>
      </c>
      <c r="G1809" s="64">
        <v>2000153494</v>
      </c>
      <c r="H1809" t="s">
        <v>1259</v>
      </c>
      <c r="I1809" s="64">
        <v>1277584</v>
      </c>
      <c r="J1809" s="64">
        <v>2905100202</v>
      </c>
      <c r="K1809" t="s">
        <v>206</v>
      </c>
      <c r="L1809" s="64">
        <v>1564617011</v>
      </c>
      <c r="M1809" s="60">
        <v>118</v>
      </c>
    </row>
    <row r="1810" spans="1:13" hidden="1" x14ac:dyDescent="0.25">
      <c r="A1810" s="64">
        <v>1101005457</v>
      </c>
      <c r="B1810" s="64">
        <v>1902019405</v>
      </c>
      <c r="C1810" t="s">
        <v>203</v>
      </c>
      <c r="D1810" s="59">
        <v>43454</v>
      </c>
      <c r="E1810" s="60">
        <v>-41040</v>
      </c>
      <c r="F1810" t="s">
        <v>204</v>
      </c>
      <c r="G1810" s="64">
        <v>2000153494</v>
      </c>
      <c r="H1810" t="s">
        <v>1340</v>
      </c>
      <c r="I1810" s="64">
        <v>1277583</v>
      </c>
      <c r="J1810" s="64">
        <v>2905100202</v>
      </c>
      <c r="K1810" t="s">
        <v>206</v>
      </c>
      <c r="L1810" s="64">
        <v>1564617011</v>
      </c>
      <c r="M1810" s="60">
        <v>118</v>
      </c>
    </row>
    <row r="1811" spans="1:13" hidden="1" x14ac:dyDescent="0.25">
      <c r="A1811" s="64">
        <v>1101005457</v>
      </c>
      <c r="B1811" s="64">
        <v>1902019481</v>
      </c>
      <c r="C1811" t="s">
        <v>203</v>
      </c>
      <c r="D1811" s="59">
        <v>43445</v>
      </c>
      <c r="E1811" s="60">
        <v>-42120</v>
      </c>
      <c r="F1811" t="s">
        <v>204</v>
      </c>
      <c r="G1811" s="64">
        <v>2000153494</v>
      </c>
      <c r="H1811" t="s">
        <v>1349</v>
      </c>
      <c r="I1811" s="64">
        <v>1277381</v>
      </c>
      <c r="J1811" s="64">
        <v>2905100202</v>
      </c>
      <c r="K1811" t="s">
        <v>206</v>
      </c>
      <c r="L1811" s="64">
        <v>1564617011</v>
      </c>
      <c r="M1811" s="60">
        <v>118</v>
      </c>
    </row>
    <row r="1812" spans="1:13" hidden="1" x14ac:dyDescent="0.25">
      <c r="A1812" s="64">
        <v>1101005457</v>
      </c>
      <c r="B1812" s="64">
        <v>1902019484</v>
      </c>
      <c r="C1812" t="s">
        <v>203</v>
      </c>
      <c r="D1812" s="59">
        <v>43455</v>
      </c>
      <c r="E1812" s="60">
        <v>-11700</v>
      </c>
      <c r="F1812" t="s">
        <v>204</v>
      </c>
      <c r="G1812" s="64">
        <v>2000153494</v>
      </c>
      <c r="H1812" t="s">
        <v>1140</v>
      </c>
      <c r="I1812" s="64">
        <v>1276928</v>
      </c>
      <c r="J1812" s="64">
        <v>2905100202</v>
      </c>
      <c r="K1812" t="s">
        <v>206</v>
      </c>
      <c r="L1812" s="64">
        <v>1564617011</v>
      </c>
      <c r="M1812" s="60">
        <v>118</v>
      </c>
    </row>
    <row r="1813" spans="1:13" hidden="1" x14ac:dyDescent="0.25">
      <c r="A1813" s="64">
        <v>1101005457</v>
      </c>
      <c r="B1813" s="64">
        <v>1902019488</v>
      </c>
      <c r="C1813" t="s">
        <v>203</v>
      </c>
      <c r="D1813" s="59">
        <v>43463</v>
      </c>
      <c r="E1813" s="60">
        <v>-35100</v>
      </c>
      <c r="F1813" t="s">
        <v>204</v>
      </c>
      <c r="G1813" s="64">
        <v>2000153494</v>
      </c>
      <c r="H1813" t="s">
        <v>1466</v>
      </c>
      <c r="I1813" s="64">
        <v>1276845</v>
      </c>
      <c r="J1813" s="64">
        <v>2905100202</v>
      </c>
      <c r="K1813" t="s">
        <v>206</v>
      </c>
      <c r="L1813" s="64">
        <v>1564617011</v>
      </c>
      <c r="M1813" s="60">
        <v>118</v>
      </c>
    </row>
    <row r="1814" spans="1:13" hidden="1" x14ac:dyDescent="0.25">
      <c r="A1814" s="64">
        <v>1101005457</v>
      </c>
      <c r="B1814" s="64">
        <v>1902019517</v>
      </c>
      <c r="C1814" t="s">
        <v>203</v>
      </c>
      <c r="D1814" s="59">
        <v>43462</v>
      </c>
      <c r="E1814" s="60">
        <v>-108540</v>
      </c>
      <c r="F1814" t="s">
        <v>204</v>
      </c>
      <c r="G1814" s="64">
        <v>2000153494</v>
      </c>
      <c r="H1814" t="s">
        <v>1124</v>
      </c>
      <c r="I1814" s="64">
        <v>1276784</v>
      </c>
      <c r="J1814" s="64">
        <v>2905100202</v>
      </c>
      <c r="K1814" t="s">
        <v>206</v>
      </c>
      <c r="L1814" s="64">
        <v>1564617011</v>
      </c>
      <c r="M1814" s="60">
        <v>118</v>
      </c>
    </row>
    <row r="1815" spans="1:13" hidden="1" x14ac:dyDescent="0.25">
      <c r="A1815" s="64">
        <v>1101005457</v>
      </c>
      <c r="B1815" s="64">
        <v>1902019529</v>
      </c>
      <c r="C1815" t="s">
        <v>203</v>
      </c>
      <c r="D1815" s="59">
        <v>43462</v>
      </c>
      <c r="E1815" s="60">
        <v>-162810</v>
      </c>
      <c r="F1815" t="s">
        <v>204</v>
      </c>
      <c r="G1815" s="64">
        <v>2000153494</v>
      </c>
      <c r="H1815" t="s">
        <v>1340</v>
      </c>
      <c r="I1815" s="64">
        <v>1276783</v>
      </c>
      <c r="J1815" s="64">
        <v>2905100202</v>
      </c>
      <c r="K1815" t="s">
        <v>206</v>
      </c>
      <c r="L1815" s="64">
        <v>1564617011</v>
      </c>
      <c r="M1815" s="60">
        <v>118</v>
      </c>
    </row>
    <row r="1816" spans="1:13" hidden="1" x14ac:dyDescent="0.25">
      <c r="A1816" s="64">
        <v>1101005457</v>
      </c>
      <c r="B1816" s="64">
        <v>1902019599</v>
      </c>
      <c r="C1816" t="s">
        <v>203</v>
      </c>
      <c r="D1816" s="59">
        <v>43462</v>
      </c>
      <c r="E1816" s="60">
        <v>-160650</v>
      </c>
      <c r="F1816" t="s">
        <v>204</v>
      </c>
      <c r="G1816" s="64">
        <v>2000153494</v>
      </c>
      <c r="H1816" t="s">
        <v>437</v>
      </c>
      <c r="I1816" s="64">
        <v>1276746</v>
      </c>
      <c r="J1816" s="64">
        <v>2905100202</v>
      </c>
      <c r="K1816" t="s">
        <v>206</v>
      </c>
      <c r="L1816" s="64">
        <v>1564617011</v>
      </c>
      <c r="M1816" s="60">
        <v>118</v>
      </c>
    </row>
    <row r="1817" spans="1:13" hidden="1" x14ac:dyDescent="0.25">
      <c r="A1817" s="64">
        <v>1101005457</v>
      </c>
      <c r="B1817" s="64">
        <v>1902019622</v>
      </c>
      <c r="C1817" t="s">
        <v>203</v>
      </c>
      <c r="D1817" s="59">
        <v>43462</v>
      </c>
      <c r="E1817" s="60">
        <v>-144720</v>
      </c>
      <c r="F1817" t="s">
        <v>204</v>
      </c>
      <c r="G1817" s="64">
        <v>2000153494</v>
      </c>
      <c r="H1817" t="s">
        <v>231</v>
      </c>
      <c r="I1817" s="64">
        <v>1276716</v>
      </c>
      <c r="J1817" s="64">
        <v>2905100202</v>
      </c>
      <c r="K1817" t="s">
        <v>206</v>
      </c>
      <c r="L1817" s="64">
        <v>1564617011</v>
      </c>
      <c r="M1817" s="60">
        <v>118</v>
      </c>
    </row>
    <row r="1818" spans="1:13" hidden="1" x14ac:dyDescent="0.25">
      <c r="A1818" s="64">
        <v>1101005457</v>
      </c>
      <c r="B1818" s="64">
        <v>1902019634</v>
      </c>
      <c r="C1818" t="s">
        <v>203</v>
      </c>
      <c r="D1818" s="59">
        <v>43462</v>
      </c>
      <c r="E1818" s="60">
        <v>-21060</v>
      </c>
      <c r="F1818" t="s">
        <v>204</v>
      </c>
      <c r="G1818" s="64">
        <v>2000153494</v>
      </c>
      <c r="H1818" t="s">
        <v>1467</v>
      </c>
      <c r="I1818" s="64">
        <v>1276670</v>
      </c>
      <c r="J1818" s="64">
        <v>2905100202</v>
      </c>
      <c r="K1818" t="s">
        <v>206</v>
      </c>
      <c r="L1818" s="64">
        <v>1564617011</v>
      </c>
      <c r="M1818" s="60">
        <v>118</v>
      </c>
    </row>
    <row r="1819" spans="1:13" hidden="1" x14ac:dyDescent="0.25">
      <c r="A1819" s="64">
        <v>1101005457</v>
      </c>
      <c r="B1819" s="64">
        <v>1902019667</v>
      </c>
      <c r="C1819" t="s">
        <v>203</v>
      </c>
      <c r="D1819" s="59">
        <v>43454</v>
      </c>
      <c r="E1819" s="60">
        <v>-21060</v>
      </c>
      <c r="F1819" t="s">
        <v>204</v>
      </c>
      <c r="G1819" s="64">
        <v>2000153494</v>
      </c>
      <c r="H1819" t="s">
        <v>1347</v>
      </c>
      <c r="I1819" s="64">
        <v>1276338</v>
      </c>
      <c r="J1819" s="64">
        <v>2905100202</v>
      </c>
      <c r="K1819" t="s">
        <v>206</v>
      </c>
      <c r="L1819" s="64">
        <v>1564617011</v>
      </c>
      <c r="M1819" s="60">
        <v>118</v>
      </c>
    </row>
    <row r="1820" spans="1:13" hidden="1" x14ac:dyDescent="0.25">
      <c r="A1820" s="64">
        <v>1101005457</v>
      </c>
      <c r="B1820" s="64">
        <v>1902019682</v>
      </c>
      <c r="C1820" t="s">
        <v>203</v>
      </c>
      <c r="D1820" s="59">
        <v>43461</v>
      </c>
      <c r="E1820" s="60">
        <v>-19260</v>
      </c>
      <c r="F1820" t="s">
        <v>204</v>
      </c>
      <c r="G1820" s="64">
        <v>2000153494</v>
      </c>
      <c r="H1820" t="s">
        <v>490</v>
      </c>
      <c r="I1820" s="64">
        <v>1276268</v>
      </c>
      <c r="J1820" s="64">
        <v>2905100202</v>
      </c>
      <c r="K1820" t="s">
        <v>206</v>
      </c>
      <c r="L1820" s="64">
        <v>1564617011</v>
      </c>
      <c r="M1820" s="60">
        <v>118</v>
      </c>
    </row>
    <row r="1821" spans="1:13" hidden="1" x14ac:dyDescent="0.25">
      <c r="A1821" s="64">
        <v>1101005457</v>
      </c>
      <c r="B1821" s="64">
        <v>1902019693</v>
      </c>
      <c r="C1821" t="s">
        <v>203</v>
      </c>
      <c r="D1821" s="59">
        <v>43460</v>
      </c>
      <c r="E1821" s="60">
        <v>-21060</v>
      </c>
      <c r="F1821" t="s">
        <v>204</v>
      </c>
      <c r="G1821" s="64">
        <v>2000153494</v>
      </c>
      <c r="H1821" t="s">
        <v>1467</v>
      </c>
      <c r="I1821" s="64">
        <v>1275915</v>
      </c>
      <c r="J1821" s="64">
        <v>2905100202</v>
      </c>
      <c r="K1821" t="s">
        <v>206</v>
      </c>
      <c r="L1821" s="64">
        <v>1564617011</v>
      </c>
      <c r="M1821" s="60">
        <v>118</v>
      </c>
    </row>
    <row r="1822" spans="1:13" hidden="1" x14ac:dyDescent="0.25">
      <c r="A1822" s="64">
        <v>1101005457</v>
      </c>
      <c r="B1822" s="64">
        <v>1902019698</v>
      </c>
      <c r="C1822" t="s">
        <v>203</v>
      </c>
      <c r="D1822" s="59">
        <v>43460</v>
      </c>
      <c r="E1822" s="60">
        <v>-19260</v>
      </c>
      <c r="F1822" t="s">
        <v>204</v>
      </c>
      <c r="G1822" s="64">
        <v>2000153494</v>
      </c>
      <c r="H1822" t="s">
        <v>1468</v>
      </c>
      <c r="I1822" s="64">
        <v>1275866</v>
      </c>
      <c r="J1822" s="64">
        <v>2905100202</v>
      </c>
      <c r="K1822" t="s">
        <v>206</v>
      </c>
      <c r="L1822" s="64">
        <v>1564617011</v>
      </c>
      <c r="M1822" s="60">
        <v>118</v>
      </c>
    </row>
    <row r="1823" spans="1:13" hidden="1" x14ac:dyDescent="0.25">
      <c r="A1823" s="64">
        <v>1101005457</v>
      </c>
      <c r="B1823" s="64">
        <v>1902019704</v>
      </c>
      <c r="C1823" t="s">
        <v>203</v>
      </c>
      <c r="D1823" s="59">
        <v>43455</v>
      </c>
      <c r="E1823" s="60">
        <v>-126630</v>
      </c>
      <c r="F1823" t="s">
        <v>204</v>
      </c>
      <c r="G1823" s="64">
        <v>2000153494</v>
      </c>
      <c r="H1823" t="s">
        <v>572</v>
      </c>
      <c r="I1823" s="64">
        <v>1275648</v>
      </c>
      <c r="J1823" s="64">
        <v>2905100202</v>
      </c>
      <c r="K1823" t="s">
        <v>206</v>
      </c>
      <c r="L1823" s="64">
        <v>1564617011</v>
      </c>
      <c r="M1823" s="60">
        <v>118</v>
      </c>
    </row>
    <row r="1824" spans="1:13" hidden="1" x14ac:dyDescent="0.25">
      <c r="A1824" s="64">
        <v>1101005457</v>
      </c>
      <c r="B1824" s="64">
        <v>1902019719</v>
      </c>
      <c r="C1824" t="s">
        <v>203</v>
      </c>
      <c r="D1824" s="59">
        <v>43455</v>
      </c>
      <c r="E1824" s="60">
        <v>-64060</v>
      </c>
      <c r="F1824" t="s">
        <v>204</v>
      </c>
      <c r="G1824" s="64">
        <v>2000153494</v>
      </c>
      <c r="H1824" t="s">
        <v>990</v>
      </c>
      <c r="I1824" s="64">
        <v>1275641</v>
      </c>
      <c r="J1824" s="64">
        <v>2905100202</v>
      </c>
      <c r="K1824" t="s">
        <v>206</v>
      </c>
      <c r="L1824" s="64">
        <v>1564617011</v>
      </c>
      <c r="M1824" s="60">
        <v>118</v>
      </c>
    </row>
    <row r="1825" spans="1:13" hidden="1" x14ac:dyDescent="0.25">
      <c r="A1825" s="64">
        <v>1101005457</v>
      </c>
      <c r="B1825" s="64">
        <v>1902019723</v>
      </c>
      <c r="C1825" t="s">
        <v>203</v>
      </c>
      <c r="D1825" s="59">
        <v>43455</v>
      </c>
      <c r="E1825" s="60">
        <v>-126630</v>
      </c>
      <c r="F1825" t="s">
        <v>204</v>
      </c>
      <c r="G1825" s="64">
        <v>2000153494</v>
      </c>
      <c r="H1825" t="s">
        <v>523</v>
      </c>
      <c r="I1825" s="64">
        <v>1275630</v>
      </c>
      <c r="J1825" s="64">
        <v>2905100202</v>
      </c>
      <c r="K1825" t="s">
        <v>206</v>
      </c>
      <c r="L1825" s="64">
        <v>1564617011</v>
      </c>
      <c r="M1825" s="60">
        <v>118</v>
      </c>
    </row>
    <row r="1826" spans="1:13" hidden="1" x14ac:dyDescent="0.25">
      <c r="A1826" s="64">
        <v>1101005457</v>
      </c>
      <c r="B1826" s="64">
        <v>1902019739</v>
      </c>
      <c r="C1826" t="s">
        <v>203</v>
      </c>
      <c r="D1826" s="59">
        <v>43454</v>
      </c>
      <c r="E1826" s="60">
        <v>-235170</v>
      </c>
      <c r="F1826" t="s">
        <v>204</v>
      </c>
      <c r="G1826" s="64">
        <v>2000153494</v>
      </c>
      <c r="H1826" t="s">
        <v>236</v>
      </c>
      <c r="I1826" s="64">
        <v>1275438</v>
      </c>
      <c r="J1826" s="64">
        <v>2905100202</v>
      </c>
      <c r="K1826" t="s">
        <v>206</v>
      </c>
      <c r="L1826" s="64">
        <v>1564617011</v>
      </c>
      <c r="M1826" s="60">
        <v>118</v>
      </c>
    </row>
    <row r="1827" spans="1:13" hidden="1" x14ac:dyDescent="0.25">
      <c r="A1827" s="64">
        <v>1101005457</v>
      </c>
      <c r="B1827" s="64">
        <v>1902019745</v>
      </c>
      <c r="C1827" t="s">
        <v>203</v>
      </c>
      <c r="D1827" s="59">
        <v>43454</v>
      </c>
      <c r="E1827" s="60">
        <v>-90450</v>
      </c>
      <c r="F1827" t="s">
        <v>204</v>
      </c>
      <c r="G1827" s="64">
        <v>2000153494</v>
      </c>
      <c r="H1827" t="s">
        <v>1244</v>
      </c>
      <c r="I1827" s="64">
        <v>1275437</v>
      </c>
      <c r="J1827" s="64">
        <v>2905100202</v>
      </c>
      <c r="K1827" t="s">
        <v>206</v>
      </c>
      <c r="L1827" s="64">
        <v>1564617011</v>
      </c>
      <c r="M1827" s="60">
        <v>118</v>
      </c>
    </row>
    <row r="1828" spans="1:13" hidden="1" x14ac:dyDescent="0.25">
      <c r="A1828" s="64">
        <v>1101005457</v>
      </c>
      <c r="B1828" s="64">
        <v>1902019755</v>
      </c>
      <c r="C1828" t="s">
        <v>203</v>
      </c>
      <c r="D1828" s="59">
        <v>43454</v>
      </c>
      <c r="E1828" s="60">
        <v>-80050</v>
      </c>
      <c r="F1828" t="s">
        <v>204</v>
      </c>
      <c r="G1828" s="64">
        <v>2000153494</v>
      </c>
      <c r="H1828" t="s">
        <v>1469</v>
      </c>
      <c r="I1828" s="64">
        <v>1275436</v>
      </c>
      <c r="J1828" s="64">
        <v>2905100202</v>
      </c>
      <c r="K1828" t="s">
        <v>206</v>
      </c>
      <c r="L1828" s="64">
        <v>1564617011</v>
      </c>
      <c r="M1828" s="60">
        <v>118</v>
      </c>
    </row>
    <row r="1829" spans="1:13" hidden="1" x14ac:dyDescent="0.25">
      <c r="A1829" s="64">
        <v>1101005457</v>
      </c>
      <c r="B1829" s="64">
        <v>1902019761</v>
      </c>
      <c r="C1829" t="s">
        <v>203</v>
      </c>
      <c r="D1829" s="59">
        <v>43454</v>
      </c>
      <c r="E1829" s="60">
        <v>-307530</v>
      </c>
      <c r="F1829" t="s">
        <v>204</v>
      </c>
      <c r="G1829" s="64">
        <v>2000153494</v>
      </c>
      <c r="H1829" t="s">
        <v>1429</v>
      </c>
      <c r="I1829" s="64">
        <v>1275432</v>
      </c>
      <c r="J1829" s="64">
        <v>2905100202</v>
      </c>
      <c r="K1829" t="s">
        <v>206</v>
      </c>
      <c r="L1829" s="64">
        <v>1558017011</v>
      </c>
      <c r="M1829" s="60">
        <v>118</v>
      </c>
    </row>
    <row r="1830" spans="1:13" hidden="1" x14ac:dyDescent="0.25">
      <c r="A1830" s="64">
        <v>1101005457</v>
      </c>
      <c r="B1830" s="64">
        <v>1902019767</v>
      </c>
      <c r="C1830" t="s">
        <v>203</v>
      </c>
      <c r="D1830" s="59">
        <v>43454</v>
      </c>
      <c r="E1830" s="60">
        <v>-90450</v>
      </c>
      <c r="F1830" t="s">
        <v>204</v>
      </c>
      <c r="G1830" s="64">
        <v>2000153494</v>
      </c>
      <c r="H1830" t="s">
        <v>236</v>
      </c>
      <c r="I1830" s="64">
        <v>1275430</v>
      </c>
      <c r="J1830" s="64">
        <v>2905100202</v>
      </c>
      <c r="K1830" t="s">
        <v>206</v>
      </c>
      <c r="L1830" s="64">
        <v>1564617011</v>
      </c>
      <c r="M1830" s="60">
        <v>118</v>
      </c>
    </row>
    <row r="1831" spans="1:13" hidden="1" x14ac:dyDescent="0.25">
      <c r="A1831" s="64">
        <v>1101005457</v>
      </c>
      <c r="B1831" s="64">
        <v>1902019781</v>
      </c>
      <c r="C1831" t="s">
        <v>203</v>
      </c>
      <c r="D1831" s="59">
        <v>43454</v>
      </c>
      <c r="E1831" s="60">
        <v>-343710</v>
      </c>
      <c r="F1831" t="s">
        <v>204</v>
      </c>
      <c r="G1831" s="64">
        <v>2000153494</v>
      </c>
      <c r="H1831" t="s">
        <v>546</v>
      </c>
      <c r="I1831" s="64">
        <v>1275429</v>
      </c>
      <c r="J1831" s="64">
        <v>2905100202</v>
      </c>
      <c r="K1831" t="s">
        <v>206</v>
      </c>
      <c r="L1831" s="64">
        <v>1564617011</v>
      </c>
      <c r="M1831" s="60">
        <v>118</v>
      </c>
    </row>
    <row r="1832" spans="1:13" hidden="1" x14ac:dyDescent="0.25">
      <c r="A1832" s="64">
        <v>1101005457</v>
      </c>
      <c r="B1832" s="64">
        <v>1902019790</v>
      </c>
      <c r="C1832" t="s">
        <v>203</v>
      </c>
      <c r="D1832" s="59">
        <v>43454</v>
      </c>
      <c r="E1832" s="60">
        <v>-180900</v>
      </c>
      <c r="F1832" t="s">
        <v>204</v>
      </c>
      <c r="G1832" s="64">
        <v>2000153494</v>
      </c>
      <c r="H1832" t="s">
        <v>518</v>
      </c>
      <c r="I1832" s="64">
        <v>1275428</v>
      </c>
      <c r="J1832" s="64">
        <v>2905100202</v>
      </c>
      <c r="K1832" t="s">
        <v>206</v>
      </c>
      <c r="L1832" s="64">
        <v>1564617011</v>
      </c>
      <c r="M1832" s="60">
        <v>118</v>
      </c>
    </row>
    <row r="1833" spans="1:13" hidden="1" x14ac:dyDescent="0.25">
      <c r="A1833" s="64">
        <v>1101005457</v>
      </c>
      <c r="B1833" s="64">
        <v>1902019800</v>
      </c>
      <c r="C1833" t="s">
        <v>203</v>
      </c>
      <c r="D1833" s="59">
        <v>43454</v>
      </c>
      <c r="E1833" s="60">
        <v>-90450</v>
      </c>
      <c r="F1833" t="s">
        <v>204</v>
      </c>
      <c r="G1833" s="64">
        <v>2000153494</v>
      </c>
      <c r="H1833" t="s">
        <v>1470</v>
      </c>
      <c r="I1833" s="64">
        <v>1275427</v>
      </c>
      <c r="J1833" s="64">
        <v>2905100202</v>
      </c>
      <c r="K1833" t="s">
        <v>206</v>
      </c>
      <c r="L1833" s="64">
        <v>1564617011</v>
      </c>
      <c r="M1833" s="60">
        <v>118</v>
      </c>
    </row>
    <row r="1834" spans="1:13" hidden="1" x14ac:dyDescent="0.25">
      <c r="A1834" s="64">
        <v>1101005457</v>
      </c>
      <c r="B1834" s="64">
        <v>1902019820</v>
      </c>
      <c r="C1834" t="s">
        <v>203</v>
      </c>
      <c r="D1834" s="59">
        <v>43446</v>
      </c>
      <c r="E1834" s="60">
        <v>-21060</v>
      </c>
      <c r="F1834" t="s">
        <v>204</v>
      </c>
      <c r="G1834" s="64">
        <v>2000153494</v>
      </c>
      <c r="H1834" t="s">
        <v>1192</v>
      </c>
      <c r="I1834" s="64">
        <v>1275373</v>
      </c>
      <c r="J1834" s="64">
        <v>2905100202</v>
      </c>
      <c r="K1834" t="s">
        <v>206</v>
      </c>
      <c r="L1834" s="64">
        <v>1564617011</v>
      </c>
      <c r="M1834" s="60">
        <v>118</v>
      </c>
    </row>
    <row r="1835" spans="1:13" hidden="1" x14ac:dyDescent="0.25">
      <c r="A1835" s="64">
        <v>1101005457</v>
      </c>
      <c r="B1835" s="64">
        <v>1902019828</v>
      </c>
      <c r="C1835" t="s">
        <v>203</v>
      </c>
      <c r="D1835" s="59">
        <v>43454</v>
      </c>
      <c r="E1835" s="60">
        <v>-19260</v>
      </c>
      <c r="F1835" t="s">
        <v>204</v>
      </c>
      <c r="G1835" s="64">
        <v>2000153494</v>
      </c>
      <c r="H1835" t="s">
        <v>1471</v>
      </c>
      <c r="I1835" s="64">
        <v>1275337</v>
      </c>
      <c r="J1835" s="64">
        <v>2905100202</v>
      </c>
      <c r="K1835" t="s">
        <v>206</v>
      </c>
      <c r="L1835" s="64">
        <v>1564617011</v>
      </c>
      <c r="M1835" s="60">
        <v>118</v>
      </c>
    </row>
    <row r="1836" spans="1:13" hidden="1" x14ac:dyDescent="0.25">
      <c r="A1836" s="64">
        <v>1101005457</v>
      </c>
      <c r="B1836" s="64">
        <v>1902019850</v>
      </c>
      <c r="C1836" t="s">
        <v>203</v>
      </c>
      <c r="D1836" s="59">
        <v>43453</v>
      </c>
      <c r="E1836" s="60">
        <v>-112060</v>
      </c>
      <c r="F1836" t="s">
        <v>204</v>
      </c>
      <c r="G1836" s="64">
        <v>2000153494</v>
      </c>
      <c r="H1836" t="s">
        <v>561</v>
      </c>
      <c r="I1836" s="64">
        <v>1275085</v>
      </c>
      <c r="J1836" s="64">
        <v>2905100202</v>
      </c>
      <c r="K1836" t="s">
        <v>206</v>
      </c>
      <c r="L1836" s="64">
        <v>1564617011</v>
      </c>
      <c r="M1836" s="60">
        <v>118</v>
      </c>
    </row>
    <row r="1837" spans="1:13" hidden="1" x14ac:dyDescent="0.25">
      <c r="A1837" s="64">
        <v>1101005457</v>
      </c>
      <c r="B1837" s="64">
        <v>1902019856</v>
      </c>
      <c r="C1837" t="s">
        <v>203</v>
      </c>
      <c r="D1837" s="59">
        <v>43453</v>
      </c>
      <c r="E1837" s="60">
        <v>-21060</v>
      </c>
      <c r="F1837" t="s">
        <v>204</v>
      </c>
      <c r="G1837" s="64">
        <v>2000153494</v>
      </c>
      <c r="H1837" t="s">
        <v>1304</v>
      </c>
      <c r="I1837" s="64">
        <v>1274926</v>
      </c>
      <c r="J1837" s="64">
        <v>2905100202</v>
      </c>
      <c r="K1837" t="s">
        <v>206</v>
      </c>
      <c r="L1837" s="64">
        <v>1564617011</v>
      </c>
      <c r="M1837" s="60">
        <v>118</v>
      </c>
    </row>
    <row r="1838" spans="1:13" hidden="1" x14ac:dyDescent="0.25">
      <c r="A1838" s="64">
        <v>1101005457</v>
      </c>
      <c r="B1838" s="64">
        <v>1902019875</v>
      </c>
      <c r="C1838" t="s">
        <v>203</v>
      </c>
      <c r="D1838" s="59">
        <v>43444</v>
      </c>
      <c r="E1838" s="60">
        <v>-21060</v>
      </c>
      <c r="F1838" t="s">
        <v>204</v>
      </c>
      <c r="G1838" s="64">
        <v>2000153494</v>
      </c>
      <c r="H1838" t="s">
        <v>1338</v>
      </c>
      <c r="I1838" s="64">
        <v>1274723</v>
      </c>
      <c r="J1838" s="64">
        <v>2905100202</v>
      </c>
      <c r="K1838" t="s">
        <v>206</v>
      </c>
      <c r="L1838" s="64">
        <v>1564617011</v>
      </c>
      <c r="M1838" s="60">
        <v>118</v>
      </c>
    </row>
    <row r="1839" spans="1:13" hidden="1" x14ac:dyDescent="0.25">
      <c r="A1839" s="64">
        <v>1101005457</v>
      </c>
      <c r="B1839" s="64">
        <v>1902019890</v>
      </c>
      <c r="C1839" t="s">
        <v>203</v>
      </c>
      <c r="D1839" s="59">
        <v>43452</v>
      </c>
      <c r="E1839" s="60">
        <v>-90450</v>
      </c>
      <c r="F1839" t="s">
        <v>204</v>
      </c>
      <c r="G1839" s="64">
        <v>2000153494</v>
      </c>
      <c r="H1839" t="s">
        <v>1472</v>
      </c>
      <c r="I1839" s="64">
        <v>1274687</v>
      </c>
      <c r="J1839" s="64">
        <v>2905100202</v>
      </c>
      <c r="K1839" t="s">
        <v>206</v>
      </c>
      <c r="L1839" s="64">
        <v>1564617011</v>
      </c>
      <c r="M1839" s="60">
        <v>118</v>
      </c>
    </row>
    <row r="1840" spans="1:13" hidden="1" x14ac:dyDescent="0.25">
      <c r="A1840" s="64">
        <v>1101005457</v>
      </c>
      <c r="B1840" s="64">
        <v>1902019899</v>
      </c>
      <c r="C1840" t="s">
        <v>203</v>
      </c>
      <c r="D1840" s="59">
        <v>43452</v>
      </c>
      <c r="E1840" s="60">
        <v>-90450</v>
      </c>
      <c r="F1840" t="s">
        <v>204</v>
      </c>
      <c r="G1840" s="64">
        <v>2000153494</v>
      </c>
      <c r="H1840" t="s">
        <v>490</v>
      </c>
      <c r="I1840" s="64">
        <v>1274680</v>
      </c>
      <c r="J1840" s="64">
        <v>2905100202</v>
      </c>
      <c r="K1840" t="s">
        <v>206</v>
      </c>
      <c r="L1840" s="64">
        <v>1564617011</v>
      </c>
      <c r="M1840" s="60">
        <v>118</v>
      </c>
    </row>
    <row r="1841" spans="1:13" hidden="1" x14ac:dyDescent="0.25">
      <c r="A1841" s="64">
        <v>1101005457</v>
      </c>
      <c r="B1841" s="64">
        <v>1902019913</v>
      </c>
      <c r="C1841" t="s">
        <v>203</v>
      </c>
      <c r="D1841" s="59">
        <v>43448</v>
      </c>
      <c r="E1841" s="60">
        <v>-21060</v>
      </c>
      <c r="F1841" t="s">
        <v>204</v>
      </c>
      <c r="G1841" s="64">
        <v>2000153494</v>
      </c>
      <c r="H1841" t="s">
        <v>1349</v>
      </c>
      <c r="I1841" s="64">
        <v>1274554</v>
      </c>
      <c r="J1841" s="64">
        <v>2905100202</v>
      </c>
      <c r="K1841" t="s">
        <v>206</v>
      </c>
      <c r="L1841" s="64">
        <v>1564617011</v>
      </c>
      <c r="M1841" s="60">
        <v>118</v>
      </c>
    </row>
    <row r="1842" spans="1:13" hidden="1" x14ac:dyDescent="0.25">
      <c r="A1842" s="64">
        <v>1101005457</v>
      </c>
      <c r="B1842" s="64">
        <v>1902019922</v>
      </c>
      <c r="C1842" t="s">
        <v>203</v>
      </c>
      <c r="D1842" s="59">
        <v>43449</v>
      </c>
      <c r="E1842" s="60">
        <v>-23730</v>
      </c>
      <c r="F1842" t="s">
        <v>204</v>
      </c>
      <c r="G1842" s="64">
        <v>2000153494</v>
      </c>
      <c r="H1842" t="s">
        <v>1473</v>
      </c>
      <c r="I1842" s="64">
        <v>1273905</v>
      </c>
      <c r="J1842" s="64">
        <v>2905100202</v>
      </c>
      <c r="K1842" t="s">
        <v>206</v>
      </c>
      <c r="L1842" s="64">
        <v>1564617011</v>
      </c>
      <c r="M1842" s="60">
        <v>118</v>
      </c>
    </row>
    <row r="1843" spans="1:13" hidden="1" x14ac:dyDescent="0.25">
      <c r="A1843" s="64">
        <v>1101005457</v>
      </c>
      <c r="B1843" s="64">
        <v>1902019927</v>
      </c>
      <c r="C1843" t="s">
        <v>203</v>
      </c>
      <c r="D1843" s="59">
        <v>43447</v>
      </c>
      <c r="E1843" s="60">
        <v>-19260</v>
      </c>
      <c r="F1843" t="s">
        <v>204</v>
      </c>
      <c r="G1843" s="64">
        <v>2000153494</v>
      </c>
      <c r="H1843" t="s">
        <v>1474</v>
      </c>
      <c r="I1843" s="64">
        <v>1273348</v>
      </c>
      <c r="J1843" s="64">
        <v>2905100202</v>
      </c>
      <c r="K1843" t="s">
        <v>206</v>
      </c>
      <c r="L1843" s="64">
        <v>1564617011</v>
      </c>
      <c r="M1843" s="60">
        <v>118</v>
      </c>
    </row>
    <row r="1844" spans="1:13" hidden="1" x14ac:dyDescent="0.25">
      <c r="A1844" s="64">
        <v>1101005457</v>
      </c>
      <c r="B1844" s="64">
        <v>1902019996</v>
      </c>
      <c r="C1844" t="s">
        <v>203</v>
      </c>
      <c r="D1844" s="59">
        <v>43447</v>
      </c>
      <c r="E1844" s="60">
        <v>-19260</v>
      </c>
      <c r="F1844" t="s">
        <v>204</v>
      </c>
      <c r="G1844" s="64">
        <v>2000153494</v>
      </c>
      <c r="H1844" t="s">
        <v>543</v>
      </c>
      <c r="I1844" s="64">
        <v>1273540</v>
      </c>
      <c r="J1844" s="64">
        <v>2905100202</v>
      </c>
      <c r="K1844" t="s">
        <v>206</v>
      </c>
      <c r="L1844" s="64">
        <v>1564617011</v>
      </c>
      <c r="M1844" s="60">
        <v>118</v>
      </c>
    </row>
    <row r="1845" spans="1:13" hidden="1" x14ac:dyDescent="0.25">
      <c r="A1845" s="64">
        <v>1101005457</v>
      </c>
      <c r="B1845" s="64">
        <v>1902020006</v>
      </c>
      <c r="C1845" t="s">
        <v>203</v>
      </c>
      <c r="D1845" s="59">
        <v>43445</v>
      </c>
      <c r="E1845" s="60">
        <v>-51300</v>
      </c>
      <c r="F1845" t="s">
        <v>204</v>
      </c>
      <c r="G1845" s="64">
        <v>2000153494</v>
      </c>
      <c r="H1845" t="s">
        <v>1475</v>
      </c>
      <c r="I1845" s="64">
        <v>1273263</v>
      </c>
      <c r="J1845" s="64">
        <v>2905100202</v>
      </c>
      <c r="K1845" t="s">
        <v>206</v>
      </c>
      <c r="L1845" s="64">
        <v>1550017011</v>
      </c>
      <c r="M1845" s="60">
        <v>118</v>
      </c>
    </row>
    <row r="1846" spans="1:13" hidden="1" x14ac:dyDescent="0.25">
      <c r="A1846" s="64">
        <v>1101005457</v>
      </c>
      <c r="B1846" s="64">
        <v>1902020012</v>
      </c>
      <c r="C1846" t="s">
        <v>203</v>
      </c>
      <c r="D1846" s="59">
        <v>43445</v>
      </c>
      <c r="E1846" s="60">
        <v>-11700</v>
      </c>
      <c r="F1846" t="s">
        <v>204</v>
      </c>
      <c r="G1846" s="64">
        <v>2000153494</v>
      </c>
      <c r="H1846" t="s">
        <v>1476</v>
      </c>
      <c r="I1846" s="64">
        <v>1273140</v>
      </c>
      <c r="J1846" s="64">
        <v>2905100202</v>
      </c>
      <c r="K1846" t="s">
        <v>206</v>
      </c>
      <c r="L1846" s="64">
        <v>1564617011</v>
      </c>
      <c r="M1846" s="60">
        <v>118</v>
      </c>
    </row>
    <row r="1847" spans="1:13" hidden="1" x14ac:dyDescent="0.25">
      <c r="A1847" s="64">
        <v>1101005457</v>
      </c>
      <c r="B1847" s="64">
        <v>1902020023</v>
      </c>
      <c r="C1847" t="s">
        <v>203</v>
      </c>
      <c r="D1847" s="59">
        <v>43445</v>
      </c>
      <c r="E1847" s="60">
        <v>-21060</v>
      </c>
      <c r="F1847" t="s">
        <v>204</v>
      </c>
      <c r="G1847" s="64">
        <v>2000153494</v>
      </c>
      <c r="H1847" t="s">
        <v>1192</v>
      </c>
      <c r="I1847" s="64">
        <v>1272872</v>
      </c>
      <c r="J1847" s="64">
        <v>2905100202</v>
      </c>
      <c r="K1847" t="s">
        <v>206</v>
      </c>
      <c r="L1847" s="64">
        <v>1564617011</v>
      </c>
      <c r="M1847" s="60">
        <v>118</v>
      </c>
    </row>
    <row r="1848" spans="1:13" hidden="1" x14ac:dyDescent="0.25">
      <c r="A1848" s="64">
        <v>1101005457</v>
      </c>
      <c r="B1848" s="64">
        <v>1902020030</v>
      </c>
      <c r="C1848" t="s">
        <v>203</v>
      </c>
      <c r="D1848" s="59">
        <v>43441</v>
      </c>
      <c r="E1848" s="60">
        <v>-21060</v>
      </c>
      <c r="F1848" t="s">
        <v>204</v>
      </c>
      <c r="G1848" s="64">
        <v>2000153494</v>
      </c>
      <c r="H1848" t="s">
        <v>1192</v>
      </c>
      <c r="I1848" s="64">
        <v>1272155</v>
      </c>
      <c r="J1848" s="64">
        <v>2905100202</v>
      </c>
      <c r="K1848" t="s">
        <v>206</v>
      </c>
      <c r="L1848" s="64">
        <v>1564617011</v>
      </c>
      <c r="M1848" s="60">
        <v>118</v>
      </c>
    </row>
    <row r="1849" spans="1:13" hidden="1" x14ac:dyDescent="0.25">
      <c r="A1849" s="64">
        <v>1101005457</v>
      </c>
      <c r="B1849" s="64">
        <v>1902020036</v>
      </c>
      <c r="C1849" t="s">
        <v>203</v>
      </c>
      <c r="D1849" s="59">
        <v>43440</v>
      </c>
      <c r="E1849" s="60">
        <v>-19260</v>
      </c>
      <c r="F1849" t="s">
        <v>204</v>
      </c>
      <c r="G1849" s="64">
        <v>2000153494</v>
      </c>
      <c r="H1849" t="s">
        <v>569</v>
      </c>
      <c r="I1849" s="64">
        <v>1271713</v>
      </c>
      <c r="J1849" s="64">
        <v>2905100202</v>
      </c>
      <c r="K1849" t="s">
        <v>206</v>
      </c>
      <c r="L1849" s="64">
        <v>1564617011</v>
      </c>
      <c r="M1849" s="60">
        <v>118</v>
      </c>
    </row>
    <row r="1850" spans="1:13" hidden="1" x14ac:dyDescent="0.25">
      <c r="A1850" s="64">
        <v>1101005457</v>
      </c>
      <c r="B1850" s="64">
        <v>1902020052</v>
      </c>
      <c r="C1850" t="s">
        <v>203</v>
      </c>
      <c r="D1850" s="59">
        <v>43440</v>
      </c>
      <c r="E1850" s="60">
        <v>-21060</v>
      </c>
      <c r="F1850" t="s">
        <v>204</v>
      </c>
      <c r="G1850" s="64">
        <v>2000153494</v>
      </c>
      <c r="H1850" t="s">
        <v>1349</v>
      </c>
      <c r="I1850" s="64">
        <v>1271565</v>
      </c>
      <c r="J1850" s="64">
        <v>2905100202</v>
      </c>
      <c r="K1850" t="s">
        <v>206</v>
      </c>
      <c r="L1850" s="64">
        <v>1564617011</v>
      </c>
      <c r="M1850" s="60">
        <v>118</v>
      </c>
    </row>
    <row r="1851" spans="1:13" hidden="1" x14ac:dyDescent="0.25">
      <c r="A1851" s="64">
        <v>1101005457</v>
      </c>
      <c r="B1851" s="64">
        <v>1902020063</v>
      </c>
      <c r="C1851" t="s">
        <v>203</v>
      </c>
      <c r="D1851" s="59">
        <v>43437</v>
      </c>
      <c r="E1851" s="60">
        <v>-21060</v>
      </c>
      <c r="F1851" t="s">
        <v>204</v>
      </c>
      <c r="G1851" s="64">
        <v>2000153494</v>
      </c>
      <c r="H1851" t="s">
        <v>1467</v>
      </c>
      <c r="I1851" s="64">
        <v>1270813</v>
      </c>
      <c r="J1851" s="64">
        <v>2905100202</v>
      </c>
      <c r="K1851" t="s">
        <v>206</v>
      </c>
      <c r="L1851" s="64">
        <v>1564617011</v>
      </c>
      <c r="M1851" s="60">
        <v>118</v>
      </c>
    </row>
    <row r="1852" spans="1:13" hidden="1" x14ac:dyDescent="0.25">
      <c r="A1852" s="64">
        <v>1101005457</v>
      </c>
      <c r="B1852" s="64">
        <v>1902020071</v>
      </c>
      <c r="C1852" t="s">
        <v>203</v>
      </c>
      <c r="D1852" s="59">
        <v>43437</v>
      </c>
      <c r="E1852" s="60">
        <v>-13000</v>
      </c>
      <c r="F1852" t="s">
        <v>204</v>
      </c>
      <c r="G1852" s="64">
        <v>2000153494</v>
      </c>
      <c r="H1852" t="s">
        <v>1477</v>
      </c>
      <c r="I1852" s="64">
        <v>1270781</v>
      </c>
      <c r="J1852" s="64">
        <v>2905100202</v>
      </c>
      <c r="K1852" t="s">
        <v>206</v>
      </c>
      <c r="L1852" s="64">
        <v>1564617011</v>
      </c>
      <c r="M1852" s="60">
        <v>118</v>
      </c>
    </row>
    <row r="1853" spans="1:13" hidden="1" x14ac:dyDescent="0.25">
      <c r="A1853" s="64">
        <v>11010054570</v>
      </c>
      <c r="B1853" s="64">
        <v>1902035747</v>
      </c>
      <c r="C1853" t="s">
        <v>203</v>
      </c>
      <c r="D1853" s="59">
        <v>43440</v>
      </c>
      <c r="E1853" s="60">
        <v>-139655</v>
      </c>
      <c r="F1853" t="s">
        <v>204</v>
      </c>
      <c r="G1853" s="64">
        <v>2000153494</v>
      </c>
      <c r="H1853" t="s">
        <v>1140</v>
      </c>
      <c r="I1853" s="64">
        <v>1278277</v>
      </c>
      <c r="J1853" s="64">
        <v>2905100202</v>
      </c>
      <c r="K1853" t="s">
        <v>206</v>
      </c>
      <c r="L1853" s="64">
        <v>1564617011</v>
      </c>
      <c r="M1853" s="60">
        <v>118</v>
      </c>
    </row>
    <row r="1854" spans="1:13" hidden="1" x14ac:dyDescent="0.25">
      <c r="A1854" s="64">
        <v>12031059955</v>
      </c>
      <c r="B1854" s="64">
        <v>104076847</v>
      </c>
      <c r="C1854" t="s">
        <v>390</v>
      </c>
      <c r="D1854" s="59">
        <v>43531</v>
      </c>
      <c r="E1854" s="60">
        <v>-14411</v>
      </c>
      <c r="F1854" t="s">
        <v>204</v>
      </c>
      <c r="G1854" s="64">
        <v>2000153494</v>
      </c>
      <c r="H1854" t="s">
        <v>1478</v>
      </c>
      <c r="I1854" s="64">
        <v>1230017</v>
      </c>
      <c r="J1854" s="64">
        <v>2905100202</v>
      </c>
      <c r="K1854" t="s">
        <v>871</v>
      </c>
      <c r="L1854" s="64">
        <v>1564617011</v>
      </c>
      <c r="M1854" s="60">
        <v>156</v>
      </c>
    </row>
    <row r="1855" spans="1:13" hidden="1" x14ac:dyDescent="0.25">
      <c r="A1855" s="64">
        <v>12031059955</v>
      </c>
      <c r="B1855" s="64">
        <v>1901917222</v>
      </c>
      <c r="C1855" t="s">
        <v>203</v>
      </c>
      <c r="D1855" s="59">
        <v>43253</v>
      </c>
      <c r="E1855" s="60">
        <v>-11700</v>
      </c>
      <c r="F1855" t="s">
        <v>204</v>
      </c>
      <c r="G1855" s="64">
        <v>2000153494</v>
      </c>
      <c r="H1855" t="s">
        <v>218</v>
      </c>
      <c r="I1855" s="64">
        <v>1222303</v>
      </c>
      <c r="J1855" s="64">
        <v>2905100202</v>
      </c>
      <c r="K1855" t="s">
        <v>206</v>
      </c>
      <c r="L1855" s="64">
        <v>1564617011</v>
      </c>
      <c r="M1855" s="60">
        <v>156</v>
      </c>
    </row>
    <row r="1856" spans="1:13" hidden="1" x14ac:dyDescent="0.25">
      <c r="A1856" s="64">
        <v>12031116432</v>
      </c>
      <c r="B1856" s="64">
        <v>1902353506</v>
      </c>
      <c r="C1856" t="s">
        <v>203</v>
      </c>
      <c r="D1856" s="59">
        <v>43305</v>
      </c>
      <c r="E1856" s="60">
        <v>-8412</v>
      </c>
      <c r="F1856" t="s">
        <v>204</v>
      </c>
      <c r="G1856" s="64">
        <v>2000153494</v>
      </c>
      <c r="H1856" t="s">
        <v>970</v>
      </c>
      <c r="I1856" s="64">
        <v>1237114</v>
      </c>
      <c r="J1856" s="64">
        <v>2905100202</v>
      </c>
      <c r="K1856" s="64">
        <v>1237114</v>
      </c>
      <c r="L1856" s="64">
        <v>1564617011</v>
      </c>
      <c r="M1856" s="60">
        <v>156</v>
      </c>
    </row>
    <row r="1857" spans="1:13" hidden="1" x14ac:dyDescent="0.25">
      <c r="A1857" s="64">
        <v>12031116432</v>
      </c>
      <c r="B1857" s="64">
        <v>1902713533</v>
      </c>
      <c r="C1857" t="s">
        <v>203</v>
      </c>
      <c r="D1857" s="59">
        <v>43313</v>
      </c>
      <c r="E1857" s="60">
        <v>-90500</v>
      </c>
      <c r="F1857" t="s">
        <v>204</v>
      </c>
      <c r="G1857" s="64">
        <v>2000153494</v>
      </c>
      <c r="H1857" t="s">
        <v>1479</v>
      </c>
      <c r="I1857" s="64">
        <v>1238972</v>
      </c>
      <c r="J1857" s="64">
        <v>2905100202</v>
      </c>
      <c r="K1857" t="s">
        <v>973</v>
      </c>
      <c r="L1857" s="64">
        <v>1564617011</v>
      </c>
      <c r="M1857" s="60">
        <v>156</v>
      </c>
    </row>
    <row r="1858" spans="1:13" hidden="1" x14ac:dyDescent="0.25">
      <c r="A1858" s="64">
        <v>120311164320</v>
      </c>
      <c r="B1858" s="64">
        <v>104081400</v>
      </c>
      <c r="C1858" t="s">
        <v>390</v>
      </c>
      <c r="D1858" s="59">
        <v>43560</v>
      </c>
      <c r="E1858" s="60">
        <v>-25618</v>
      </c>
      <c r="F1858" t="s">
        <v>204</v>
      </c>
      <c r="G1858" s="64">
        <v>2000153494</v>
      </c>
      <c r="H1858" t="s">
        <v>1480</v>
      </c>
      <c r="I1858" s="64">
        <v>1240637</v>
      </c>
      <c r="J1858" s="64">
        <v>2905100202</v>
      </c>
      <c r="K1858" t="s">
        <v>874</v>
      </c>
      <c r="L1858" s="64">
        <v>1564617011</v>
      </c>
      <c r="M1858" s="60">
        <v>156</v>
      </c>
    </row>
    <row r="1859" spans="1:13" hidden="1" x14ac:dyDescent="0.25">
      <c r="A1859" s="64">
        <v>120311164320</v>
      </c>
      <c r="B1859" s="64">
        <v>1901915519</v>
      </c>
      <c r="C1859" t="s">
        <v>203</v>
      </c>
      <c r="D1859" s="59">
        <v>43296</v>
      </c>
      <c r="E1859" s="60">
        <v>-61750</v>
      </c>
      <c r="F1859" t="s">
        <v>204</v>
      </c>
      <c r="G1859" s="64">
        <v>2000153494</v>
      </c>
      <c r="H1859" t="s">
        <v>1095</v>
      </c>
      <c r="I1859" s="64">
        <v>1240635</v>
      </c>
      <c r="J1859" s="64">
        <v>2905100202</v>
      </c>
      <c r="K1859" t="s">
        <v>206</v>
      </c>
      <c r="L1859" s="64">
        <v>1564617011</v>
      </c>
      <c r="M1859" s="60">
        <v>156</v>
      </c>
    </row>
    <row r="1860" spans="1:13" hidden="1" x14ac:dyDescent="0.25">
      <c r="A1860" s="64">
        <v>120311164320</v>
      </c>
      <c r="B1860" s="64">
        <v>1901915537</v>
      </c>
      <c r="C1860" t="s">
        <v>203</v>
      </c>
      <c r="D1860" s="59">
        <v>43311</v>
      </c>
      <c r="E1860" s="60">
        <v>-146760</v>
      </c>
      <c r="F1860" t="s">
        <v>204</v>
      </c>
      <c r="G1860" s="64">
        <v>2000153494</v>
      </c>
      <c r="H1860" t="s">
        <v>1280</v>
      </c>
      <c r="I1860" s="64">
        <v>1239216</v>
      </c>
      <c r="J1860" s="64">
        <v>2905100202</v>
      </c>
      <c r="K1860" t="s">
        <v>206</v>
      </c>
      <c r="L1860" s="64">
        <v>1548017011</v>
      </c>
      <c r="M1860" s="60">
        <v>156</v>
      </c>
    </row>
    <row r="1861" spans="1:13" hidden="1" x14ac:dyDescent="0.25">
      <c r="A1861" s="64">
        <v>120311164320</v>
      </c>
      <c r="B1861" s="64">
        <v>1901915573</v>
      </c>
      <c r="C1861" t="s">
        <v>203</v>
      </c>
      <c r="D1861" s="59">
        <v>43302</v>
      </c>
      <c r="E1861" s="60">
        <v>-51470</v>
      </c>
      <c r="F1861" t="s">
        <v>204</v>
      </c>
      <c r="G1861" s="64">
        <v>2000153494</v>
      </c>
      <c r="H1861" t="s">
        <v>1056</v>
      </c>
      <c r="I1861" s="64">
        <v>1239177</v>
      </c>
      <c r="J1861" s="64">
        <v>2905100202</v>
      </c>
      <c r="K1861" t="s">
        <v>206</v>
      </c>
      <c r="L1861" s="64">
        <v>1548017011</v>
      </c>
      <c r="M1861" s="60">
        <v>156</v>
      </c>
    </row>
    <row r="1862" spans="1:13" hidden="1" x14ac:dyDescent="0.25">
      <c r="A1862" s="64">
        <v>120311164320</v>
      </c>
      <c r="B1862" s="64">
        <v>1901915586</v>
      </c>
      <c r="C1862" t="s">
        <v>203</v>
      </c>
      <c r="D1862" s="59">
        <v>43304</v>
      </c>
      <c r="E1862" s="60">
        <v>-9620</v>
      </c>
      <c r="F1862" t="s">
        <v>204</v>
      </c>
      <c r="G1862" s="64">
        <v>2000153494</v>
      </c>
      <c r="H1862" t="s">
        <v>1481</v>
      </c>
      <c r="I1862" s="64">
        <v>1239162</v>
      </c>
      <c r="J1862" s="64">
        <v>2905100202</v>
      </c>
      <c r="K1862" t="s">
        <v>206</v>
      </c>
      <c r="L1862" s="64">
        <v>1564617011</v>
      </c>
      <c r="M1862" s="60">
        <v>156</v>
      </c>
    </row>
    <row r="1863" spans="1:13" hidden="1" x14ac:dyDescent="0.25">
      <c r="A1863" s="64">
        <v>120311164320</v>
      </c>
      <c r="B1863" s="64">
        <v>1901915608</v>
      </c>
      <c r="C1863" t="s">
        <v>203</v>
      </c>
      <c r="D1863" s="59">
        <v>43291</v>
      </c>
      <c r="E1863" s="60">
        <v>-61750</v>
      </c>
      <c r="F1863" t="s">
        <v>204</v>
      </c>
      <c r="G1863" s="64">
        <v>2000153494</v>
      </c>
      <c r="H1863" t="s">
        <v>1435</v>
      </c>
      <c r="I1863" s="64">
        <v>1238946</v>
      </c>
      <c r="J1863" s="64">
        <v>2905100202</v>
      </c>
      <c r="K1863" t="s">
        <v>206</v>
      </c>
      <c r="L1863" s="64">
        <v>1564617011</v>
      </c>
      <c r="M1863" s="60">
        <v>156</v>
      </c>
    </row>
    <row r="1864" spans="1:13" hidden="1" x14ac:dyDescent="0.25">
      <c r="A1864" s="64">
        <v>120311164320</v>
      </c>
      <c r="B1864" s="64">
        <v>1901915726</v>
      </c>
      <c r="C1864" t="s">
        <v>203</v>
      </c>
      <c r="D1864" s="59">
        <v>43293</v>
      </c>
      <c r="E1864" s="60">
        <v>-9500</v>
      </c>
      <c r="F1864" t="s">
        <v>204</v>
      </c>
      <c r="G1864" s="64">
        <v>2000153494</v>
      </c>
      <c r="H1864" t="s">
        <v>1482</v>
      </c>
      <c r="I1864" s="64">
        <v>1238941</v>
      </c>
      <c r="J1864" s="64">
        <v>2905100202</v>
      </c>
      <c r="K1864" t="s">
        <v>206</v>
      </c>
      <c r="L1864" s="64">
        <v>1564617011</v>
      </c>
      <c r="M1864" s="60">
        <v>156</v>
      </c>
    </row>
    <row r="1865" spans="1:13" hidden="1" x14ac:dyDescent="0.25">
      <c r="A1865" s="64">
        <v>120311164320</v>
      </c>
      <c r="B1865" s="64">
        <v>1901915786</v>
      </c>
      <c r="C1865" t="s">
        <v>203</v>
      </c>
      <c r="D1865" s="59">
        <v>43291</v>
      </c>
      <c r="E1865" s="60">
        <v>-61750</v>
      </c>
      <c r="F1865" t="s">
        <v>204</v>
      </c>
      <c r="G1865" s="64">
        <v>2000153494</v>
      </c>
      <c r="H1865" t="s">
        <v>537</v>
      </c>
      <c r="I1865" s="64">
        <v>1238185</v>
      </c>
      <c r="J1865" s="64">
        <v>2905100202</v>
      </c>
      <c r="K1865" t="s">
        <v>206</v>
      </c>
      <c r="L1865" s="64">
        <v>1564617011</v>
      </c>
      <c r="M1865" s="60">
        <v>156</v>
      </c>
    </row>
    <row r="1866" spans="1:13" hidden="1" x14ac:dyDescent="0.25">
      <c r="A1866" s="64">
        <v>120311164320</v>
      </c>
      <c r="B1866" s="64">
        <v>1901915795</v>
      </c>
      <c r="C1866" t="s">
        <v>203</v>
      </c>
      <c r="D1866" s="59">
        <v>43285</v>
      </c>
      <c r="E1866" s="60">
        <v>-73450</v>
      </c>
      <c r="F1866" t="s">
        <v>204</v>
      </c>
      <c r="G1866" s="64">
        <v>2000153494</v>
      </c>
      <c r="H1866" t="s">
        <v>1483</v>
      </c>
      <c r="I1866" s="64">
        <v>1238183</v>
      </c>
      <c r="J1866" s="64">
        <v>2905100202</v>
      </c>
      <c r="K1866" t="s">
        <v>206</v>
      </c>
      <c r="L1866" s="64">
        <v>1564617011</v>
      </c>
      <c r="M1866" s="60">
        <v>156</v>
      </c>
    </row>
    <row r="1867" spans="1:13" hidden="1" x14ac:dyDescent="0.25">
      <c r="A1867" s="64">
        <v>120311164320</v>
      </c>
      <c r="B1867" s="64">
        <v>1901915806</v>
      </c>
      <c r="C1867" t="s">
        <v>203</v>
      </c>
      <c r="D1867" s="59">
        <v>43285</v>
      </c>
      <c r="E1867" s="60">
        <v>-8760</v>
      </c>
      <c r="F1867" t="s">
        <v>204</v>
      </c>
      <c r="G1867" s="64">
        <v>2000153494</v>
      </c>
      <c r="H1867" t="s">
        <v>1484</v>
      </c>
      <c r="I1867" s="64">
        <v>1238177</v>
      </c>
      <c r="J1867" s="64">
        <v>2905100202</v>
      </c>
      <c r="K1867" t="s">
        <v>206</v>
      </c>
      <c r="L1867" s="64">
        <v>1564617011</v>
      </c>
      <c r="M1867" s="60">
        <v>156</v>
      </c>
    </row>
    <row r="1868" spans="1:13" hidden="1" x14ac:dyDescent="0.25">
      <c r="A1868" s="64">
        <v>120311164320</v>
      </c>
      <c r="B1868" s="64">
        <v>1901915874</v>
      </c>
      <c r="C1868" t="s">
        <v>203</v>
      </c>
      <c r="D1868" s="59">
        <v>43286</v>
      </c>
      <c r="E1868" s="60">
        <v>-61750</v>
      </c>
      <c r="F1868" t="s">
        <v>204</v>
      </c>
      <c r="G1868" s="64">
        <v>2000153494</v>
      </c>
      <c r="H1868" t="s">
        <v>231</v>
      </c>
      <c r="I1868" s="64">
        <v>1238155</v>
      </c>
      <c r="J1868" s="64">
        <v>2905100202</v>
      </c>
      <c r="K1868" t="s">
        <v>206</v>
      </c>
      <c r="L1868" s="64">
        <v>1564617011</v>
      </c>
      <c r="M1868" s="60">
        <v>156</v>
      </c>
    </row>
    <row r="1869" spans="1:13" hidden="1" x14ac:dyDescent="0.25">
      <c r="A1869" s="64">
        <v>120311164320</v>
      </c>
      <c r="B1869" s="64">
        <v>1901915890</v>
      </c>
      <c r="C1869" t="s">
        <v>203</v>
      </c>
      <c r="D1869" s="59">
        <v>43284</v>
      </c>
      <c r="E1869" s="60">
        <v>-8760</v>
      </c>
      <c r="F1869" t="s">
        <v>204</v>
      </c>
      <c r="G1869" s="64">
        <v>2000153494</v>
      </c>
      <c r="H1869" t="s">
        <v>1437</v>
      </c>
      <c r="I1869" s="64">
        <v>1238142</v>
      </c>
      <c r="J1869" s="64">
        <v>2905100202</v>
      </c>
      <c r="K1869" t="s">
        <v>206</v>
      </c>
      <c r="L1869" s="64">
        <v>1564617011</v>
      </c>
      <c r="M1869" s="60">
        <v>156</v>
      </c>
    </row>
    <row r="1870" spans="1:13" hidden="1" x14ac:dyDescent="0.25">
      <c r="A1870" s="64">
        <v>120311164320</v>
      </c>
      <c r="B1870" s="64">
        <v>1901915913</v>
      </c>
      <c r="C1870" t="s">
        <v>203</v>
      </c>
      <c r="D1870" s="59">
        <v>43295</v>
      </c>
      <c r="E1870" s="60">
        <v>-76750</v>
      </c>
      <c r="F1870" t="s">
        <v>204</v>
      </c>
      <c r="G1870" s="64">
        <v>2000153494</v>
      </c>
      <c r="H1870" t="s">
        <v>435</v>
      </c>
      <c r="I1870" s="64">
        <v>1234688</v>
      </c>
      <c r="J1870" s="64">
        <v>2905100202</v>
      </c>
      <c r="K1870" t="s">
        <v>206</v>
      </c>
      <c r="L1870" s="64">
        <v>1564617011</v>
      </c>
      <c r="M1870" s="60">
        <v>156</v>
      </c>
    </row>
    <row r="1871" spans="1:13" hidden="1" x14ac:dyDescent="0.25">
      <c r="A1871" s="64">
        <v>120311164320</v>
      </c>
      <c r="B1871" s="64">
        <v>1901915920</v>
      </c>
      <c r="C1871" t="s">
        <v>203</v>
      </c>
      <c r="D1871" s="59">
        <v>43291</v>
      </c>
      <c r="E1871" s="60">
        <v>-8760</v>
      </c>
      <c r="F1871" t="s">
        <v>204</v>
      </c>
      <c r="G1871" s="64">
        <v>2000153494</v>
      </c>
      <c r="H1871" t="s">
        <v>1485</v>
      </c>
      <c r="I1871" s="64">
        <v>1233560</v>
      </c>
      <c r="J1871" s="64">
        <v>2905100202</v>
      </c>
      <c r="K1871" t="s">
        <v>206</v>
      </c>
      <c r="L1871" s="64">
        <v>1564617011</v>
      </c>
      <c r="M1871" s="60">
        <v>156</v>
      </c>
    </row>
    <row r="1872" spans="1:13" hidden="1" x14ac:dyDescent="0.25">
      <c r="A1872" s="64">
        <v>120311164320</v>
      </c>
      <c r="B1872" s="64">
        <v>1901915929</v>
      </c>
      <c r="C1872" t="s">
        <v>203</v>
      </c>
      <c r="D1872" s="59">
        <v>43288</v>
      </c>
      <c r="E1872" s="60">
        <v>-61750</v>
      </c>
      <c r="F1872" t="s">
        <v>204</v>
      </c>
      <c r="G1872" s="64">
        <v>2000153494</v>
      </c>
      <c r="H1872" t="s">
        <v>1435</v>
      </c>
      <c r="I1872" s="64">
        <v>1232631</v>
      </c>
      <c r="J1872" s="64">
        <v>2905100202</v>
      </c>
      <c r="K1872" t="s">
        <v>206</v>
      </c>
      <c r="L1872" s="64">
        <v>1564617011</v>
      </c>
      <c r="M1872" s="60">
        <v>156</v>
      </c>
    </row>
    <row r="1873" spans="1:13" hidden="1" x14ac:dyDescent="0.25">
      <c r="A1873" s="64">
        <v>12070851600</v>
      </c>
      <c r="B1873" s="64">
        <v>1901911940</v>
      </c>
      <c r="C1873" t="s">
        <v>203</v>
      </c>
      <c r="D1873" s="59">
        <v>43392</v>
      </c>
      <c r="E1873" s="60">
        <v>-41040</v>
      </c>
      <c r="F1873" t="s">
        <v>204</v>
      </c>
      <c r="G1873" s="64">
        <v>2000153494</v>
      </c>
      <c r="H1873" t="s">
        <v>1340</v>
      </c>
      <c r="I1873" s="64">
        <v>1271162</v>
      </c>
      <c r="J1873" s="64">
        <v>2905100202</v>
      </c>
      <c r="K1873" t="s">
        <v>206</v>
      </c>
      <c r="L1873" s="64">
        <v>1564617011</v>
      </c>
      <c r="M1873" s="60">
        <v>152</v>
      </c>
    </row>
    <row r="1874" spans="1:13" hidden="1" x14ac:dyDescent="0.25">
      <c r="A1874" s="64">
        <v>12070851600</v>
      </c>
      <c r="B1874" s="64">
        <v>1901911942</v>
      </c>
      <c r="C1874" t="s">
        <v>203</v>
      </c>
      <c r="D1874" s="59">
        <v>43397</v>
      </c>
      <c r="E1874" s="60">
        <v>-41040</v>
      </c>
      <c r="F1874" t="s">
        <v>204</v>
      </c>
      <c r="G1874" s="64">
        <v>2000153494</v>
      </c>
      <c r="H1874" t="s">
        <v>1486</v>
      </c>
      <c r="I1874" s="64">
        <v>1271161</v>
      </c>
      <c r="J1874" s="64">
        <v>2905100202</v>
      </c>
      <c r="K1874" t="s">
        <v>206</v>
      </c>
      <c r="L1874" s="64">
        <v>1564617011</v>
      </c>
      <c r="M1874" s="60">
        <v>152</v>
      </c>
    </row>
    <row r="1875" spans="1:13" hidden="1" x14ac:dyDescent="0.25">
      <c r="A1875" s="64">
        <v>12070851600</v>
      </c>
      <c r="B1875" s="64">
        <v>1901911943</v>
      </c>
      <c r="C1875" t="s">
        <v>203</v>
      </c>
      <c r="D1875" s="59">
        <v>43381</v>
      </c>
      <c r="E1875" s="60">
        <v>-27360</v>
      </c>
      <c r="F1875" t="s">
        <v>204</v>
      </c>
      <c r="G1875" s="64">
        <v>2000153494</v>
      </c>
      <c r="H1875" t="s">
        <v>431</v>
      </c>
      <c r="I1875" s="64">
        <v>1271160</v>
      </c>
      <c r="J1875" s="64">
        <v>2905100202</v>
      </c>
      <c r="K1875" t="s">
        <v>206</v>
      </c>
      <c r="L1875" s="64">
        <v>1564617011</v>
      </c>
      <c r="M1875" s="60">
        <v>152</v>
      </c>
    </row>
    <row r="1876" spans="1:13" hidden="1" x14ac:dyDescent="0.25">
      <c r="A1876" s="64">
        <v>12070851600</v>
      </c>
      <c r="B1876" s="64">
        <v>1901911944</v>
      </c>
      <c r="C1876" t="s">
        <v>203</v>
      </c>
      <c r="D1876" s="59">
        <v>43412</v>
      </c>
      <c r="E1876" s="60">
        <v>-41040</v>
      </c>
      <c r="F1876" t="s">
        <v>204</v>
      </c>
      <c r="G1876" s="64">
        <v>2000153494</v>
      </c>
      <c r="H1876" t="s">
        <v>1194</v>
      </c>
      <c r="I1876" s="64">
        <v>1271159</v>
      </c>
      <c r="J1876" s="64">
        <v>2905100202</v>
      </c>
      <c r="K1876" t="s">
        <v>206</v>
      </c>
      <c r="L1876" s="64">
        <v>1564617011</v>
      </c>
      <c r="M1876" s="60">
        <v>152</v>
      </c>
    </row>
    <row r="1877" spans="1:13" hidden="1" x14ac:dyDescent="0.25">
      <c r="A1877" s="64">
        <v>12070851600</v>
      </c>
      <c r="B1877" s="64">
        <v>1901911946</v>
      </c>
      <c r="C1877" t="s">
        <v>203</v>
      </c>
      <c r="D1877" s="59">
        <v>43431</v>
      </c>
      <c r="E1877" s="60">
        <v>-41040</v>
      </c>
      <c r="F1877" t="s">
        <v>204</v>
      </c>
      <c r="G1877" s="64">
        <v>2000153494</v>
      </c>
      <c r="H1877" t="s">
        <v>1486</v>
      </c>
      <c r="I1877" s="64">
        <v>1271158</v>
      </c>
      <c r="J1877" s="64">
        <v>2905100202</v>
      </c>
      <c r="K1877" t="s">
        <v>206</v>
      </c>
      <c r="L1877" s="64">
        <v>1564617011</v>
      </c>
      <c r="M1877" s="60">
        <v>152</v>
      </c>
    </row>
    <row r="1878" spans="1:13" hidden="1" x14ac:dyDescent="0.25">
      <c r="A1878" s="64">
        <v>12070851600</v>
      </c>
      <c r="B1878" s="64">
        <v>1901911950</v>
      </c>
      <c r="C1878" t="s">
        <v>203</v>
      </c>
      <c r="D1878" s="59">
        <v>43411</v>
      </c>
      <c r="E1878" s="60">
        <v>-18090</v>
      </c>
      <c r="F1878" t="s">
        <v>204</v>
      </c>
      <c r="G1878" s="64">
        <v>2000153494</v>
      </c>
      <c r="H1878" t="s">
        <v>1435</v>
      </c>
      <c r="I1878" s="64">
        <v>1270162</v>
      </c>
      <c r="J1878" s="64">
        <v>2905100202</v>
      </c>
      <c r="K1878" t="s">
        <v>206</v>
      </c>
      <c r="L1878" s="64">
        <v>1564617011</v>
      </c>
      <c r="M1878" s="60">
        <v>152</v>
      </c>
    </row>
    <row r="1879" spans="1:13" hidden="1" x14ac:dyDescent="0.25">
      <c r="A1879" s="64">
        <v>12070851600</v>
      </c>
      <c r="B1879" s="64">
        <v>1901911952</v>
      </c>
      <c r="C1879" t="s">
        <v>203</v>
      </c>
      <c r="D1879" s="59">
        <v>43433</v>
      </c>
      <c r="E1879" s="60">
        <v>-21060</v>
      </c>
      <c r="F1879" t="s">
        <v>204</v>
      </c>
      <c r="G1879" s="64">
        <v>2000153494</v>
      </c>
      <c r="H1879" t="s">
        <v>1349</v>
      </c>
      <c r="I1879" s="64">
        <v>1270143</v>
      </c>
      <c r="J1879" s="64">
        <v>2905100202</v>
      </c>
      <c r="K1879" t="s">
        <v>206</v>
      </c>
      <c r="L1879" s="64">
        <v>1564617011</v>
      </c>
      <c r="M1879" s="60">
        <v>152</v>
      </c>
    </row>
    <row r="1880" spans="1:13" hidden="1" x14ac:dyDescent="0.25">
      <c r="A1880" s="64">
        <v>12070851600</v>
      </c>
      <c r="B1880" s="64">
        <v>1901911953</v>
      </c>
      <c r="C1880" t="s">
        <v>203</v>
      </c>
      <c r="D1880" s="59">
        <v>43430</v>
      </c>
      <c r="E1880" s="60">
        <v>-23400</v>
      </c>
      <c r="F1880" t="s">
        <v>204</v>
      </c>
      <c r="G1880" s="64">
        <v>2000153494</v>
      </c>
      <c r="H1880" t="s">
        <v>1487</v>
      </c>
      <c r="I1880" s="64">
        <v>1269921</v>
      </c>
      <c r="J1880" s="64">
        <v>2905100202</v>
      </c>
      <c r="K1880" t="s">
        <v>206</v>
      </c>
      <c r="L1880" s="64">
        <v>1564617011</v>
      </c>
      <c r="M1880" s="60">
        <v>152</v>
      </c>
    </row>
    <row r="1881" spans="1:13" hidden="1" x14ac:dyDescent="0.25">
      <c r="A1881" s="64">
        <v>12070851600</v>
      </c>
      <c r="B1881" s="64">
        <v>1901911959</v>
      </c>
      <c r="C1881" t="s">
        <v>203</v>
      </c>
      <c r="D1881" s="59">
        <v>43405</v>
      </c>
      <c r="E1881" s="60">
        <v>-235170</v>
      </c>
      <c r="F1881" t="s">
        <v>204</v>
      </c>
      <c r="G1881" s="64">
        <v>2000153494</v>
      </c>
      <c r="H1881" t="s">
        <v>1073</v>
      </c>
      <c r="I1881" s="64">
        <v>1269580</v>
      </c>
      <c r="J1881" s="64">
        <v>2905100202</v>
      </c>
      <c r="K1881" t="s">
        <v>206</v>
      </c>
      <c r="L1881" s="64">
        <v>1564617011</v>
      </c>
      <c r="M1881" s="60">
        <v>152</v>
      </c>
    </row>
    <row r="1882" spans="1:13" hidden="1" x14ac:dyDescent="0.25">
      <c r="A1882" s="64">
        <v>12070851600</v>
      </c>
      <c r="B1882" s="64">
        <v>1901911960</v>
      </c>
      <c r="C1882" t="s">
        <v>203</v>
      </c>
      <c r="D1882" s="59">
        <v>43419</v>
      </c>
      <c r="E1882" s="60">
        <v>-180900</v>
      </c>
      <c r="F1882" t="s">
        <v>204</v>
      </c>
      <c r="G1882" s="64">
        <v>2000153494</v>
      </c>
      <c r="H1882" t="s">
        <v>236</v>
      </c>
      <c r="I1882" s="64">
        <v>1269578</v>
      </c>
      <c r="J1882" s="64">
        <v>2905100202</v>
      </c>
      <c r="K1882" t="s">
        <v>206</v>
      </c>
      <c r="L1882" s="64">
        <v>1564617011</v>
      </c>
      <c r="M1882" s="60">
        <v>152</v>
      </c>
    </row>
    <row r="1883" spans="1:13" hidden="1" x14ac:dyDescent="0.25">
      <c r="A1883" s="64">
        <v>12070851600</v>
      </c>
      <c r="B1883" s="64">
        <v>1901911962</v>
      </c>
      <c r="C1883" t="s">
        <v>203</v>
      </c>
      <c r="D1883" s="59">
        <v>43389</v>
      </c>
      <c r="E1883" s="60">
        <v>-18090</v>
      </c>
      <c r="F1883" t="s">
        <v>204</v>
      </c>
      <c r="G1883" s="64">
        <v>2000153494</v>
      </c>
      <c r="H1883" t="s">
        <v>513</v>
      </c>
      <c r="I1883" s="64">
        <v>1269575</v>
      </c>
      <c r="J1883" s="64">
        <v>2905100202</v>
      </c>
      <c r="K1883" t="s">
        <v>206</v>
      </c>
      <c r="L1883" s="64">
        <v>1564617011</v>
      </c>
      <c r="M1883" s="60">
        <v>152</v>
      </c>
    </row>
    <row r="1884" spans="1:13" hidden="1" x14ac:dyDescent="0.25">
      <c r="A1884" s="64">
        <v>12070851600</v>
      </c>
      <c r="B1884" s="64">
        <v>1901911963</v>
      </c>
      <c r="C1884" t="s">
        <v>203</v>
      </c>
      <c r="D1884" s="59">
        <v>43381</v>
      </c>
      <c r="E1884" s="60">
        <v>-90450</v>
      </c>
      <c r="F1884" t="s">
        <v>204</v>
      </c>
      <c r="G1884" s="64">
        <v>2000153494</v>
      </c>
      <c r="H1884" t="s">
        <v>1488</v>
      </c>
      <c r="I1884" s="64">
        <v>1269574</v>
      </c>
      <c r="J1884" s="64">
        <v>2905100202</v>
      </c>
      <c r="K1884" t="s">
        <v>206</v>
      </c>
      <c r="L1884" s="64">
        <v>1564617011</v>
      </c>
      <c r="M1884" s="60">
        <v>152</v>
      </c>
    </row>
    <row r="1885" spans="1:13" hidden="1" x14ac:dyDescent="0.25">
      <c r="A1885" s="64">
        <v>12070851600</v>
      </c>
      <c r="B1885" s="64">
        <v>1901911965</v>
      </c>
      <c r="C1885" t="s">
        <v>203</v>
      </c>
      <c r="D1885" s="59">
        <v>43389</v>
      </c>
      <c r="E1885" s="60">
        <v>-54270</v>
      </c>
      <c r="F1885" t="s">
        <v>204</v>
      </c>
      <c r="G1885" s="64">
        <v>2000153494</v>
      </c>
      <c r="H1885" t="s">
        <v>228</v>
      </c>
      <c r="I1885" s="64">
        <v>1269570</v>
      </c>
      <c r="J1885" s="64">
        <v>2905100202</v>
      </c>
      <c r="K1885" t="s">
        <v>206</v>
      </c>
      <c r="L1885" s="64">
        <v>1564617011</v>
      </c>
      <c r="M1885" s="60">
        <v>152</v>
      </c>
    </row>
    <row r="1886" spans="1:13" hidden="1" x14ac:dyDescent="0.25">
      <c r="A1886" s="64">
        <v>12070851600</v>
      </c>
      <c r="B1886" s="64">
        <v>1901911966</v>
      </c>
      <c r="C1886" t="s">
        <v>203</v>
      </c>
      <c r="D1886" s="59">
        <v>43410</v>
      </c>
      <c r="E1886" s="60">
        <v>-90450</v>
      </c>
      <c r="F1886" t="s">
        <v>204</v>
      </c>
      <c r="G1886" s="64">
        <v>2000153494</v>
      </c>
      <c r="H1886" t="s">
        <v>1434</v>
      </c>
      <c r="I1886" s="64">
        <v>1269568</v>
      </c>
      <c r="J1886" s="64">
        <v>2905100202</v>
      </c>
      <c r="K1886" t="s">
        <v>206</v>
      </c>
      <c r="L1886" s="64">
        <v>1564617011</v>
      </c>
      <c r="M1886" s="60">
        <v>152</v>
      </c>
    </row>
    <row r="1887" spans="1:13" hidden="1" x14ac:dyDescent="0.25">
      <c r="A1887" s="64">
        <v>12070851600</v>
      </c>
      <c r="B1887" s="64">
        <v>1901911967</v>
      </c>
      <c r="C1887" t="s">
        <v>203</v>
      </c>
      <c r="D1887" s="59">
        <v>43398</v>
      </c>
      <c r="E1887" s="60">
        <v>-307530</v>
      </c>
      <c r="F1887" t="s">
        <v>204</v>
      </c>
      <c r="G1887" s="64">
        <v>2000153494</v>
      </c>
      <c r="H1887" t="s">
        <v>1470</v>
      </c>
      <c r="I1887" s="64">
        <v>1269567</v>
      </c>
      <c r="J1887" s="64">
        <v>2905100202</v>
      </c>
      <c r="K1887" t="s">
        <v>206</v>
      </c>
      <c r="L1887" s="64">
        <v>1564617011</v>
      </c>
      <c r="M1887" s="60">
        <v>152</v>
      </c>
    </row>
    <row r="1888" spans="1:13" hidden="1" x14ac:dyDescent="0.25">
      <c r="A1888" s="64">
        <v>12070851600</v>
      </c>
      <c r="B1888" s="64">
        <v>1901911968</v>
      </c>
      <c r="C1888" t="s">
        <v>203</v>
      </c>
      <c r="D1888" s="59">
        <v>43383</v>
      </c>
      <c r="E1888" s="60">
        <v>-18090</v>
      </c>
      <c r="F1888" t="s">
        <v>204</v>
      </c>
      <c r="G1888" s="64">
        <v>2000153494</v>
      </c>
      <c r="H1888" t="s">
        <v>1489</v>
      </c>
      <c r="I1888" s="64">
        <v>1269566</v>
      </c>
      <c r="J1888" s="64">
        <v>2905100202</v>
      </c>
      <c r="K1888" t="s">
        <v>206</v>
      </c>
      <c r="L1888" s="64">
        <v>1564617011</v>
      </c>
      <c r="M1888" s="60">
        <v>152</v>
      </c>
    </row>
    <row r="1889" spans="1:13" hidden="1" x14ac:dyDescent="0.25">
      <c r="A1889" s="64">
        <v>12070851600</v>
      </c>
      <c r="B1889" s="64">
        <v>1901911970</v>
      </c>
      <c r="C1889" t="s">
        <v>203</v>
      </c>
      <c r="D1889" s="59">
        <v>43421</v>
      </c>
      <c r="E1889" s="60">
        <v>-11700</v>
      </c>
      <c r="F1889" t="s">
        <v>204</v>
      </c>
      <c r="G1889" s="64">
        <v>2000153494</v>
      </c>
      <c r="H1889" t="s">
        <v>230</v>
      </c>
      <c r="I1889" s="64">
        <v>1269473</v>
      </c>
      <c r="J1889" s="64">
        <v>2905100202</v>
      </c>
      <c r="K1889" t="s">
        <v>206</v>
      </c>
      <c r="L1889" s="64">
        <v>1564617011</v>
      </c>
      <c r="M1889" s="60">
        <v>152</v>
      </c>
    </row>
    <row r="1890" spans="1:13" hidden="1" x14ac:dyDescent="0.25">
      <c r="A1890" s="64">
        <v>12070851600</v>
      </c>
      <c r="B1890" s="64">
        <v>1901911971</v>
      </c>
      <c r="C1890" t="s">
        <v>203</v>
      </c>
      <c r="D1890" s="59">
        <v>43431</v>
      </c>
      <c r="E1890" s="60">
        <v>-19260</v>
      </c>
      <c r="F1890" t="s">
        <v>204</v>
      </c>
      <c r="G1890" s="64">
        <v>2000153494</v>
      </c>
      <c r="H1890" t="s">
        <v>259</v>
      </c>
      <c r="I1890" s="64">
        <v>1269452</v>
      </c>
      <c r="J1890" s="64">
        <v>2905100202</v>
      </c>
      <c r="K1890" t="s">
        <v>206</v>
      </c>
      <c r="L1890" s="64">
        <v>1564617011</v>
      </c>
      <c r="M1890" s="60">
        <v>152</v>
      </c>
    </row>
    <row r="1891" spans="1:13" hidden="1" x14ac:dyDescent="0.25">
      <c r="A1891" s="64">
        <v>12070851600</v>
      </c>
      <c r="B1891" s="64">
        <v>1901912057</v>
      </c>
      <c r="C1891" t="s">
        <v>203</v>
      </c>
      <c r="D1891" s="59">
        <v>43411</v>
      </c>
      <c r="E1891" s="60">
        <v>-42120</v>
      </c>
      <c r="F1891" t="s">
        <v>204</v>
      </c>
      <c r="G1891" s="64">
        <v>2000153494</v>
      </c>
      <c r="H1891" t="s">
        <v>1191</v>
      </c>
      <c r="I1891" s="64">
        <v>1269369</v>
      </c>
      <c r="J1891" s="64">
        <v>2905100202</v>
      </c>
      <c r="K1891" t="s">
        <v>206</v>
      </c>
      <c r="L1891" s="64">
        <v>1564617011</v>
      </c>
      <c r="M1891" s="60">
        <v>152</v>
      </c>
    </row>
    <row r="1892" spans="1:13" hidden="1" x14ac:dyDescent="0.25">
      <c r="A1892" s="64">
        <v>12070851600</v>
      </c>
      <c r="B1892" s="64">
        <v>1901912059</v>
      </c>
      <c r="C1892" t="s">
        <v>203</v>
      </c>
      <c r="D1892" s="59">
        <v>43419</v>
      </c>
      <c r="E1892" s="60">
        <v>-11700</v>
      </c>
      <c r="F1892" t="s">
        <v>204</v>
      </c>
      <c r="G1892" s="64">
        <v>2000153494</v>
      </c>
      <c r="H1892" t="s">
        <v>1471</v>
      </c>
      <c r="I1892" s="64">
        <v>1269283</v>
      </c>
      <c r="J1892" s="64">
        <v>2905100202</v>
      </c>
      <c r="K1892" t="s">
        <v>206</v>
      </c>
      <c r="L1892" s="64">
        <v>1564617011</v>
      </c>
      <c r="M1892" s="60">
        <v>152</v>
      </c>
    </row>
    <row r="1893" spans="1:13" hidden="1" x14ac:dyDescent="0.25">
      <c r="A1893" s="64">
        <v>12070851600</v>
      </c>
      <c r="B1893" s="64">
        <v>1901912061</v>
      </c>
      <c r="C1893" t="s">
        <v>203</v>
      </c>
      <c r="D1893" s="59">
        <v>43420</v>
      </c>
      <c r="E1893" s="60">
        <v>-80050</v>
      </c>
      <c r="F1893" t="s">
        <v>204</v>
      </c>
      <c r="G1893" s="64">
        <v>2000153494</v>
      </c>
      <c r="H1893" t="s">
        <v>1490</v>
      </c>
      <c r="I1893" s="64">
        <v>1269154</v>
      </c>
      <c r="J1893" s="64">
        <v>2905100202</v>
      </c>
      <c r="K1893" t="s">
        <v>206</v>
      </c>
      <c r="L1893" s="64">
        <v>1564617011</v>
      </c>
      <c r="M1893" s="60">
        <v>152</v>
      </c>
    </row>
    <row r="1894" spans="1:13" hidden="1" x14ac:dyDescent="0.25">
      <c r="A1894" s="64">
        <v>12070851600</v>
      </c>
      <c r="B1894" s="64">
        <v>1901912072</v>
      </c>
      <c r="C1894" t="s">
        <v>203</v>
      </c>
      <c r="D1894" s="59">
        <v>43421</v>
      </c>
      <c r="E1894" s="60">
        <v>-11700</v>
      </c>
      <c r="F1894" t="s">
        <v>204</v>
      </c>
      <c r="G1894" s="64">
        <v>2000153494</v>
      </c>
      <c r="H1894" t="s">
        <v>568</v>
      </c>
      <c r="I1894" s="64">
        <v>1268859</v>
      </c>
      <c r="J1894" s="64">
        <v>2905100202</v>
      </c>
      <c r="K1894" t="s">
        <v>206</v>
      </c>
      <c r="L1894" s="64">
        <v>1564617011</v>
      </c>
      <c r="M1894" s="60">
        <v>152</v>
      </c>
    </row>
    <row r="1895" spans="1:13" hidden="1" x14ac:dyDescent="0.25">
      <c r="A1895" s="64">
        <v>12070851600</v>
      </c>
      <c r="B1895" s="64">
        <v>1901912125</v>
      </c>
      <c r="C1895" t="s">
        <v>203</v>
      </c>
      <c r="D1895" s="59">
        <v>43427</v>
      </c>
      <c r="E1895" s="60">
        <v>-19260</v>
      </c>
      <c r="F1895" t="s">
        <v>204</v>
      </c>
      <c r="G1895" s="64">
        <v>2000153494</v>
      </c>
      <c r="H1895" t="s">
        <v>511</v>
      </c>
      <c r="I1895" s="64">
        <v>1268600</v>
      </c>
      <c r="J1895" s="64">
        <v>2905100202</v>
      </c>
      <c r="K1895" t="s">
        <v>206</v>
      </c>
      <c r="L1895" s="64">
        <v>1564617011</v>
      </c>
      <c r="M1895" s="60">
        <v>152</v>
      </c>
    </row>
    <row r="1896" spans="1:13" hidden="1" x14ac:dyDescent="0.25">
      <c r="A1896" s="64">
        <v>12070851600</v>
      </c>
      <c r="B1896" s="64">
        <v>1901912183</v>
      </c>
      <c r="C1896" t="s">
        <v>203</v>
      </c>
      <c r="D1896" s="59">
        <v>43403</v>
      </c>
      <c r="E1896" s="60">
        <v>-180900</v>
      </c>
      <c r="F1896" t="s">
        <v>204</v>
      </c>
      <c r="G1896" s="64">
        <v>2000153494</v>
      </c>
      <c r="H1896" t="s">
        <v>1295</v>
      </c>
      <c r="I1896" s="64">
        <v>1268435</v>
      </c>
      <c r="J1896" s="64">
        <v>2905100202</v>
      </c>
      <c r="K1896" t="s">
        <v>206</v>
      </c>
      <c r="L1896" s="64">
        <v>1564617011</v>
      </c>
      <c r="M1896" s="60">
        <v>152</v>
      </c>
    </row>
    <row r="1897" spans="1:13" hidden="1" x14ac:dyDescent="0.25">
      <c r="A1897" s="64">
        <v>12070851600</v>
      </c>
      <c r="B1897" s="64">
        <v>1901912185</v>
      </c>
      <c r="C1897" t="s">
        <v>203</v>
      </c>
      <c r="D1897" s="59">
        <v>43391</v>
      </c>
      <c r="E1897" s="60">
        <v>-72360</v>
      </c>
      <c r="F1897" t="s">
        <v>204</v>
      </c>
      <c r="G1897" s="64">
        <v>2000153494</v>
      </c>
      <c r="H1897" t="s">
        <v>601</v>
      </c>
      <c r="I1897" s="64">
        <v>1268059</v>
      </c>
      <c r="J1897" s="64">
        <v>2905100202</v>
      </c>
      <c r="K1897" t="s">
        <v>206</v>
      </c>
      <c r="L1897" s="64">
        <v>1564617011</v>
      </c>
      <c r="M1897" s="60">
        <v>152</v>
      </c>
    </row>
    <row r="1898" spans="1:13" hidden="1" x14ac:dyDescent="0.25">
      <c r="A1898" s="64">
        <v>12070851600</v>
      </c>
      <c r="B1898" s="64">
        <v>1901912187</v>
      </c>
      <c r="C1898" t="s">
        <v>203</v>
      </c>
      <c r="D1898" s="59">
        <v>43405</v>
      </c>
      <c r="E1898" s="60">
        <v>-90450</v>
      </c>
      <c r="F1898" t="s">
        <v>204</v>
      </c>
      <c r="G1898" s="64">
        <v>2000153494</v>
      </c>
      <c r="H1898" t="s">
        <v>236</v>
      </c>
      <c r="I1898" s="64">
        <v>1268056</v>
      </c>
      <c r="J1898" s="64">
        <v>2905100202</v>
      </c>
      <c r="K1898" t="s">
        <v>206</v>
      </c>
      <c r="L1898" s="64">
        <v>1564617011</v>
      </c>
      <c r="M1898" s="60">
        <v>152</v>
      </c>
    </row>
    <row r="1899" spans="1:13" hidden="1" x14ac:dyDescent="0.25">
      <c r="A1899" s="64">
        <v>12070851600</v>
      </c>
      <c r="B1899" s="64">
        <v>1901912205</v>
      </c>
      <c r="C1899" t="s">
        <v>203</v>
      </c>
      <c r="D1899" s="59">
        <v>43411</v>
      </c>
      <c r="E1899" s="60">
        <v>-144720</v>
      </c>
      <c r="F1899" t="s">
        <v>204</v>
      </c>
      <c r="G1899" s="64">
        <v>2000153494</v>
      </c>
      <c r="H1899" t="s">
        <v>1291</v>
      </c>
      <c r="I1899" s="64">
        <v>1268053</v>
      </c>
      <c r="J1899" s="64">
        <v>2905100202</v>
      </c>
      <c r="K1899" t="s">
        <v>206</v>
      </c>
      <c r="L1899" s="64">
        <v>1564617011</v>
      </c>
      <c r="M1899" s="60">
        <v>152</v>
      </c>
    </row>
    <row r="1900" spans="1:13" hidden="1" x14ac:dyDescent="0.25">
      <c r="A1900" s="64">
        <v>12070851600</v>
      </c>
      <c r="B1900" s="64">
        <v>1901912209</v>
      </c>
      <c r="C1900" t="s">
        <v>203</v>
      </c>
      <c r="D1900" s="59">
        <v>43425</v>
      </c>
      <c r="E1900" s="60">
        <v>-19260</v>
      </c>
      <c r="F1900" t="s">
        <v>204</v>
      </c>
      <c r="G1900" s="64">
        <v>2000153494</v>
      </c>
      <c r="H1900" t="s">
        <v>564</v>
      </c>
      <c r="I1900" s="64">
        <v>1267808</v>
      </c>
      <c r="J1900" s="64">
        <v>2905100202</v>
      </c>
      <c r="K1900" t="s">
        <v>206</v>
      </c>
      <c r="L1900" s="64">
        <v>1564617011</v>
      </c>
      <c r="M1900" s="60">
        <v>152</v>
      </c>
    </row>
    <row r="1901" spans="1:13" hidden="1" x14ac:dyDescent="0.25">
      <c r="A1901" s="64">
        <v>12070851600</v>
      </c>
      <c r="B1901" s="64">
        <v>1901912211</v>
      </c>
      <c r="C1901" t="s">
        <v>203</v>
      </c>
      <c r="D1901" s="59">
        <v>43409</v>
      </c>
      <c r="E1901" s="60">
        <v>-29520</v>
      </c>
      <c r="F1901" t="s">
        <v>204</v>
      </c>
      <c r="G1901" s="64">
        <v>2000153494</v>
      </c>
      <c r="H1901" t="s">
        <v>1491</v>
      </c>
      <c r="I1901" s="64">
        <v>1267636</v>
      </c>
      <c r="J1901" s="64">
        <v>2905100202</v>
      </c>
      <c r="K1901" t="s">
        <v>206</v>
      </c>
      <c r="L1901" s="64">
        <v>1564617011</v>
      </c>
      <c r="M1901" s="60">
        <v>152</v>
      </c>
    </row>
    <row r="1902" spans="1:13" hidden="1" x14ac:dyDescent="0.25">
      <c r="A1902" s="64">
        <v>12070851600</v>
      </c>
      <c r="B1902" s="64">
        <v>1901912214</v>
      </c>
      <c r="C1902" t="s">
        <v>203</v>
      </c>
      <c r="D1902" s="59">
        <v>43409</v>
      </c>
      <c r="E1902" s="60">
        <v>-21060</v>
      </c>
      <c r="F1902" t="s">
        <v>204</v>
      </c>
      <c r="G1902" s="64">
        <v>2000153494</v>
      </c>
      <c r="H1902" t="s">
        <v>1326</v>
      </c>
      <c r="I1902" s="64">
        <v>1267584</v>
      </c>
      <c r="J1902" s="64">
        <v>2905100202</v>
      </c>
      <c r="K1902" t="s">
        <v>206</v>
      </c>
      <c r="L1902" s="64">
        <v>1564617011</v>
      </c>
      <c r="M1902" s="60">
        <v>152</v>
      </c>
    </row>
    <row r="1903" spans="1:13" hidden="1" x14ac:dyDescent="0.25">
      <c r="A1903" s="64">
        <v>12070851600</v>
      </c>
      <c r="B1903" s="64">
        <v>1901912254</v>
      </c>
      <c r="C1903" t="s">
        <v>203</v>
      </c>
      <c r="D1903" s="59">
        <v>43407</v>
      </c>
      <c r="E1903" s="60">
        <v>-23400</v>
      </c>
      <c r="F1903" t="s">
        <v>204</v>
      </c>
      <c r="G1903" s="64">
        <v>2000153494</v>
      </c>
      <c r="H1903" t="s">
        <v>1293</v>
      </c>
      <c r="I1903" s="64">
        <v>1267448</v>
      </c>
      <c r="J1903" s="64">
        <v>2905100202</v>
      </c>
      <c r="K1903" t="s">
        <v>206</v>
      </c>
      <c r="L1903" s="64">
        <v>1564617011</v>
      </c>
      <c r="M1903" s="60">
        <v>152</v>
      </c>
    </row>
    <row r="1904" spans="1:13" hidden="1" x14ac:dyDescent="0.25">
      <c r="A1904" s="64">
        <v>12070851600</v>
      </c>
      <c r="B1904" s="64">
        <v>1901912255</v>
      </c>
      <c r="C1904" t="s">
        <v>203</v>
      </c>
      <c r="D1904" s="59">
        <v>43407</v>
      </c>
      <c r="E1904" s="60">
        <v>-32670</v>
      </c>
      <c r="F1904" t="s">
        <v>204</v>
      </c>
      <c r="G1904" s="64">
        <v>2000153494</v>
      </c>
      <c r="H1904" t="s">
        <v>1492</v>
      </c>
      <c r="I1904" s="64">
        <v>1267382</v>
      </c>
      <c r="J1904" s="64">
        <v>2905100202</v>
      </c>
      <c r="K1904" t="s">
        <v>206</v>
      </c>
      <c r="L1904" s="64">
        <v>1564617011</v>
      </c>
      <c r="M1904" s="60">
        <v>152</v>
      </c>
    </row>
    <row r="1905" spans="1:13" hidden="1" x14ac:dyDescent="0.25">
      <c r="A1905" s="64">
        <v>12070851600</v>
      </c>
      <c r="B1905" s="64">
        <v>1901912256</v>
      </c>
      <c r="C1905" t="s">
        <v>203</v>
      </c>
      <c r="D1905" s="59">
        <v>43423</v>
      </c>
      <c r="E1905" s="60">
        <v>-21060</v>
      </c>
      <c r="F1905" t="s">
        <v>204</v>
      </c>
      <c r="G1905" s="64">
        <v>2000153494</v>
      </c>
      <c r="H1905" t="s">
        <v>1299</v>
      </c>
      <c r="I1905" s="64">
        <v>1266997</v>
      </c>
      <c r="J1905" s="64">
        <v>2905100202</v>
      </c>
      <c r="K1905" t="s">
        <v>206</v>
      </c>
      <c r="L1905" s="64">
        <v>1564617011</v>
      </c>
      <c r="M1905" s="60">
        <v>152</v>
      </c>
    </row>
    <row r="1906" spans="1:13" hidden="1" x14ac:dyDescent="0.25">
      <c r="A1906" s="64">
        <v>12070851600</v>
      </c>
      <c r="B1906" s="64">
        <v>1901912259</v>
      </c>
      <c r="C1906" t="s">
        <v>203</v>
      </c>
      <c r="D1906" s="59">
        <v>43420</v>
      </c>
      <c r="E1906" s="60">
        <v>-16260</v>
      </c>
      <c r="F1906" t="s">
        <v>204</v>
      </c>
      <c r="G1906" s="64">
        <v>2000153494</v>
      </c>
      <c r="H1906" t="s">
        <v>1396</v>
      </c>
      <c r="I1906" s="64">
        <v>1266286</v>
      </c>
      <c r="J1906" s="64">
        <v>2905100202</v>
      </c>
      <c r="K1906" t="s">
        <v>206</v>
      </c>
      <c r="L1906" s="64">
        <v>1564617011</v>
      </c>
      <c r="M1906" s="60">
        <v>152</v>
      </c>
    </row>
    <row r="1907" spans="1:13" hidden="1" x14ac:dyDescent="0.25">
      <c r="A1907" s="64">
        <v>12070851600</v>
      </c>
      <c r="B1907" s="64">
        <v>1901912260</v>
      </c>
      <c r="C1907" t="s">
        <v>203</v>
      </c>
      <c r="D1907" s="59">
        <v>43411</v>
      </c>
      <c r="E1907" s="60">
        <v>-11700</v>
      </c>
      <c r="F1907" t="s">
        <v>204</v>
      </c>
      <c r="G1907" s="64">
        <v>2000153494</v>
      </c>
      <c r="H1907" t="s">
        <v>1493</v>
      </c>
      <c r="I1907" s="64">
        <v>1264662</v>
      </c>
      <c r="J1907" s="64">
        <v>2905100202</v>
      </c>
      <c r="K1907" t="s">
        <v>206</v>
      </c>
      <c r="L1907" s="64">
        <v>1564617011</v>
      </c>
      <c r="M1907" s="60">
        <v>152</v>
      </c>
    </row>
    <row r="1908" spans="1:13" hidden="1" x14ac:dyDescent="0.25">
      <c r="A1908" s="64">
        <v>20190607</v>
      </c>
      <c r="B1908" s="64">
        <v>2000153494</v>
      </c>
      <c r="C1908" t="s">
        <v>401</v>
      </c>
      <c r="D1908" s="59">
        <v>43623</v>
      </c>
      <c r="E1908" s="60">
        <v>0</v>
      </c>
      <c r="F1908" t="s">
        <v>204</v>
      </c>
      <c r="G1908" s="64">
        <v>2000153494</v>
      </c>
      <c r="H1908" t="s">
        <v>626</v>
      </c>
      <c r="I1908" s="64">
        <v>1290626</v>
      </c>
      <c r="J1908" s="64">
        <v>2905100202</v>
      </c>
      <c r="K1908" t="s">
        <v>626</v>
      </c>
      <c r="L1908" s="64">
        <v>1500000000</v>
      </c>
      <c r="M1908" s="60">
        <v>0</v>
      </c>
    </row>
    <row r="1909" spans="1:13" hidden="1" x14ac:dyDescent="0.25">
      <c r="A1909" s="64">
        <v>2081043107</v>
      </c>
      <c r="B1909" s="64">
        <v>1902218915</v>
      </c>
      <c r="C1909" t="s">
        <v>203</v>
      </c>
      <c r="D1909" s="59">
        <v>43476</v>
      </c>
      <c r="E1909" s="60">
        <v>-89640</v>
      </c>
      <c r="F1909" t="s">
        <v>204</v>
      </c>
      <c r="G1909" s="64">
        <v>2000153494</v>
      </c>
      <c r="H1909" t="s">
        <v>1262</v>
      </c>
      <c r="I1909" s="64">
        <v>1282060</v>
      </c>
      <c r="J1909" s="64">
        <v>2905100202</v>
      </c>
      <c r="K1909" t="s">
        <v>206</v>
      </c>
      <c r="L1909" s="64">
        <v>1564617011</v>
      </c>
      <c r="M1909" s="60">
        <v>89</v>
      </c>
    </row>
    <row r="1910" spans="1:13" hidden="1" x14ac:dyDescent="0.25">
      <c r="A1910" s="64">
        <v>2081043107</v>
      </c>
      <c r="B1910" s="64">
        <v>1902220144</v>
      </c>
      <c r="C1910" t="s">
        <v>203</v>
      </c>
      <c r="D1910" s="59">
        <v>43486</v>
      </c>
      <c r="E1910" s="60">
        <v>-27360</v>
      </c>
      <c r="F1910" t="s">
        <v>204</v>
      </c>
      <c r="G1910" s="64">
        <v>2000153494</v>
      </c>
      <c r="H1910" t="s">
        <v>512</v>
      </c>
      <c r="I1910" s="64">
        <v>1285501</v>
      </c>
      <c r="J1910" s="64">
        <v>2905100202</v>
      </c>
      <c r="K1910" t="s">
        <v>206</v>
      </c>
      <c r="L1910" s="64">
        <v>1564617011</v>
      </c>
      <c r="M1910" s="60">
        <v>89</v>
      </c>
    </row>
    <row r="1911" spans="1:13" hidden="1" x14ac:dyDescent="0.25">
      <c r="A1911" s="64">
        <v>2081043107</v>
      </c>
      <c r="B1911" s="64">
        <v>1902220148</v>
      </c>
      <c r="C1911" t="s">
        <v>203</v>
      </c>
      <c r="D1911" s="59">
        <v>43479</v>
      </c>
      <c r="E1911" s="60">
        <v>-41040</v>
      </c>
      <c r="F1911" t="s">
        <v>204</v>
      </c>
      <c r="G1911" s="64">
        <v>2000153494</v>
      </c>
      <c r="H1911" t="s">
        <v>1390</v>
      </c>
      <c r="I1911" s="64">
        <v>1285489</v>
      </c>
      <c r="J1911" s="64">
        <v>2905100202</v>
      </c>
      <c r="K1911" t="s">
        <v>206</v>
      </c>
      <c r="L1911" s="64">
        <v>1564617011</v>
      </c>
      <c r="M1911" s="60">
        <v>89</v>
      </c>
    </row>
    <row r="1912" spans="1:13" hidden="1" x14ac:dyDescent="0.25">
      <c r="A1912" s="64">
        <v>2081043107</v>
      </c>
      <c r="B1912" s="64">
        <v>1902220152</v>
      </c>
      <c r="C1912" t="s">
        <v>203</v>
      </c>
      <c r="D1912" s="59">
        <v>43494</v>
      </c>
      <c r="E1912" s="60">
        <v>-12420</v>
      </c>
      <c r="F1912" t="s">
        <v>204</v>
      </c>
      <c r="G1912" s="64">
        <v>2000153494</v>
      </c>
      <c r="H1912" t="s">
        <v>552</v>
      </c>
      <c r="I1912" s="64">
        <v>1285162</v>
      </c>
      <c r="J1912" s="64">
        <v>2905100202</v>
      </c>
      <c r="K1912" t="s">
        <v>206</v>
      </c>
      <c r="L1912" s="64">
        <v>1564617011</v>
      </c>
      <c r="M1912" s="60">
        <v>89</v>
      </c>
    </row>
    <row r="1913" spans="1:13" hidden="1" x14ac:dyDescent="0.25">
      <c r="A1913" s="64">
        <v>2081043107</v>
      </c>
      <c r="B1913" s="64">
        <v>1902220156</v>
      </c>
      <c r="C1913" t="s">
        <v>203</v>
      </c>
      <c r="D1913" s="59">
        <v>43495</v>
      </c>
      <c r="E1913" s="60">
        <v>-59400</v>
      </c>
      <c r="F1913" t="s">
        <v>204</v>
      </c>
      <c r="G1913" s="64">
        <v>2000153494</v>
      </c>
      <c r="H1913" t="s">
        <v>572</v>
      </c>
      <c r="I1913" s="64">
        <v>1285159</v>
      </c>
      <c r="J1913" s="64">
        <v>2905100202</v>
      </c>
      <c r="K1913" t="s">
        <v>206</v>
      </c>
      <c r="L1913" s="64">
        <v>1564617011</v>
      </c>
      <c r="M1913" s="60">
        <v>89</v>
      </c>
    </row>
    <row r="1914" spans="1:13" hidden="1" x14ac:dyDescent="0.25">
      <c r="A1914" s="64">
        <v>2081043107</v>
      </c>
      <c r="B1914" s="64">
        <v>1902220159</v>
      </c>
      <c r="C1914" t="s">
        <v>203</v>
      </c>
      <c r="D1914" s="59">
        <v>43495</v>
      </c>
      <c r="E1914" s="60">
        <v>-24840</v>
      </c>
      <c r="F1914" t="s">
        <v>204</v>
      </c>
      <c r="G1914" s="64">
        <v>2000153494</v>
      </c>
      <c r="H1914" t="s">
        <v>1494</v>
      </c>
      <c r="I1914" s="64">
        <v>1285153</v>
      </c>
      <c r="J1914" s="64">
        <v>2905100202</v>
      </c>
      <c r="K1914" t="s">
        <v>206</v>
      </c>
      <c r="L1914" s="64">
        <v>1564617011</v>
      </c>
      <c r="M1914" s="60">
        <v>89</v>
      </c>
    </row>
    <row r="1915" spans="1:13" hidden="1" x14ac:dyDescent="0.25">
      <c r="A1915" s="64">
        <v>2081043107</v>
      </c>
      <c r="B1915" s="64">
        <v>1902220161</v>
      </c>
      <c r="C1915" t="s">
        <v>203</v>
      </c>
      <c r="D1915" s="59">
        <v>43488</v>
      </c>
      <c r="E1915" s="60">
        <v>-32310</v>
      </c>
      <c r="F1915" t="s">
        <v>204</v>
      </c>
      <c r="G1915" s="64">
        <v>2000153494</v>
      </c>
      <c r="H1915" t="s">
        <v>1495</v>
      </c>
      <c r="I1915" s="64">
        <v>1284797</v>
      </c>
      <c r="J1915" s="64">
        <v>2905100202</v>
      </c>
      <c r="K1915" t="s">
        <v>206</v>
      </c>
      <c r="L1915" s="64">
        <v>1564617011</v>
      </c>
      <c r="M1915" s="60">
        <v>89</v>
      </c>
    </row>
    <row r="1916" spans="1:13" hidden="1" x14ac:dyDescent="0.25">
      <c r="A1916" s="64">
        <v>2081043107</v>
      </c>
      <c r="B1916" s="64">
        <v>1902220173</v>
      </c>
      <c r="C1916" t="s">
        <v>203</v>
      </c>
      <c r="D1916" s="59">
        <v>43473</v>
      </c>
      <c r="E1916" s="60">
        <v>-19170</v>
      </c>
      <c r="F1916" t="s">
        <v>204</v>
      </c>
      <c r="G1916" s="64">
        <v>2000153494</v>
      </c>
      <c r="H1916" t="s">
        <v>1496</v>
      </c>
      <c r="I1916" s="64">
        <v>1284739</v>
      </c>
      <c r="J1916" s="64">
        <v>2905100202</v>
      </c>
      <c r="K1916" t="s">
        <v>206</v>
      </c>
      <c r="L1916" s="64">
        <v>1564617011</v>
      </c>
      <c r="M1916" s="60">
        <v>89</v>
      </c>
    </row>
    <row r="1917" spans="1:13" hidden="1" x14ac:dyDescent="0.25">
      <c r="A1917" s="64">
        <v>2081043107</v>
      </c>
      <c r="B1917" s="64">
        <v>1902220178</v>
      </c>
      <c r="C1917" t="s">
        <v>203</v>
      </c>
      <c r="D1917" s="59">
        <v>43467</v>
      </c>
      <c r="E1917" s="60">
        <v>-32310</v>
      </c>
      <c r="F1917" t="s">
        <v>204</v>
      </c>
      <c r="G1917" s="64">
        <v>2000153494</v>
      </c>
      <c r="H1917" t="s">
        <v>1497</v>
      </c>
      <c r="I1917" s="64">
        <v>1284683</v>
      </c>
      <c r="J1917" s="64">
        <v>2905100202</v>
      </c>
      <c r="K1917" t="s">
        <v>206</v>
      </c>
      <c r="L1917" s="64">
        <v>1564617011</v>
      </c>
      <c r="M1917" s="60">
        <v>89</v>
      </c>
    </row>
    <row r="1918" spans="1:13" hidden="1" x14ac:dyDescent="0.25">
      <c r="A1918" s="64">
        <v>2081043107</v>
      </c>
      <c r="B1918" s="64">
        <v>1902220189</v>
      </c>
      <c r="C1918" t="s">
        <v>203</v>
      </c>
      <c r="D1918" s="59">
        <v>43476</v>
      </c>
      <c r="E1918" s="60">
        <v>-19170</v>
      </c>
      <c r="F1918" t="s">
        <v>204</v>
      </c>
      <c r="G1918" s="64">
        <v>2000153494</v>
      </c>
      <c r="H1918" t="s">
        <v>1498</v>
      </c>
      <c r="I1918" s="64">
        <v>1283725</v>
      </c>
      <c r="J1918" s="64">
        <v>2905100202</v>
      </c>
      <c r="K1918" t="s">
        <v>206</v>
      </c>
      <c r="L1918" s="64">
        <v>1564617011</v>
      </c>
      <c r="M1918" s="60">
        <v>89</v>
      </c>
    </row>
    <row r="1919" spans="1:13" hidden="1" x14ac:dyDescent="0.25">
      <c r="A1919" s="64">
        <v>2081043107</v>
      </c>
      <c r="B1919" s="64">
        <v>1902220194</v>
      </c>
      <c r="C1919" t="s">
        <v>203</v>
      </c>
      <c r="D1919" s="59">
        <v>43475</v>
      </c>
      <c r="E1919" s="60">
        <v>-22320</v>
      </c>
      <c r="F1919" t="s">
        <v>204</v>
      </c>
      <c r="G1919" s="64">
        <v>2000153494</v>
      </c>
      <c r="H1919" t="s">
        <v>1347</v>
      </c>
      <c r="I1919" s="64">
        <v>1283704</v>
      </c>
      <c r="J1919" s="64">
        <v>2905100202</v>
      </c>
      <c r="K1919" t="s">
        <v>206</v>
      </c>
      <c r="L1919" s="64">
        <v>1564617011</v>
      </c>
      <c r="M1919" s="60">
        <v>89</v>
      </c>
    </row>
    <row r="1920" spans="1:13" hidden="1" x14ac:dyDescent="0.25">
      <c r="A1920" s="64">
        <v>2081043107</v>
      </c>
      <c r="B1920" s="64">
        <v>1902220200</v>
      </c>
      <c r="C1920" t="s">
        <v>203</v>
      </c>
      <c r="D1920" s="59">
        <v>43482</v>
      </c>
      <c r="E1920" s="60">
        <v>-32310</v>
      </c>
      <c r="F1920" t="s">
        <v>204</v>
      </c>
      <c r="G1920" s="64">
        <v>2000153494</v>
      </c>
      <c r="H1920" t="s">
        <v>1499</v>
      </c>
      <c r="I1920" s="64">
        <v>1283635</v>
      </c>
      <c r="J1920" s="64">
        <v>2905100202</v>
      </c>
      <c r="K1920" t="s">
        <v>206</v>
      </c>
      <c r="L1920" s="64">
        <v>1564617011</v>
      </c>
      <c r="M1920" s="60">
        <v>89</v>
      </c>
    </row>
    <row r="1921" spans="1:13" hidden="1" x14ac:dyDescent="0.25">
      <c r="A1921" s="64">
        <v>2081043107</v>
      </c>
      <c r="B1921" s="64">
        <v>1902220205</v>
      </c>
      <c r="C1921" t="s">
        <v>203</v>
      </c>
      <c r="D1921" s="59">
        <v>43494</v>
      </c>
      <c r="E1921" s="60">
        <v>-20340</v>
      </c>
      <c r="F1921" t="s">
        <v>204</v>
      </c>
      <c r="G1921" s="64">
        <v>2000153494</v>
      </c>
      <c r="H1921" t="s">
        <v>445</v>
      </c>
      <c r="I1921" s="64">
        <v>1283358</v>
      </c>
      <c r="J1921" s="64">
        <v>2905100202</v>
      </c>
      <c r="K1921" t="s">
        <v>206</v>
      </c>
      <c r="L1921" s="64">
        <v>1564617011</v>
      </c>
      <c r="M1921" s="60">
        <v>89</v>
      </c>
    </row>
    <row r="1922" spans="1:13" hidden="1" x14ac:dyDescent="0.25">
      <c r="A1922" s="64">
        <v>2081043107</v>
      </c>
      <c r="B1922" s="64">
        <v>1902220213</v>
      </c>
      <c r="C1922" t="s">
        <v>203</v>
      </c>
      <c r="D1922" s="59">
        <v>43493</v>
      </c>
      <c r="E1922" s="60">
        <v>-22320</v>
      </c>
      <c r="F1922" t="s">
        <v>204</v>
      </c>
      <c r="G1922" s="64">
        <v>2000153494</v>
      </c>
      <c r="H1922" t="s">
        <v>1347</v>
      </c>
      <c r="I1922" s="64">
        <v>1283323</v>
      </c>
      <c r="J1922" s="64">
        <v>2905100202</v>
      </c>
      <c r="K1922" t="s">
        <v>206</v>
      </c>
      <c r="L1922" s="64">
        <v>1564617011</v>
      </c>
      <c r="M1922" s="60">
        <v>89</v>
      </c>
    </row>
    <row r="1923" spans="1:13" hidden="1" x14ac:dyDescent="0.25">
      <c r="A1923" s="64">
        <v>2081043107</v>
      </c>
      <c r="B1923" s="64">
        <v>1902220217</v>
      </c>
      <c r="C1923" t="s">
        <v>203</v>
      </c>
      <c r="D1923" s="59">
        <v>43493</v>
      </c>
      <c r="E1923" s="60">
        <v>-43650</v>
      </c>
      <c r="F1923" t="s">
        <v>204</v>
      </c>
      <c r="G1923" s="64">
        <v>2000153494</v>
      </c>
      <c r="H1923" t="s">
        <v>1500</v>
      </c>
      <c r="I1923" s="64">
        <v>1283315</v>
      </c>
      <c r="J1923" s="64">
        <v>2905100202</v>
      </c>
      <c r="K1923" t="s">
        <v>206</v>
      </c>
      <c r="L1923" s="64">
        <v>1564617011</v>
      </c>
      <c r="M1923" s="60">
        <v>89</v>
      </c>
    </row>
    <row r="1924" spans="1:13" hidden="1" x14ac:dyDescent="0.25">
      <c r="A1924" s="64">
        <v>2081043107</v>
      </c>
      <c r="B1924" s="64">
        <v>1902220218</v>
      </c>
      <c r="C1924" t="s">
        <v>203</v>
      </c>
      <c r="D1924" s="59">
        <v>43493</v>
      </c>
      <c r="E1924" s="60">
        <v>-22320</v>
      </c>
      <c r="F1924" t="s">
        <v>204</v>
      </c>
      <c r="G1924" s="64">
        <v>2000153494</v>
      </c>
      <c r="H1924" t="s">
        <v>1270</v>
      </c>
      <c r="I1924" s="64">
        <v>1283306</v>
      </c>
      <c r="J1924" s="64">
        <v>2905100202</v>
      </c>
      <c r="K1924" t="s">
        <v>206</v>
      </c>
      <c r="L1924" s="64">
        <v>1564617011</v>
      </c>
      <c r="M1924" s="60">
        <v>89</v>
      </c>
    </row>
    <row r="1925" spans="1:13" hidden="1" x14ac:dyDescent="0.25">
      <c r="A1925" s="64">
        <v>2081043107</v>
      </c>
      <c r="B1925" s="64">
        <v>1902220223</v>
      </c>
      <c r="C1925" t="s">
        <v>203</v>
      </c>
      <c r="D1925" s="59">
        <v>43489</v>
      </c>
      <c r="E1925" s="60">
        <v>-12420</v>
      </c>
      <c r="F1925" t="s">
        <v>204</v>
      </c>
      <c r="G1925" s="64">
        <v>2000153494</v>
      </c>
      <c r="H1925" t="s">
        <v>1219</v>
      </c>
      <c r="I1925" s="64">
        <v>1283233</v>
      </c>
      <c r="J1925" s="64">
        <v>2905100202</v>
      </c>
      <c r="K1925" t="s">
        <v>206</v>
      </c>
      <c r="L1925" s="64">
        <v>1564617011</v>
      </c>
      <c r="M1925" s="60">
        <v>89</v>
      </c>
    </row>
    <row r="1926" spans="1:13" hidden="1" x14ac:dyDescent="0.25">
      <c r="A1926" s="64">
        <v>2081043107</v>
      </c>
      <c r="B1926" s="64">
        <v>1902220228</v>
      </c>
      <c r="C1926" t="s">
        <v>203</v>
      </c>
      <c r="D1926" s="59">
        <v>43493</v>
      </c>
      <c r="E1926" s="60">
        <v>-85400</v>
      </c>
      <c r="F1926" t="s">
        <v>204</v>
      </c>
      <c r="G1926" s="64">
        <v>2000153494</v>
      </c>
      <c r="H1926" t="s">
        <v>1316</v>
      </c>
      <c r="I1926" s="64">
        <v>1283143</v>
      </c>
      <c r="J1926" s="64">
        <v>2905100202</v>
      </c>
      <c r="K1926" t="s">
        <v>206</v>
      </c>
      <c r="L1926" s="64">
        <v>1564617011</v>
      </c>
      <c r="M1926" s="60">
        <v>89</v>
      </c>
    </row>
    <row r="1927" spans="1:13" hidden="1" x14ac:dyDescent="0.25">
      <c r="A1927" s="64">
        <v>2081043107</v>
      </c>
      <c r="B1927" s="64">
        <v>1902220231</v>
      </c>
      <c r="C1927" t="s">
        <v>203</v>
      </c>
      <c r="D1927" s="59">
        <v>43493</v>
      </c>
      <c r="E1927" s="60">
        <v>-153360</v>
      </c>
      <c r="F1927" t="s">
        <v>204</v>
      </c>
      <c r="G1927" s="64">
        <v>2000153494</v>
      </c>
      <c r="H1927" t="s">
        <v>1501</v>
      </c>
      <c r="I1927" s="64">
        <v>1283117</v>
      </c>
      <c r="J1927" s="64">
        <v>2905100202</v>
      </c>
      <c r="K1927" t="s">
        <v>206</v>
      </c>
      <c r="L1927" s="64">
        <v>1564617011</v>
      </c>
      <c r="M1927" s="60">
        <v>89</v>
      </c>
    </row>
    <row r="1928" spans="1:13" hidden="1" x14ac:dyDescent="0.25">
      <c r="A1928" s="64">
        <v>2081043107</v>
      </c>
      <c r="B1928" s="64">
        <v>1902220235</v>
      </c>
      <c r="C1928" t="s">
        <v>203</v>
      </c>
      <c r="D1928" s="59">
        <v>43493</v>
      </c>
      <c r="E1928" s="60">
        <v>-115020</v>
      </c>
      <c r="F1928" t="s">
        <v>204</v>
      </c>
      <c r="G1928" s="64">
        <v>2000153494</v>
      </c>
      <c r="H1928" t="s">
        <v>1263</v>
      </c>
      <c r="I1928" s="64">
        <v>1282982</v>
      </c>
      <c r="J1928" s="64">
        <v>2905100202</v>
      </c>
      <c r="K1928" t="s">
        <v>206</v>
      </c>
      <c r="L1928" s="64">
        <v>1564617011</v>
      </c>
      <c r="M1928" s="60">
        <v>89</v>
      </c>
    </row>
    <row r="1929" spans="1:13" hidden="1" x14ac:dyDescent="0.25">
      <c r="A1929" s="64">
        <v>2081043107</v>
      </c>
      <c r="B1929" s="64">
        <v>1902220242</v>
      </c>
      <c r="C1929" t="s">
        <v>203</v>
      </c>
      <c r="D1929" s="59">
        <v>43493</v>
      </c>
      <c r="E1929" s="60">
        <v>-57510</v>
      </c>
      <c r="F1929" t="s">
        <v>204</v>
      </c>
      <c r="G1929" s="64">
        <v>2000153494</v>
      </c>
      <c r="H1929" t="s">
        <v>1496</v>
      </c>
      <c r="I1929" s="64">
        <v>1282980</v>
      </c>
      <c r="J1929" s="64">
        <v>2905100202</v>
      </c>
      <c r="K1929" t="s">
        <v>206</v>
      </c>
      <c r="L1929" s="64">
        <v>1564617011</v>
      </c>
      <c r="M1929" s="60">
        <v>89</v>
      </c>
    </row>
    <row r="1930" spans="1:13" hidden="1" x14ac:dyDescent="0.25">
      <c r="A1930" s="64">
        <v>2081043107</v>
      </c>
      <c r="B1930" s="64">
        <v>1902220246</v>
      </c>
      <c r="C1930" t="s">
        <v>203</v>
      </c>
      <c r="D1930" s="59">
        <v>43493</v>
      </c>
      <c r="E1930" s="60">
        <v>-57510</v>
      </c>
      <c r="F1930" t="s">
        <v>204</v>
      </c>
      <c r="G1930" s="64">
        <v>2000153494</v>
      </c>
      <c r="H1930" t="s">
        <v>1278</v>
      </c>
      <c r="I1930" s="64">
        <v>1282977</v>
      </c>
      <c r="J1930" s="64">
        <v>2905100202</v>
      </c>
      <c r="K1930" t="s">
        <v>206</v>
      </c>
      <c r="L1930" s="64">
        <v>1564617011</v>
      </c>
      <c r="M1930" s="60">
        <v>89</v>
      </c>
    </row>
    <row r="1931" spans="1:13" hidden="1" x14ac:dyDescent="0.25">
      <c r="A1931" s="64">
        <v>2081043107</v>
      </c>
      <c r="B1931" s="64">
        <v>1902220250</v>
      </c>
      <c r="C1931" t="s">
        <v>203</v>
      </c>
      <c r="D1931" s="59">
        <v>43493</v>
      </c>
      <c r="E1931" s="60">
        <v>-115020</v>
      </c>
      <c r="F1931" t="s">
        <v>204</v>
      </c>
      <c r="G1931" s="64">
        <v>2000153494</v>
      </c>
      <c r="H1931" t="s">
        <v>1502</v>
      </c>
      <c r="I1931" s="64">
        <v>1282976</v>
      </c>
      <c r="J1931" s="64">
        <v>2905100202</v>
      </c>
      <c r="K1931" t="s">
        <v>206</v>
      </c>
      <c r="L1931" s="64">
        <v>1564617011</v>
      </c>
      <c r="M1931" s="60">
        <v>89</v>
      </c>
    </row>
    <row r="1932" spans="1:13" hidden="1" x14ac:dyDescent="0.25">
      <c r="A1932" s="64">
        <v>2081043107</v>
      </c>
      <c r="B1932" s="64">
        <v>1902220257</v>
      </c>
      <c r="C1932" t="s">
        <v>203</v>
      </c>
      <c r="D1932" s="59">
        <v>43487</v>
      </c>
      <c r="E1932" s="60">
        <v>-44730</v>
      </c>
      <c r="F1932" t="s">
        <v>204</v>
      </c>
      <c r="G1932" s="64">
        <v>2000153494</v>
      </c>
      <c r="H1932" t="s">
        <v>1503</v>
      </c>
      <c r="I1932" s="64">
        <v>1282902</v>
      </c>
      <c r="J1932" s="64">
        <v>2905100202</v>
      </c>
      <c r="K1932" t="s">
        <v>206</v>
      </c>
      <c r="L1932" s="64">
        <v>1564617011</v>
      </c>
      <c r="M1932" s="60">
        <v>89</v>
      </c>
    </row>
    <row r="1933" spans="1:13" hidden="1" x14ac:dyDescent="0.25">
      <c r="A1933" s="64">
        <v>2081043107</v>
      </c>
      <c r="B1933" s="64">
        <v>1902220260</v>
      </c>
      <c r="C1933" t="s">
        <v>203</v>
      </c>
      <c r="D1933" s="59">
        <v>43485</v>
      </c>
      <c r="E1933" s="60">
        <v>-12420</v>
      </c>
      <c r="F1933" t="s">
        <v>204</v>
      </c>
      <c r="G1933" s="64">
        <v>2000153494</v>
      </c>
      <c r="H1933" t="s">
        <v>1504</v>
      </c>
      <c r="I1933" s="64">
        <v>1282875</v>
      </c>
      <c r="J1933" s="64">
        <v>2905100202</v>
      </c>
      <c r="K1933" t="s">
        <v>206</v>
      </c>
      <c r="L1933" s="64">
        <v>1564617011</v>
      </c>
      <c r="M1933" s="60">
        <v>89</v>
      </c>
    </row>
    <row r="1934" spans="1:13" hidden="1" x14ac:dyDescent="0.25">
      <c r="A1934" s="64">
        <v>2081043107</v>
      </c>
      <c r="B1934" s="64">
        <v>1902220265</v>
      </c>
      <c r="C1934" t="s">
        <v>203</v>
      </c>
      <c r="D1934" s="59">
        <v>43491</v>
      </c>
      <c r="E1934" s="60">
        <v>-12420</v>
      </c>
      <c r="F1934" t="s">
        <v>204</v>
      </c>
      <c r="G1934" s="64">
        <v>2000153494</v>
      </c>
      <c r="H1934" t="s">
        <v>1500</v>
      </c>
      <c r="I1934" s="64">
        <v>1282764</v>
      </c>
      <c r="J1934" s="64">
        <v>2905100202</v>
      </c>
      <c r="K1934" t="s">
        <v>206</v>
      </c>
      <c r="L1934" s="64">
        <v>1564617011</v>
      </c>
      <c r="M1934" s="60">
        <v>89</v>
      </c>
    </row>
    <row r="1935" spans="1:13" hidden="1" x14ac:dyDescent="0.25">
      <c r="A1935" s="64">
        <v>2081043107</v>
      </c>
      <c r="B1935" s="64">
        <v>1902220272</v>
      </c>
      <c r="C1935" t="s">
        <v>203</v>
      </c>
      <c r="D1935" s="59">
        <v>43489</v>
      </c>
      <c r="E1935" s="60">
        <v>-22320</v>
      </c>
      <c r="F1935" t="s">
        <v>204</v>
      </c>
      <c r="G1935" s="64">
        <v>2000153494</v>
      </c>
      <c r="H1935" t="s">
        <v>1270</v>
      </c>
      <c r="I1935" s="64">
        <v>1282195</v>
      </c>
      <c r="J1935" s="64">
        <v>2905100202</v>
      </c>
      <c r="K1935" t="s">
        <v>206</v>
      </c>
      <c r="L1935" s="64">
        <v>1564617011</v>
      </c>
      <c r="M1935" s="60">
        <v>89</v>
      </c>
    </row>
    <row r="1936" spans="1:13" hidden="1" x14ac:dyDescent="0.25">
      <c r="A1936" s="64">
        <v>2081043107</v>
      </c>
      <c r="B1936" s="64">
        <v>1902220276</v>
      </c>
      <c r="C1936" t="s">
        <v>203</v>
      </c>
      <c r="D1936" s="59">
        <v>43486</v>
      </c>
      <c r="E1936" s="60">
        <v>-32310</v>
      </c>
      <c r="F1936" t="s">
        <v>204</v>
      </c>
      <c r="G1936" s="64">
        <v>2000153494</v>
      </c>
      <c r="H1936" t="s">
        <v>260</v>
      </c>
      <c r="I1936" s="64">
        <v>1282071</v>
      </c>
      <c r="J1936" s="64">
        <v>2905100202</v>
      </c>
      <c r="K1936" t="s">
        <v>206</v>
      </c>
      <c r="L1936" s="64">
        <v>1564617011</v>
      </c>
      <c r="M1936" s="60">
        <v>89</v>
      </c>
    </row>
    <row r="1937" spans="1:13" hidden="1" x14ac:dyDescent="0.25">
      <c r="A1937" s="64">
        <v>2081043107</v>
      </c>
      <c r="B1937" s="64">
        <v>1902220297</v>
      </c>
      <c r="C1937" t="s">
        <v>203</v>
      </c>
      <c r="D1937" s="59">
        <v>43488</v>
      </c>
      <c r="E1937" s="60">
        <v>-16110</v>
      </c>
      <c r="F1937" t="s">
        <v>204</v>
      </c>
      <c r="G1937" s="64">
        <v>2000153494</v>
      </c>
      <c r="H1937" t="s">
        <v>1505</v>
      </c>
      <c r="I1937" s="64">
        <v>1281937</v>
      </c>
      <c r="J1937" s="64">
        <v>2905100202</v>
      </c>
      <c r="K1937" t="s">
        <v>206</v>
      </c>
      <c r="L1937" s="64">
        <v>1564617011</v>
      </c>
      <c r="M1937" s="60">
        <v>89</v>
      </c>
    </row>
    <row r="1938" spans="1:13" hidden="1" x14ac:dyDescent="0.25">
      <c r="A1938" s="64">
        <v>2081043107</v>
      </c>
      <c r="B1938" s="64">
        <v>1902220303</v>
      </c>
      <c r="C1938" t="s">
        <v>203</v>
      </c>
      <c r="D1938" s="59">
        <v>43488</v>
      </c>
      <c r="E1938" s="60">
        <v>-22320</v>
      </c>
      <c r="F1938" t="s">
        <v>204</v>
      </c>
      <c r="G1938" s="64">
        <v>2000153494</v>
      </c>
      <c r="H1938" t="s">
        <v>1347</v>
      </c>
      <c r="I1938" s="64">
        <v>1281776</v>
      </c>
      <c r="J1938" s="64">
        <v>2905100202</v>
      </c>
      <c r="K1938" t="s">
        <v>206</v>
      </c>
      <c r="L1938" s="64">
        <v>1564617011</v>
      </c>
      <c r="M1938" s="60">
        <v>89</v>
      </c>
    </row>
    <row r="1939" spans="1:13" hidden="1" x14ac:dyDescent="0.25">
      <c r="A1939" s="64">
        <v>2081043107</v>
      </c>
      <c r="B1939" s="64">
        <v>1902220313</v>
      </c>
      <c r="C1939" t="s">
        <v>203</v>
      </c>
      <c r="D1939" s="59">
        <v>43484</v>
      </c>
      <c r="E1939" s="60">
        <v>-12420</v>
      </c>
      <c r="F1939" t="s">
        <v>204</v>
      </c>
      <c r="G1939" s="64">
        <v>2000153494</v>
      </c>
      <c r="H1939" t="s">
        <v>1506</v>
      </c>
      <c r="I1939" s="64">
        <v>1281771</v>
      </c>
      <c r="J1939" s="64">
        <v>2905100202</v>
      </c>
      <c r="K1939" t="s">
        <v>206</v>
      </c>
      <c r="L1939" s="64">
        <v>1564617011</v>
      </c>
      <c r="M1939" s="60">
        <v>89</v>
      </c>
    </row>
    <row r="1940" spans="1:13" hidden="1" x14ac:dyDescent="0.25">
      <c r="A1940" s="64">
        <v>2081043107</v>
      </c>
      <c r="B1940" s="64">
        <v>1902220315</v>
      </c>
      <c r="C1940" t="s">
        <v>203</v>
      </c>
      <c r="D1940" s="59">
        <v>43487</v>
      </c>
      <c r="E1940" s="60">
        <v>-20340</v>
      </c>
      <c r="F1940" t="s">
        <v>204</v>
      </c>
      <c r="G1940" s="64">
        <v>2000153494</v>
      </c>
      <c r="H1940" t="s">
        <v>1262</v>
      </c>
      <c r="I1940" s="64">
        <v>1281399</v>
      </c>
      <c r="J1940" s="64">
        <v>2905100202</v>
      </c>
      <c r="K1940" t="s">
        <v>206</v>
      </c>
      <c r="L1940" s="64">
        <v>1564617011</v>
      </c>
      <c r="M1940" s="60">
        <v>89</v>
      </c>
    </row>
    <row r="1941" spans="1:13" hidden="1" x14ac:dyDescent="0.25">
      <c r="A1941" s="64">
        <v>2081043107</v>
      </c>
      <c r="B1941" s="64">
        <v>1902220322</v>
      </c>
      <c r="C1941" t="s">
        <v>203</v>
      </c>
      <c r="D1941" s="59">
        <v>43474</v>
      </c>
      <c r="E1941" s="60">
        <v>-41040</v>
      </c>
      <c r="F1941" t="s">
        <v>204</v>
      </c>
      <c r="G1941" s="64">
        <v>2000153494</v>
      </c>
      <c r="H1941" t="s">
        <v>543</v>
      </c>
      <c r="I1941" s="64">
        <v>1280940</v>
      </c>
      <c r="J1941" s="64">
        <v>2905100202</v>
      </c>
      <c r="K1941" t="s">
        <v>206</v>
      </c>
      <c r="L1941" s="64">
        <v>1564617011</v>
      </c>
      <c r="M1941" s="60">
        <v>89</v>
      </c>
    </row>
    <row r="1942" spans="1:13" hidden="1" x14ac:dyDescent="0.25">
      <c r="A1942" s="64">
        <v>2081043107</v>
      </c>
      <c r="B1942" s="64">
        <v>1902220326</v>
      </c>
      <c r="C1942" t="s">
        <v>203</v>
      </c>
      <c r="D1942" s="59">
        <v>43482</v>
      </c>
      <c r="E1942" s="60">
        <v>-22320</v>
      </c>
      <c r="F1942" t="s">
        <v>204</v>
      </c>
      <c r="G1942" s="64">
        <v>2000153494</v>
      </c>
      <c r="H1942" t="s">
        <v>1347</v>
      </c>
      <c r="I1942" s="64">
        <v>1280273</v>
      </c>
      <c r="J1942" s="64">
        <v>2905100202</v>
      </c>
      <c r="K1942" t="s">
        <v>206</v>
      </c>
      <c r="L1942" s="64">
        <v>1564617011</v>
      </c>
      <c r="M1942" s="60">
        <v>89</v>
      </c>
    </row>
    <row r="1943" spans="1:13" hidden="1" x14ac:dyDescent="0.25">
      <c r="A1943" s="64">
        <v>2081043107</v>
      </c>
      <c r="B1943" s="64">
        <v>1902220334</v>
      </c>
      <c r="C1943" t="s">
        <v>203</v>
      </c>
      <c r="D1943" s="59">
        <v>43480</v>
      </c>
      <c r="E1943" s="60">
        <v>-12420</v>
      </c>
      <c r="F1943" t="s">
        <v>204</v>
      </c>
      <c r="G1943" s="64">
        <v>2000153494</v>
      </c>
      <c r="H1943" t="s">
        <v>1504</v>
      </c>
      <c r="I1943" s="64">
        <v>1280131</v>
      </c>
      <c r="J1943" s="64">
        <v>2905100202</v>
      </c>
      <c r="K1943" t="s">
        <v>206</v>
      </c>
      <c r="L1943" s="64">
        <v>1564617011</v>
      </c>
      <c r="M1943" s="60">
        <v>89</v>
      </c>
    </row>
    <row r="1944" spans="1:13" hidden="1" x14ac:dyDescent="0.25">
      <c r="A1944" s="64">
        <v>2081043107</v>
      </c>
      <c r="B1944" s="64">
        <v>1902220337</v>
      </c>
      <c r="C1944" t="s">
        <v>203</v>
      </c>
      <c r="D1944" s="59">
        <v>43481</v>
      </c>
      <c r="E1944" s="60">
        <v>-18000</v>
      </c>
      <c r="F1944" t="s">
        <v>204</v>
      </c>
      <c r="G1944" s="64">
        <v>2000153494</v>
      </c>
      <c r="H1944" t="s">
        <v>1316</v>
      </c>
      <c r="I1944" s="64">
        <v>1279975</v>
      </c>
      <c r="J1944" s="64">
        <v>2905100202</v>
      </c>
      <c r="K1944" t="s">
        <v>206</v>
      </c>
      <c r="L1944" s="64">
        <v>1564617011</v>
      </c>
      <c r="M1944" s="60">
        <v>89</v>
      </c>
    </row>
    <row r="1945" spans="1:13" hidden="1" x14ac:dyDescent="0.25">
      <c r="A1945" s="64">
        <v>2081043107</v>
      </c>
      <c r="B1945" s="64">
        <v>1902220342</v>
      </c>
      <c r="C1945" t="s">
        <v>203</v>
      </c>
      <c r="D1945" s="59">
        <v>43480</v>
      </c>
      <c r="E1945" s="60">
        <v>-22320</v>
      </c>
      <c r="F1945" t="s">
        <v>204</v>
      </c>
      <c r="G1945" s="64">
        <v>2000153494</v>
      </c>
      <c r="H1945" t="s">
        <v>1270</v>
      </c>
      <c r="I1945" s="64">
        <v>1279661</v>
      </c>
      <c r="J1945" s="64">
        <v>2905100202</v>
      </c>
      <c r="K1945" t="s">
        <v>206</v>
      </c>
      <c r="L1945" s="64">
        <v>1564617011</v>
      </c>
      <c r="M1945" s="60">
        <v>89</v>
      </c>
    </row>
    <row r="1946" spans="1:13" hidden="1" x14ac:dyDescent="0.25">
      <c r="A1946" s="64">
        <v>2081043107</v>
      </c>
      <c r="B1946" s="64">
        <v>1902220349</v>
      </c>
      <c r="C1946" t="s">
        <v>203</v>
      </c>
      <c r="D1946" s="59">
        <v>43480</v>
      </c>
      <c r="E1946" s="60">
        <v>-20340</v>
      </c>
      <c r="F1946" t="s">
        <v>204</v>
      </c>
      <c r="G1946" s="64">
        <v>2000153494</v>
      </c>
      <c r="H1946" t="s">
        <v>495</v>
      </c>
      <c r="I1946" s="64">
        <v>1279602</v>
      </c>
      <c r="J1946" s="64">
        <v>2905100202</v>
      </c>
      <c r="K1946" t="s">
        <v>206</v>
      </c>
      <c r="L1946" s="64">
        <v>1564617011</v>
      </c>
      <c r="M1946" s="60">
        <v>89</v>
      </c>
    </row>
    <row r="1947" spans="1:13" hidden="1" x14ac:dyDescent="0.25">
      <c r="A1947" s="64">
        <v>2081043107</v>
      </c>
      <c r="B1947" s="64">
        <v>1902220354</v>
      </c>
      <c r="C1947" t="s">
        <v>203</v>
      </c>
      <c r="D1947" s="59">
        <v>43479</v>
      </c>
      <c r="E1947" s="60">
        <v>-103050</v>
      </c>
      <c r="F1947" t="s">
        <v>204</v>
      </c>
      <c r="G1947" s="64">
        <v>2000153494</v>
      </c>
      <c r="H1947" t="s">
        <v>240</v>
      </c>
      <c r="I1947" s="64">
        <v>1279418</v>
      </c>
      <c r="J1947" s="64">
        <v>2905100202</v>
      </c>
      <c r="K1947" t="s">
        <v>206</v>
      </c>
      <c r="L1947" s="64">
        <v>1564617011</v>
      </c>
      <c r="M1947" s="60">
        <v>89</v>
      </c>
    </row>
    <row r="1948" spans="1:13" hidden="1" x14ac:dyDescent="0.25">
      <c r="A1948" s="64">
        <v>2081043107</v>
      </c>
      <c r="B1948" s="64">
        <v>1902220359</v>
      </c>
      <c r="C1948" t="s">
        <v>203</v>
      </c>
      <c r="D1948" s="59">
        <v>43472</v>
      </c>
      <c r="E1948" s="60">
        <v>-22320</v>
      </c>
      <c r="F1948" t="s">
        <v>204</v>
      </c>
      <c r="G1948" s="64">
        <v>2000153494</v>
      </c>
      <c r="H1948" t="s">
        <v>1272</v>
      </c>
      <c r="I1948" s="64">
        <v>1279079</v>
      </c>
      <c r="J1948" s="64">
        <v>2905100202</v>
      </c>
      <c r="K1948" t="s">
        <v>206</v>
      </c>
      <c r="L1948" s="64">
        <v>1564617011</v>
      </c>
      <c r="M1948" s="60">
        <v>89</v>
      </c>
    </row>
    <row r="1949" spans="1:13" hidden="1" x14ac:dyDescent="0.25">
      <c r="A1949" s="64">
        <v>2081043107</v>
      </c>
      <c r="B1949" s="64">
        <v>1902220361</v>
      </c>
      <c r="C1949" t="s">
        <v>203</v>
      </c>
      <c r="D1949" s="59">
        <v>43472</v>
      </c>
      <c r="E1949" s="60">
        <v>-32310</v>
      </c>
      <c r="F1949" t="s">
        <v>204</v>
      </c>
      <c r="G1949" s="64">
        <v>2000153494</v>
      </c>
      <c r="H1949" t="s">
        <v>1507</v>
      </c>
      <c r="I1949" s="64">
        <v>1279061</v>
      </c>
      <c r="J1949" s="64">
        <v>2905100202</v>
      </c>
      <c r="K1949" t="s">
        <v>206</v>
      </c>
      <c r="L1949" s="64">
        <v>1564617011</v>
      </c>
      <c r="M1949" s="60">
        <v>89</v>
      </c>
    </row>
    <row r="1950" spans="1:13" hidden="1" x14ac:dyDescent="0.25">
      <c r="A1950" s="64">
        <v>2081043107</v>
      </c>
      <c r="B1950" s="64">
        <v>1902220370</v>
      </c>
      <c r="C1950" t="s">
        <v>203</v>
      </c>
      <c r="D1950" s="59">
        <v>43468</v>
      </c>
      <c r="E1950" s="60">
        <v>-21060</v>
      </c>
      <c r="F1950" t="s">
        <v>204</v>
      </c>
      <c r="G1950" s="64">
        <v>2000153494</v>
      </c>
      <c r="H1950" t="s">
        <v>1467</v>
      </c>
      <c r="I1950" s="64">
        <v>1277440</v>
      </c>
      <c r="J1950" s="64">
        <v>2905100202</v>
      </c>
      <c r="K1950" t="s">
        <v>206</v>
      </c>
      <c r="L1950" s="64">
        <v>1564617011</v>
      </c>
      <c r="M1950" s="60">
        <v>89</v>
      </c>
    </row>
    <row r="1951" spans="1:13" hidden="1" x14ac:dyDescent="0.25">
      <c r="A1951" s="64">
        <v>2081043107</v>
      </c>
      <c r="B1951" s="64">
        <v>1902220374</v>
      </c>
      <c r="C1951" t="s">
        <v>203</v>
      </c>
      <c r="D1951" s="59">
        <v>43494</v>
      </c>
      <c r="E1951" s="60">
        <v>-170850</v>
      </c>
      <c r="F1951" t="s">
        <v>204</v>
      </c>
      <c r="G1951" s="64">
        <v>2000153494</v>
      </c>
      <c r="H1951" t="s">
        <v>1508</v>
      </c>
      <c r="I1951" s="64">
        <v>1283430</v>
      </c>
      <c r="J1951" s="64">
        <v>2905100202</v>
      </c>
      <c r="K1951" t="s">
        <v>206</v>
      </c>
      <c r="L1951" s="64">
        <v>1564617011</v>
      </c>
      <c r="M1951" s="60">
        <v>89</v>
      </c>
    </row>
    <row r="1952" spans="1:13" hidden="1" x14ac:dyDescent="0.25">
      <c r="A1952" s="64">
        <v>20810431070</v>
      </c>
      <c r="B1952" s="64">
        <v>1902218815</v>
      </c>
      <c r="C1952" t="s">
        <v>203</v>
      </c>
      <c r="D1952" s="59">
        <v>43469</v>
      </c>
      <c r="E1952" s="60">
        <v>-56250</v>
      </c>
      <c r="F1952" t="s">
        <v>204</v>
      </c>
      <c r="G1952" s="64">
        <v>2000153494</v>
      </c>
      <c r="H1952" t="s">
        <v>1509</v>
      </c>
      <c r="I1952" s="64">
        <v>1285043</v>
      </c>
      <c r="J1952" s="64">
        <v>2905100202</v>
      </c>
      <c r="K1952" t="s">
        <v>206</v>
      </c>
      <c r="L1952" s="64">
        <v>1564617011</v>
      </c>
      <c r="M1952" s="60">
        <v>89</v>
      </c>
    </row>
    <row r="1953" spans="1:13" hidden="1" x14ac:dyDescent="0.25">
      <c r="A1953" s="64">
        <v>20810431070</v>
      </c>
      <c r="B1953" s="64">
        <v>1902218825</v>
      </c>
      <c r="C1953" t="s">
        <v>203</v>
      </c>
      <c r="D1953" s="59">
        <v>43469</v>
      </c>
      <c r="E1953" s="60">
        <v>-80920</v>
      </c>
      <c r="F1953" t="s">
        <v>204</v>
      </c>
      <c r="G1953" s="64">
        <v>2000153494</v>
      </c>
      <c r="H1953" t="s">
        <v>1510</v>
      </c>
      <c r="I1953" s="64">
        <v>1284782</v>
      </c>
      <c r="J1953" s="64">
        <v>2905100202</v>
      </c>
      <c r="K1953" t="s">
        <v>206</v>
      </c>
      <c r="L1953" s="64">
        <v>1564617011</v>
      </c>
      <c r="M1953" s="60">
        <v>89</v>
      </c>
    </row>
    <row r="1954" spans="1:13" hidden="1" x14ac:dyDescent="0.25">
      <c r="A1954" s="64">
        <v>20810431070</v>
      </c>
      <c r="B1954" s="64">
        <v>1902218831</v>
      </c>
      <c r="C1954" t="s">
        <v>203</v>
      </c>
      <c r="D1954" s="59">
        <v>43467</v>
      </c>
      <c r="E1954" s="60">
        <v>-80420</v>
      </c>
      <c r="F1954" t="s">
        <v>204</v>
      </c>
      <c r="G1954" s="64">
        <v>2000153494</v>
      </c>
      <c r="H1954" t="s">
        <v>1511</v>
      </c>
      <c r="I1954" s="64">
        <v>1284691</v>
      </c>
      <c r="J1954" s="64">
        <v>2905100202</v>
      </c>
      <c r="K1954" t="s">
        <v>206</v>
      </c>
      <c r="L1954" s="64">
        <v>1564617011</v>
      </c>
      <c r="M1954" s="60">
        <v>89</v>
      </c>
    </row>
    <row r="1955" spans="1:13" hidden="1" x14ac:dyDescent="0.25">
      <c r="A1955" s="64">
        <v>20810431070</v>
      </c>
      <c r="B1955" s="64">
        <v>1902218872</v>
      </c>
      <c r="C1955" t="s">
        <v>203</v>
      </c>
      <c r="D1955" s="59">
        <v>43467</v>
      </c>
      <c r="E1955" s="60">
        <v>-78690</v>
      </c>
      <c r="F1955" t="s">
        <v>204</v>
      </c>
      <c r="G1955" s="64">
        <v>2000153494</v>
      </c>
      <c r="H1955" t="s">
        <v>1512</v>
      </c>
      <c r="I1955" s="64">
        <v>1284665</v>
      </c>
      <c r="J1955" s="64">
        <v>2905100202</v>
      </c>
      <c r="K1955" t="s">
        <v>206</v>
      </c>
      <c r="L1955" s="64">
        <v>1564617011</v>
      </c>
      <c r="M1955" s="60">
        <v>89</v>
      </c>
    </row>
    <row r="1956" spans="1:13" hidden="1" x14ac:dyDescent="0.25">
      <c r="A1956" s="64">
        <v>20810431070</v>
      </c>
      <c r="B1956" s="64">
        <v>1902218950</v>
      </c>
      <c r="C1956" t="s">
        <v>203</v>
      </c>
      <c r="D1956" s="59">
        <v>43481</v>
      </c>
      <c r="E1956" s="60">
        <v>-62460</v>
      </c>
      <c r="F1956" t="s">
        <v>204</v>
      </c>
      <c r="G1956" s="64">
        <v>2000153494</v>
      </c>
      <c r="H1956" t="s">
        <v>1428</v>
      </c>
      <c r="I1956" s="64">
        <v>1283984</v>
      </c>
      <c r="J1956" s="64">
        <v>2905100202</v>
      </c>
      <c r="K1956" t="s">
        <v>206</v>
      </c>
      <c r="L1956" s="64">
        <v>1564617011</v>
      </c>
      <c r="M1956" s="60">
        <v>89</v>
      </c>
    </row>
    <row r="1957" spans="1:13" hidden="1" x14ac:dyDescent="0.25">
      <c r="A1957" s="64">
        <v>20810431070</v>
      </c>
      <c r="B1957" s="64">
        <v>1902218962</v>
      </c>
      <c r="C1957" t="s">
        <v>203</v>
      </c>
      <c r="D1957" s="59">
        <v>43492</v>
      </c>
      <c r="E1957" s="60">
        <v>-8760</v>
      </c>
      <c r="F1957" t="s">
        <v>204</v>
      </c>
      <c r="G1957" s="64">
        <v>2000153494</v>
      </c>
      <c r="H1957" t="s">
        <v>1513</v>
      </c>
      <c r="I1957" s="64">
        <v>1283310</v>
      </c>
      <c r="J1957" s="64">
        <v>2905100202</v>
      </c>
      <c r="K1957" t="s">
        <v>206</v>
      </c>
      <c r="L1957" s="64">
        <v>1564617011</v>
      </c>
      <c r="M1957" s="60">
        <v>89</v>
      </c>
    </row>
    <row r="1958" spans="1:13" hidden="1" x14ac:dyDescent="0.25">
      <c r="A1958" s="64">
        <v>20810431070</v>
      </c>
      <c r="B1958" s="64">
        <v>1902218971</v>
      </c>
      <c r="C1958" t="s">
        <v>203</v>
      </c>
      <c r="D1958" s="59">
        <v>43493</v>
      </c>
      <c r="E1958" s="60">
        <v>-157950</v>
      </c>
      <c r="F1958" t="s">
        <v>204</v>
      </c>
      <c r="G1958" s="64">
        <v>2000153494</v>
      </c>
      <c r="H1958" t="s">
        <v>1514</v>
      </c>
      <c r="I1958" s="64">
        <v>1282981</v>
      </c>
      <c r="J1958" s="64">
        <v>2905100202</v>
      </c>
      <c r="K1958" t="s">
        <v>206</v>
      </c>
      <c r="L1958" s="64">
        <v>1564617011</v>
      </c>
      <c r="M1958" s="60">
        <v>89</v>
      </c>
    </row>
    <row r="1959" spans="1:13" hidden="1" x14ac:dyDescent="0.25">
      <c r="A1959" s="64">
        <v>20810431070</v>
      </c>
      <c r="B1959" s="64">
        <v>1902218977</v>
      </c>
      <c r="C1959" t="s">
        <v>203</v>
      </c>
      <c r="D1959" s="59">
        <v>43489</v>
      </c>
      <c r="E1959" s="60">
        <v>-9500</v>
      </c>
      <c r="F1959" t="s">
        <v>204</v>
      </c>
      <c r="G1959" s="64">
        <v>2000153494</v>
      </c>
      <c r="H1959" t="s">
        <v>1009</v>
      </c>
      <c r="I1959" s="64">
        <v>1282377</v>
      </c>
      <c r="J1959" s="64">
        <v>2905100202</v>
      </c>
      <c r="K1959" t="s">
        <v>206</v>
      </c>
      <c r="L1959" s="64">
        <v>1564617011</v>
      </c>
      <c r="M1959" s="60">
        <v>89</v>
      </c>
    </row>
    <row r="1960" spans="1:13" hidden="1" x14ac:dyDescent="0.25">
      <c r="A1960" s="64">
        <v>20810431070</v>
      </c>
      <c r="B1960" s="64">
        <v>1902220133</v>
      </c>
      <c r="C1960" t="s">
        <v>203</v>
      </c>
      <c r="D1960" s="59">
        <v>43485</v>
      </c>
      <c r="E1960" s="60">
        <v>-61750</v>
      </c>
      <c r="F1960" t="s">
        <v>204</v>
      </c>
      <c r="G1960" s="64">
        <v>2000153494</v>
      </c>
      <c r="H1960" t="s">
        <v>1515</v>
      </c>
      <c r="I1960" s="64">
        <v>1281433</v>
      </c>
      <c r="J1960" s="64">
        <v>2905100202</v>
      </c>
      <c r="K1960" t="s">
        <v>206</v>
      </c>
      <c r="L1960" s="64">
        <v>1564617011</v>
      </c>
      <c r="M1960" s="60">
        <v>89</v>
      </c>
    </row>
    <row r="1961" spans="1:13" hidden="1" x14ac:dyDescent="0.25">
      <c r="A1961" s="64">
        <v>20810431070</v>
      </c>
      <c r="B1961" s="64">
        <v>1902220137</v>
      </c>
      <c r="C1961" t="s">
        <v>203</v>
      </c>
      <c r="D1961" s="59">
        <v>43469</v>
      </c>
      <c r="E1961" s="60">
        <v>-61250</v>
      </c>
      <c r="F1961" t="s">
        <v>204</v>
      </c>
      <c r="G1961" s="64">
        <v>2000153494</v>
      </c>
      <c r="H1961" t="s">
        <v>1516</v>
      </c>
      <c r="I1961" s="64">
        <v>1280820</v>
      </c>
      <c r="J1961" s="64">
        <v>2905100202</v>
      </c>
      <c r="K1961" t="s">
        <v>206</v>
      </c>
      <c r="L1961" s="64">
        <v>1564617011</v>
      </c>
      <c r="M1961" s="60">
        <v>89</v>
      </c>
    </row>
    <row r="1962" spans="1:13" hidden="1" x14ac:dyDescent="0.25">
      <c r="A1962" s="64">
        <v>20810431070</v>
      </c>
      <c r="B1962" s="64">
        <v>1902220142</v>
      </c>
      <c r="C1962" t="s">
        <v>203</v>
      </c>
      <c r="D1962" s="59">
        <v>43479</v>
      </c>
      <c r="E1962" s="60">
        <v>-21920</v>
      </c>
      <c r="F1962" t="s">
        <v>204</v>
      </c>
      <c r="G1962" s="64">
        <v>2000153494</v>
      </c>
      <c r="H1962" t="s">
        <v>439</v>
      </c>
      <c r="I1962" s="64">
        <v>1279706</v>
      </c>
      <c r="J1962" s="64">
        <v>2905100202</v>
      </c>
      <c r="K1962" t="s">
        <v>206</v>
      </c>
      <c r="L1962" s="64">
        <v>1564617011</v>
      </c>
      <c r="M1962" s="60">
        <v>89</v>
      </c>
    </row>
    <row r="1963" spans="1:13" hidden="1" x14ac:dyDescent="0.25">
      <c r="A1963" s="64">
        <v>3080936735</v>
      </c>
      <c r="B1963" s="64">
        <v>104364275</v>
      </c>
      <c r="C1963" t="s">
        <v>390</v>
      </c>
      <c r="D1963" s="59">
        <v>43623</v>
      </c>
      <c r="E1963" s="60">
        <v>-97937</v>
      </c>
      <c r="F1963" t="s">
        <v>204</v>
      </c>
      <c r="G1963" s="64">
        <v>2000153494</v>
      </c>
      <c r="H1963" t="s">
        <v>876</v>
      </c>
      <c r="I1963" s="64">
        <v>1290626</v>
      </c>
      <c r="J1963" s="64">
        <v>2905100202</v>
      </c>
      <c r="K1963" t="s">
        <v>877</v>
      </c>
      <c r="L1963" s="64">
        <v>1564617011</v>
      </c>
      <c r="M1963" s="60">
        <v>-60</v>
      </c>
    </row>
    <row r="1964" spans="1:13" hidden="1" x14ac:dyDescent="0.25">
      <c r="A1964" s="64">
        <v>3080936735</v>
      </c>
      <c r="B1964" s="64">
        <v>1902309990</v>
      </c>
      <c r="C1964" t="s">
        <v>203</v>
      </c>
      <c r="D1964" s="59">
        <v>43509</v>
      </c>
      <c r="E1964" s="60">
        <v>-32310</v>
      </c>
      <c r="F1964" t="s">
        <v>204</v>
      </c>
      <c r="G1964" s="64">
        <v>2000153494</v>
      </c>
      <c r="H1964" t="s">
        <v>1517</v>
      </c>
      <c r="I1964" s="64">
        <v>1287137</v>
      </c>
      <c r="J1964" s="64">
        <v>2905100202</v>
      </c>
      <c r="K1964" t="s">
        <v>206</v>
      </c>
      <c r="L1964" s="64">
        <v>1564617011</v>
      </c>
      <c r="M1964" s="60">
        <v>61</v>
      </c>
    </row>
    <row r="1965" spans="1:13" hidden="1" x14ac:dyDescent="0.25">
      <c r="A1965" s="64">
        <v>3080936735</v>
      </c>
      <c r="B1965" s="64">
        <v>1902309996</v>
      </c>
      <c r="C1965" t="s">
        <v>203</v>
      </c>
      <c r="D1965" s="59">
        <v>43514</v>
      </c>
      <c r="E1965" s="60">
        <v>-22320</v>
      </c>
      <c r="F1965" t="s">
        <v>204</v>
      </c>
      <c r="G1965" s="64">
        <v>2000153494</v>
      </c>
      <c r="H1965" t="s">
        <v>1341</v>
      </c>
      <c r="I1965" s="64">
        <v>1287863</v>
      </c>
      <c r="J1965" s="64">
        <v>2905100202</v>
      </c>
      <c r="K1965" t="s">
        <v>206</v>
      </c>
      <c r="L1965" s="64">
        <v>1564617011</v>
      </c>
      <c r="M1965" s="60">
        <v>61</v>
      </c>
    </row>
    <row r="1966" spans="1:13" hidden="1" x14ac:dyDescent="0.25">
      <c r="A1966" s="64">
        <v>3080936735</v>
      </c>
      <c r="B1966" s="64">
        <v>1902310000</v>
      </c>
      <c r="C1966" t="s">
        <v>203</v>
      </c>
      <c r="D1966" s="59">
        <v>43513</v>
      </c>
      <c r="E1966" s="60">
        <v>-43650</v>
      </c>
      <c r="F1966" t="s">
        <v>204</v>
      </c>
      <c r="G1966" s="64">
        <v>2000153494</v>
      </c>
      <c r="H1966" t="s">
        <v>1518</v>
      </c>
      <c r="I1966" s="64">
        <v>1288042</v>
      </c>
      <c r="J1966" s="64">
        <v>2905100202</v>
      </c>
      <c r="K1966" t="s">
        <v>206</v>
      </c>
      <c r="L1966" s="64">
        <v>1564617011</v>
      </c>
      <c r="M1966" s="60">
        <v>61</v>
      </c>
    </row>
    <row r="1967" spans="1:13" hidden="1" x14ac:dyDescent="0.25">
      <c r="A1967" s="64">
        <v>3080936735</v>
      </c>
      <c r="B1967" s="64">
        <v>1902310002</v>
      </c>
      <c r="C1967" t="s">
        <v>203</v>
      </c>
      <c r="D1967" s="59">
        <v>43515</v>
      </c>
      <c r="E1967" s="60">
        <v>-22320</v>
      </c>
      <c r="F1967" t="s">
        <v>204</v>
      </c>
      <c r="G1967" s="64">
        <v>2000153494</v>
      </c>
      <c r="H1967" t="s">
        <v>1519</v>
      </c>
      <c r="I1967" s="64">
        <v>1288180</v>
      </c>
      <c r="J1967" s="64">
        <v>2905100202</v>
      </c>
      <c r="K1967" t="s">
        <v>206</v>
      </c>
      <c r="L1967" s="64">
        <v>1564617011</v>
      </c>
      <c r="M1967" s="60">
        <v>61</v>
      </c>
    </row>
    <row r="1968" spans="1:13" hidden="1" x14ac:dyDescent="0.25">
      <c r="A1968" s="64">
        <v>3080936735</v>
      </c>
      <c r="B1968" s="64">
        <v>1902310006</v>
      </c>
      <c r="C1968" t="s">
        <v>203</v>
      </c>
      <c r="D1968" s="59">
        <v>43510</v>
      </c>
      <c r="E1968" s="60">
        <v>-12420</v>
      </c>
      <c r="F1968" t="s">
        <v>204</v>
      </c>
      <c r="G1968" s="64">
        <v>2000153494</v>
      </c>
      <c r="H1968" t="s">
        <v>1520</v>
      </c>
      <c r="I1968" s="64">
        <v>1288398</v>
      </c>
      <c r="J1968" s="64">
        <v>2905100202</v>
      </c>
      <c r="K1968" t="s">
        <v>206</v>
      </c>
      <c r="L1968" s="64">
        <v>1564617011</v>
      </c>
      <c r="M1968" s="60">
        <v>61</v>
      </c>
    </row>
    <row r="1969" spans="1:13" hidden="1" x14ac:dyDescent="0.25">
      <c r="A1969" s="64">
        <v>3080936735</v>
      </c>
      <c r="B1969" s="64">
        <v>1902310009</v>
      </c>
      <c r="C1969" t="s">
        <v>203</v>
      </c>
      <c r="D1969" s="59">
        <v>43517</v>
      </c>
      <c r="E1969" s="60">
        <v>-22320</v>
      </c>
      <c r="F1969" t="s">
        <v>204</v>
      </c>
      <c r="G1969" s="64">
        <v>2000153494</v>
      </c>
      <c r="H1969" t="s">
        <v>1521</v>
      </c>
      <c r="I1969" s="64">
        <v>1288991</v>
      </c>
      <c r="J1969" s="64">
        <v>2905100202</v>
      </c>
      <c r="K1969" t="s">
        <v>206</v>
      </c>
      <c r="L1969" s="64">
        <v>1564617011</v>
      </c>
      <c r="M1969" s="60">
        <v>61</v>
      </c>
    </row>
    <row r="1970" spans="1:13" hidden="1" x14ac:dyDescent="0.25">
      <c r="A1970" s="64">
        <v>3080936735</v>
      </c>
      <c r="B1970" s="64">
        <v>1902310013</v>
      </c>
      <c r="C1970" t="s">
        <v>203</v>
      </c>
      <c r="D1970" s="59">
        <v>43514</v>
      </c>
      <c r="E1970" s="60">
        <v>-22320</v>
      </c>
      <c r="F1970" t="s">
        <v>204</v>
      </c>
      <c r="G1970" s="64">
        <v>2000153494</v>
      </c>
      <c r="H1970" t="s">
        <v>436</v>
      </c>
      <c r="I1970" s="64">
        <v>1289059</v>
      </c>
      <c r="J1970" s="64">
        <v>2905100202</v>
      </c>
      <c r="K1970" t="s">
        <v>206</v>
      </c>
      <c r="L1970" s="64">
        <v>1564617011</v>
      </c>
      <c r="M1970" s="60">
        <v>61</v>
      </c>
    </row>
    <row r="1971" spans="1:13" hidden="1" x14ac:dyDescent="0.25">
      <c r="A1971" s="64">
        <v>3080936735</v>
      </c>
      <c r="B1971" s="64">
        <v>1902310016</v>
      </c>
      <c r="C1971" t="s">
        <v>203</v>
      </c>
      <c r="D1971" s="59">
        <v>43517</v>
      </c>
      <c r="E1971" s="60">
        <v>-59400</v>
      </c>
      <c r="F1971" t="s">
        <v>204</v>
      </c>
      <c r="G1971" s="64">
        <v>2000153494</v>
      </c>
      <c r="H1971" t="s">
        <v>1468</v>
      </c>
      <c r="I1971" s="64">
        <v>1289889</v>
      </c>
      <c r="J1971" s="64">
        <v>2905100202</v>
      </c>
      <c r="K1971" t="s">
        <v>206</v>
      </c>
      <c r="L1971" s="64">
        <v>1564617011</v>
      </c>
      <c r="M1971" s="60">
        <v>61</v>
      </c>
    </row>
    <row r="1972" spans="1:13" hidden="1" x14ac:dyDescent="0.25">
      <c r="A1972" s="64">
        <v>3080936735</v>
      </c>
      <c r="B1972" s="64">
        <v>1902310021</v>
      </c>
      <c r="C1972" t="s">
        <v>203</v>
      </c>
      <c r="D1972" s="59">
        <v>43518</v>
      </c>
      <c r="E1972" s="60">
        <v>-44640</v>
      </c>
      <c r="F1972" t="s">
        <v>204</v>
      </c>
      <c r="G1972" s="64">
        <v>2000153494</v>
      </c>
      <c r="H1972" t="s">
        <v>1522</v>
      </c>
      <c r="I1972" s="64">
        <v>1290591</v>
      </c>
      <c r="J1972" s="64">
        <v>2905100202</v>
      </c>
      <c r="K1972" t="s">
        <v>206</v>
      </c>
      <c r="L1972" s="64">
        <v>1564617011</v>
      </c>
      <c r="M1972" s="60">
        <v>61</v>
      </c>
    </row>
    <row r="1973" spans="1:13" hidden="1" x14ac:dyDescent="0.25">
      <c r="A1973" s="64">
        <v>3080936735</v>
      </c>
      <c r="B1973" s="64">
        <v>1902310024</v>
      </c>
      <c r="C1973" t="s">
        <v>203</v>
      </c>
      <c r="D1973" s="59">
        <v>43523</v>
      </c>
      <c r="E1973" s="60">
        <v>-383400</v>
      </c>
      <c r="F1973" t="s">
        <v>204</v>
      </c>
      <c r="G1973" s="64">
        <v>2000153494</v>
      </c>
      <c r="H1973" t="s">
        <v>1523</v>
      </c>
      <c r="I1973" s="64">
        <v>1290604</v>
      </c>
      <c r="J1973" s="64">
        <v>2905100202</v>
      </c>
      <c r="K1973" t="s">
        <v>206</v>
      </c>
      <c r="L1973" s="64">
        <v>1564617011</v>
      </c>
      <c r="M1973" s="60">
        <v>61</v>
      </c>
    </row>
    <row r="1974" spans="1:13" hidden="1" x14ac:dyDescent="0.25">
      <c r="A1974" s="64">
        <v>3080936735</v>
      </c>
      <c r="B1974" s="64">
        <v>1902310027</v>
      </c>
      <c r="C1974" t="s">
        <v>203</v>
      </c>
      <c r="D1974" s="59">
        <v>43507</v>
      </c>
      <c r="E1974" s="60">
        <v>-12420</v>
      </c>
      <c r="F1974" t="s">
        <v>204</v>
      </c>
      <c r="G1974" s="64">
        <v>2000153494</v>
      </c>
      <c r="H1974" t="s">
        <v>234</v>
      </c>
      <c r="I1974" s="64">
        <v>1291558</v>
      </c>
      <c r="J1974" s="64">
        <v>2905100202</v>
      </c>
      <c r="K1974" t="s">
        <v>206</v>
      </c>
      <c r="L1974" s="64">
        <v>1564617011</v>
      </c>
      <c r="M1974" s="60">
        <v>61</v>
      </c>
    </row>
    <row r="1975" spans="1:13" hidden="1" x14ac:dyDescent="0.25">
      <c r="A1975" s="64">
        <v>3080936735</v>
      </c>
      <c r="B1975" s="64">
        <v>1902310031</v>
      </c>
      <c r="C1975" t="s">
        <v>203</v>
      </c>
      <c r="D1975" s="59">
        <v>43508</v>
      </c>
      <c r="E1975" s="60">
        <v>-32310</v>
      </c>
      <c r="F1975" t="s">
        <v>204</v>
      </c>
      <c r="G1975" s="64">
        <v>2000153494</v>
      </c>
      <c r="H1975" t="s">
        <v>1524</v>
      </c>
      <c r="I1975" s="64">
        <v>1291580</v>
      </c>
      <c r="J1975" s="64">
        <v>2905100202</v>
      </c>
      <c r="K1975" t="s">
        <v>206</v>
      </c>
      <c r="L1975" s="64">
        <v>1564617011</v>
      </c>
      <c r="M1975" s="60">
        <v>61</v>
      </c>
    </row>
    <row r="1976" spans="1:13" hidden="1" x14ac:dyDescent="0.25">
      <c r="A1976" s="64">
        <v>3080936735</v>
      </c>
      <c r="B1976" s="64">
        <v>1902310034</v>
      </c>
      <c r="C1976" t="s">
        <v>203</v>
      </c>
      <c r="D1976" s="59">
        <v>43516</v>
      </c>
      <c r="E1976" s="60">
        <v>-16110</v>
      </c>
      <c r="F1976" t="s">
        <v>204</v>
      </c>
      <c r="G1976" s="64">
        <v>2000153494</v>
      </c>
      <c r="H1976" t="s">
        <v>1525</v>
      </c>
      <c r="I1976" s="64">
        <v>1291874</v>
      </c>
      <c r="J1976" s="64">
        <v>2905100202</v>
      </c>
      <c r="K1976" t="s">
        <v>206</v>
      </c>
      <c r="L1976" s="64">
        <v>1564617011</v>
      </c>
      <c r="M1976" s="60">
        <v>61</v>
      </c>
    </row>
    <row r="1977" spans="1:13" hidden="1" x14ac:dyDescent="0.25">
      <c r="A1977" s="64">
        <v>3080936735</v>
      </c>
      <c r="B1977" s="64">
        <v>1902310039</v>
      </c>
      <c r="C1977" t="s">
        <v>203</v>
      </c>
      <c r="D1977" s="59">
        <v>43516</v>
      </c>
      <c r="E1977" s="60">
        <v>-19170</v>
      </c>
      <c r="F1977" t="s">
        <v>204</v>
      </c>
      <c r="G1977" s="64">
        <v>2000153494</v>
      </c>
      <c r="H1977" t="s">
        <v>1526</v>
      </c>
      <c r="I1977" s="64">
        <v>1291875</v>
      </c>
      <c r="J1977" s="64">
        <v>2905100202</v>
      </c>
      <c r="K1977" t="s">
        <v>206</v>
      </c>
      <c r="L1977" s="64">
        <v>1564617011</v>
      </c>
      <c r="M1977" s="60">
        <v>61</v>
      </c>
    </row>
    <row r="1978" spans="1:13" hidden="1" x14ac:dyDescent="0.25">
      <c r="A1978" s="64">
        <v>3080936735</v>
      </c>
      <c r="B1978" s="64">
        <v>1902310045</v>
      </c>
      <c r="C1978" t="s">
        <v>203</v>
      </c>
      <c r="D1978" s="59">
        <v>43508</v>
      </c>
      <c r="E1978" s="60">
        <v>-35800</v>
      </c>
      <c r="F1978" t="s">
        <v>204</v>
      </c>
      <c r="G1978" s="64">
        <v>2000153494</v>
      </c>
      <c r="H1978" t="s">
        <v>1316</v>
      </c>
      <c r="I1978" s="64">
        <v>1292214</v>
      </c>
      <c r="J1978" s="64">
        <v>2905100202</v>
      </c>
      <c r="K1978" t="s">
        <v>206</v>
      </c>
      <c r="L1978" s="64">
        <v>1564617011</v>
      </c>
      <c r="M1978" s="60">
        <v>61</v>
      </c>
    </row>
    <row r="1979" spans="1:13" hidden="1" x14ac:dyDescent="0.25">
      <c r="A1979" s="64">
        <v>3080936735</v>
      </c>
      <c r="B1979" s="64">
        <v>1902310051</v>
      </c>
      <c r="C1979" t="s">
        <v>203</v>
      </c>
      <c r="D1979" s="59">
        <v>43522</v>
      </c>
      <c r="E1979" s="60">
        <v>-68400</v>
      </c>
      <c r="F1979" t="s">
        <v>204</v>
      </c>
      <c r="G1979" s="64">
        <v>2000153494</v>
      </c>
      <c r="H1979" t="s">
        <v>1164</v>
      </c>
      <c r="I1979" s="64">
        <v>1292212</v>
      </c>
      <c r="J1979" s="64">
        <v>2905100202</v>
      </c>
      <c r="K1979" t="s">
        <v>206</v>
      </c>
      <c r="L1979" s="64">
        <v>1564617011</v>
      </c>
      <c r="M1979" s="60">
        <v>61</v>
      </c>
    </row>
    <row r="1980" spans="1:13" hidden="1" x14ac:dyDescent="0.25">
      <c r="A1980" s="64">
        <v>3080936735</v>
      </c>
      <c r="B1980" s="64">
        <v>1902310056</v>
      </c>
      <c r="C1980" t="s">
        <v>203</v>
      </c>
      <c r="D1980" s="59">
        <v>43524</v>
      </c>
      <c r="E1980" s="60">
        <v>-364230</v>
      </c>
      <c r="F1980" t="s">
        <v>204</v>
      </c>
      <c r="G1980" s="64">
        <v>2000153494</v>
      </c>
      <c r="H1980" t="s">
        <v>1527</v>
      </c>
      <c r="I1980" s="64">
        <v>1291081</v>
      </c>
      <c r="J1980" s="64">
        <v>2905100202</v>
      </c>
      <c r="K1980" t="s">
        <v>206</v>
      </c>
      <c r="L1980" s="64">
        <v>1564617011</v>
      </c>
      <c r="M1980" s="60">
        <v>61</v>
      </c>
    </row>
    <row r="1981" spans="1:13" hidden="1" x14ac:dyDescent="0.25">
      <c r="A1981" s="64">
        <v>3080936735</v>
      </c>
      <c r="B1981" s="64">
        <v>1902310063</v>
      </c>
      <c r="C1981" t="s">
        <v>203</v>
      </c>
      <c r="D1981" s="59">
        <v>43523</v>
      </c>
      <c r="E1981" s="60">
        <v>-153360</v>
      </c>
      <c r="F1981" t="s">
        <v>204</v>
      </c>
      <c r="G1981" s="64">
        <v>2000153494</v>
      </c>
      <c r="H1981" t="s">
        <v>1325</v>
      </c>
      <c r="I1981" s="64">
        <v>1290629</v>
      </c>
      <c r="J1981" s="64">
        <v>2905100202</v>
      </c>
      <c r="K1981" t="s">
        <v>206</v>
      </c>
      <c r="L1981" s="64">
        <v>1564617011</v>
      </c>
      <c r="M1981" s="60">
        <v>61</v>
      </c>
    </row>
    <row r="1982" spans="1:13" hidden="1" x14ac:dyDescent="0.25">
      <c r="A1982" t="s">
        <v>623</v>
      </c>
      <c r="B1982" s="64">
        <v>2000149699</v>
      </c>
      <c r="C1982" t="s">
        <v>666</v>
      </c>
      <c r="D1982" s="59">
        <v>43623</v>
      </c>
      <c r="E1982" s="60">
        <v>10524038</v>
      </c>
      <c r="F1982" t="s">
        <v>204</v>
      </c>
      <c r="G1982" s="64">
        <v>2000153494</v>
      </c>
      <c r="H1982" t="s">
        <v>667</v>
      </c>
      <c r="I1982" t="s">
        <v>1528</v>
      </c>
      <c r="J1982" s="64">
        <v>2905100202</v>
      </c>
      <c r="K1982" t="s">
        <v>23</v>
      </c>
      <c r="L1982" s="64">
        <v>1500000000</v>
      </c>
      <c r="M1982" s="60">
        <v>0</v>
      </c>
    </row>
    <row r="1983" spans="1:13" hidden="1" x14ac:dyDescent="0.25">
      <c r="A1983" s="64">
        <v>20190601</v>
      </c>
      <c r="B1983" s="64">
        <v>2000153878</v>
      </c>
      <c r="C1983" t="s">
        <v>401</v>
      </c>
      <c r="D1983" s="59">
        <v>43531</v>
      </c>
      <c r="E1983" s="60">
        <v>-28044430</v>
      </c>
      <c r="F1983" t="s">
        <v>204</v>
      </c>
      <c r="G1983" s="64">
        <v>2000153878</v>
      </c>
      <c r="H1983" t="s">
        <v>626</v>
      </c>
      <c r="I1983" s="64">
        <v>7085</v>
      </c>
      <c r="J1983" s="64">
        <v>2905100201</v>
      </c>
      <c r="K1983" t="s">
        <v>626</v>
      </c>
      <c r="L1983" s="64">
        <v>1500000000</v>
      </c>
      <c r="M1983" s="60">
        <v>111</v>
      </c>
    </row>
    <row r="1984" spans="1:13" hidden="1" x14ac:dyDescent="0.25">
      <c r="A1984" s="64">
        <v>20190601</v>
      </c>
      <c r="B1984" s="64">
        <v>2000153878</v>
      </c>
      <c r="C1984" t="s">
        <v>401</v>
      </c>
      <c r="D1984" s="59">
        <v>43531</v>
      </c>
      <c r="E1984" s="60">
        <v>28044430</v>
      </c>
      <c r="F1984" t="s">
        <v>204</v>
      </c>
      <c r="G1984" s="64">
        <v>2000153878</v>
      </c>
      <c r="H1984" t="s">
        <v>626</v>
      </c>
      <c r="I1984" s="64">
        <v>7085</v>
      </c>
      <c r="J1984" s="64">
        <v>2905100201</v>
      </c>
      <c r="K1984" t="s">
        <v>626</v>
      </c>
      <c r="L1984" s="64">
        <v>1564600000</v>
      </c>
      <c r="M1984" s="60">
        <v>111</v>
      </c>
    </row>
    <row r="1985" spans="1:13" hidden="1" x14ac:dyDescent="0.25">
      <c r="A1985" s="64">
        <v>5091102289</v>
      </c>
      <c r="B1985" s="64">
        <v>1902757819</v>
      </c>
      <c r="C1985" t="s">
        <v>203</v>
      </c>
      <c r="D1985" s="59">
        <v>43564</v>
      </c>
      <c r="E1985" s="60">
        <v>-27702950</v>
      </c>
      <c r="F1985" t="s">
        <v>204</v>
      </c>
      <c r="G1985" s="64">
        <v>2000153878</v>
      </c>
      <c r="H1985" t="s">
        <v>1529</v>
      </c>
      <c r="I1985" s="64">
        <v>7083</v>
      </c>
      <c r="J1985" s="64">
        <v>2905100201</v>
      </c>
      <c r="K1985" t="s">
        <v>1530</v>
      </c>
      <c r="L1985" s="64">
        <v>1564600000</v>
      </c>
      <c r="M1985" s="60">
        <v>-12</v>
      </c>
    </row>
    <row r="1986" spans="1:13" hidden="1" x14ac:dyDescent="0.25">
      <c r="A1986" s="64">
        <v>5091107333</v>
      </c>
      <c r="B1986" s="64">
        <v>104364992</v>
      </c>
      <c r="C1986" t="s">
        <v>390</v>
      </c>
      <c r="D1986" s="59">
        <v>43531</v>
      </c>
      <c r="E1986" s="60">
        <v>-341480</v>
      </c>
      <c r="F1986" t="s">
        <v>204</v>
      </c>
      <c r="G1986" s="64">
        <v>2000153878</v>
      </c>
      <c r="H1986" t="s">
        <v>879</v>
      </c>
      <c r="I1986" s="64">
        <v>7085</v>
      </c>
      <c r="J1986" s="64">
        <v>2905100201</v>
      </c>
      <c r="K1986" t="s">
        <v>417</v>
      </c>
      <c r="L1986" s="64">
        <v>1564619011</v>
      </c>
      <c r="M1986" s="60">
        <v>51</v>
      </c>
    </row>
    <row r="1987" spans="1:13" hidden="1" x14ac:dyDescent="0.25">
      <c r="A1987" t="s">
        <v>623</v>
      </c>
      <c r="B1987" s="64">
        <v>2000097540</v>
      </c>
      <c r="C1987" t="s">
        <v>666</v>
      </c>
      <c r="D1987" s="59">
        <v>43531</v>
      </c>
      <c r="E1987" s="60">
        <v>28044430</v>
      </c>
      <c r="F1987" t="s">
        <v>204</v>
      </c>
      <c r="G1987" s="64">
        <v>2000153878</v>
      </c>
      <c r="H1987" t="s">
        <v>1531</v>
      </c>
      <c r="I1987" t="s">
        <v>1532</v>
      </c>
      <c r="J1987" s="64">
        <v>2905100201</v>
      </c>
      <c r="K1987" t="s">
        <v>23</v>
      </c>
      <c r="L1987" s="64">
        <v>1500000000</v>
      </c>
      <c r="M1987" s="60">
        <v>111</v>
      </c>
    </row>
    <row r="1988" spans="1:13" hidden="1" x14ac:dyDescent="0.25">
      <c r="A1988" s="64">
        <v>20190601</v>
      </c>
      <c r="B1988" s="64">
        <v>2000153881</v>
      </c>
      <c r="C1988" t="s">
        <v>401</v>
      </c>
      <c r="D1988" s="59">
        <v>43531</v>
      </c>
      <c r="E1988" s="60">
        <v>-4193319</v>
      </c>
      <c r="F1988" t="s">
        <v>204</v>
      </c>
      <c r="G1988" s="64">
        <v>2000153881</v>
      </c>
      <c r="H1988" t="s">
        <v>626</v>
      </c>
      <c r="I1988" t="s">
        <v>665</v>
      </c>
      <c r="J1988" s="64">
        <v>2905100201</v>
      </c>
      <c r="K1988" t="s">
        <v>626</v>
      </c>
      <c r="L1988" s="64">
        <v>1500000000</v>
      </c>
      <c r="M1988" s="60">
        <v>111</v>
      </c>
    </row>
    <row r="1989" spans="1:13" hidden="1" x14ac:dyDescent="0.25">
      <c r="A1989" s="64">
        <v>20190601</v>
      </c>
      <c r="B1989" s="64">
        <v>2000153881</v>
      </c>
      <c r="C1989" t="s">
        <v>401</v>
      </c>
      <c r="D1989" s="59">
        <v>43531</v>
      </c>
      <c r="E1989" s="60">
        <v>1059911</v>
      </c>
      <c r="F1989" t="s">
        <v>204</v>
      </c>
      <c r="G1989" s="64">
        <v>2000153881</v>
      </c>
      <c r="H1989" t="s">
        <v>626</v>
      </c>
      <c r="I1989" t="s">
        <v>665</v>
      </c>
      <c r="J1989" s="64">
        <v>2905100101</v>
      </c>
      <c r="K1989" t="s">
        <v>626</v>
      </c>
      <c r="L1989" s="64">
        <v>1564619011</v>
      </c>
      <c r="M1989" s="60">
        <v>111</v>
      </c>
    </row>
    <row r="1990" spans="1:13" x14ac:dyDescent="0.25">
      <c r="A1990" s="64">
        <v>5091105310</v>
      </c>
      <c r="B1990" s="64">
        <v>1902757827</v>
      </c>
      <c r="C1990" t="s">
        <v>203</v>
      </c>
      <c r="D1990" s="59">
        <v>43564</v>
      </c>
      <c r="E1990" s="60">
        <v>-8098785</v>
      </c>
      <c r="F1990" t="s">
        <v>204</v>
      </c>
      <c r="G1990" s="64">
        <v>2000153881</v>
      </c>
      <c r="H1990" t="s">
        <v>1533</v>
      </c>
      <c r="I1990" s="64">
        <v>7082</v>
      </c>
      <c r="J1990" s="64">
        <v>2905100201</v>
      </c>
      <c r="K1990" t="s">
        <v>715</v>
      </c>
      <c r="L1990" s="64">
        <v>1564600000</v>
      </c>
      <c r="M1990" s="60">
        <v>-12</v>
      </c>
    </row>
    <row r="1991" spans="1:13" hidden="1" x14ac:dyDescent="0.25">
      <c r="A1991" s="64">
        <v>5091110333</v>
      </c>
      <c r="B1991" s="64">
        <v>1902757832</v>
      </c>
      <c r="C1991" t="s">
        <v>203</v>
      </c>
      <c r="D1991" s="59">
        <v>43564</v>
      </c>
      <c r="E1991" s="60">
        <v>-1059911</v>
      </c>
      <c r="F1991" t="s">
        <v>204</v>
      </c>
      <c r="G1991" s="64">
        <v>2000153881</v>
      </c>
      <c r="H1991" t="s">
        <v>1534</v>
      </c>
      <c r="I1991" s="64">
        <v>7084</v>
      </c>
      <c r="J1991" s="64">
        <v>2905100101</v>
      </c>
      <c r="K1991" t="s">
        <v>1535</v>
      </c>
      <c r="L1991" s="64">
        <v>1564619011</v>
      </c>
      <c r="M1991" s="60">
        <v>-12</v>
      </c>
    </row>
    <row r="1992" spans="1:13" hidden="1" x14ac:dyDescent="0.25">
      <c r="A1992" t="s">
        <v>623</v>
      </c>
      <c r="B1992" s="64">
        <v>2000097539</v>
      </c>
      <c r="C1992" t="s">
        <v>666</v>
      </c>
      <c r="D1992" s="59">
        <v>43531</v>
      </c>
      <c r="E1992" s="60">
        <v>12292104</v>
      </c>
      <c r="F1992" t="s">
        <v>204</v>
      </c>
      <c r="G1992" s="64">
        <v>2000153881</v>
      </c>
      <c r="H1992" t="s">
        <v>1531</v>
      </c>
      <c r="I1992" t="s">
        <v>665</v>
      </c>
      <c r="J1992" s="64">
        <v>2905100201</v>
      </c>
      <c r="K1992" t="s">
        <v>23</v>
      </c>
      <c r="L1992" s="64">
        <v>1500000000</v>
      </c>
      <c r="M1992" s="60">
        <v>111</v>
      </c>
    </row>
    <row r="1993" spans="1:13" hidden="1" x14ac:dyDescent="0.25">
      <c r="A1993" s="64">
        <v>20190601</v>
      </c>
      <c r="B1993" s="64">
        <v>2000153886</v>
      </c>
      <c r="C1993" t="s">
        <v>401</v>
      </c>
      <c r="D1993" s="59">
        <v>43560</v>
      </c>
      <c r="E1993" s="60">
        <v>-815031</v>
      </c>
      <c r="F1993" t="s">
        <v>204</v>
      </c>
      <c r="G1993" s="64">
        <v>2000153886</v>
      </c>
      <c r="H1993" t="s">
        <v>626</v>
      </c>
      <c r="I1993" s="64">
        <v>7107</v>
      </c>
      <c r="J1993" s="64">
        <v>2905100201</v>
      </c>
      <c r="K1993" t="s">
        <v>626</v>
      </c>
      <c r="L1993" s="64">
        <v>1500000000</v>
      </c>
      <c r="M1993" s="60">
        <v>82</v>
      </c>
    </row>
    <row r="1994" spans="1:13" hidden="1" x14ac:dyDescent="0.25">
      <c r="A1994" s="64">
        <v>20190601</v>
      </c>
      <c r="B1994" s="64">
        <v>2000153886</v>
      </c>
      <c r="C1994" t="s">
        <v>401</v>
      </c>
      <c r="D1994" s="59">
        <v>43560</v>
      </c>
      <c r="E1994" s="60">
        <v>815031</v>
      </c>
      <c r="F1994" t="s">
        <v>204</v>
      </c>
      <c r="G1994" s="64">
        <v>2000153886</v>
      </c>
      <c r="H1994" t="s">
        <v>626</v>
      </c>
      <c r="I1994" s="64">
        <v>7107</v>
      </c>
      <c r="J1994" s="64">
        <v>2905100101</v>
      </c>
      <c r="K1994" t="s">
        <v>626</v>
      </c>
      <c r="L1994" s="64">
        <v>1564619011</v>
      </c>
      <c r="M1994" s="60">
        <v>82</v>
      </c>
    </row>
    <row r="1995" spans="1:13" hidden="1" x14ac:dyDescent="0.25">
      <c r="A1995" s="64">
        <v>5091434423</v>
      </c>
      <c r="B1995" s="64">
        <v>104365007</v>
      </c>
      <c r="C1995" t="s">
        <v>390</v>
      </c>
      <c r="D1995" s="59">
        <v>43560</v>
      </c>
      <c r="E1995" s="60">
        <v>-12388274</v>
      </c>
      <c r="F1995" t="s">
        <v>204</v>
      </c>
      <c r="G1995" s="64">
        <v>2000153886</v>
      </c>
      <c r="H1995" t="s">
        <v>882</v>
      </c>
      <c r="I1995" s="64">
        <v>7107</v>
      </c>
      <c r="J1995" s="64">
        <v>2905100201</v>
      </c>
      <c r="K1995" t="s">
        <v>449</v>
      </c>
      <c r="L1995" t="s">
        <v>692</v>
      </c>
      <c r="M1995" s="60">
        <v>22</v>
      </c>
    </row>
    <row r="1996" spans="1:13" hidden="1" x14ac:dyDescent="0.25">
      <c r="A1996" s="64">
        <v>5091438392</v>
      </c>
      <c r="B1996" s="64">
        <v>1902757888</v>
      </c>
      <c r="C1996" t="s">
        <v>203</v>
      </c>
      <c r="D1996" s="59">
        <v>43593</v>
      </c>
      <c r="E1996" s="60">
        <v>-815031</v>
      </c>
      <c r="F1996" t="s">
        <v>204</v>
      </c>
      <c r="G1996" s="64">
        <v>2000153886</v>
      </c>
      <c r="H1996" t="s">
        <v>1536</v>
      </c>
      <c r="I1996" s="64">
        <v>7109</v>
      </c>
      <c r="J1996" s="64">
        <v>2905100101</v>
      </c>
      <c r="K1996" t="s">
        <v>1537</v>
      </c>
      <c r="L1996" s="64">
        <v>1564619011</v>
      </c>
      <c r="M1996" s="60">
        <v>-12</v>
      </c>
    </row>
    <row r="1997" spans="1:13" hidden="1" x14ac:dyDescent="0.25">
      <c r="A1997" t="s">
        <v>623</v>
      </c>
      <c r="B1997" s="64">
        <v>2000110154</v>
      </c>
      <c r="C1997" t="s">
        <v>666</v>
      </c>
      <c r="D1997" s="59">
        <v>43560</v>
      </c>
      <c r="E1997" s="60">
        <v>13203305</v>
      </c>
      <c r="F1997" t="s">
        <v>204</v>
      </c>
      <c r="G1997" s="64">
        <v>2000153886</v>
      </c>
      <c r="H1997" t="s">
        <v>1538</v>
      </c>
      <c r="I1997" t="s">
        <v>1539</v>
      </c>
      <c r="J1997" s="64">
        <v>2905100201</v>
      </c>
      <c r="K1997" t="s">
        <v>23</v>
      </c>
      <c r="L1997" s="64">
        <v>1500000000</v>
      </c>
      <c r="M1997" s="60">
        <v>82</v>
      </c>
    </row>
    <row r="1998" spans="1:13" hidden="1" x14ac:dyDescent="0.25">
      <c r="A1998" s="64">
        <v>20190601</v>
      </c>
      <c r="B1998" s="64">
        <v>2000153888</v>
      </c>
      <c r="C1998" t="s">
        <v>401</v>
      </c>
      <c r="D1998" s="59">
        <v>43560</v>
      </c>
      <c r="E1998" s="60">
        <v>-1859346</v>
      </c>
      <c r="F1998" t="s">
        <v>204</v>
      </c>
      <c r="G1998" s="64">
        <v>2000153888</v>
      </c>
      <c r="H1998" t="s">
        <v>626</v>
      </c>
      <c r="I1998" s="64">
        <v>7108</v>
      </c>
      <c r="J1998" s="64">
        <v>2905100201</v>
      </c>
      <c r="K1998" t="s">
        <v>626</v>
      </c>
      <c r="L1998" s="64">
        <v>1500000000</v>
      </c>
      <c r="M1998" s="60">
        <v>82</v>
      </c>
    </row>
    <row r="1999" spans="1:13" hidden="1" x14ac:dyDescent="0.25">
      <c r="A1999" s="64">
        <v>20190601</v>
      </c>
      <c r="B1999" s="64">
        <v>2000153888</v>
      </c>
      <c r="C1999" t="s">
        <v>401</v>
      </c>
      <c r="D1999" s="59">
        <v>43560</v>
      </c>
      <c r="E1999" s="60">
        <v>1859346</v>
      </c>
      <c r="F1999" t="s">
        <v>204</v>
      </c>
      <c r="G1999" s="64">
        <v>2000153888</v>
      </c>
      <c r="H1999" t="s">
        <v>626</v>
      </c>
      <c r="I1999" s="64">
        <v>7108</v>
      </c>
      <c r="J1999" s="64">
        <v>2905100101</v>
      </c>
      <c r="K1999" t="s">
        <v>626</v>
      </c>
      <c r="L1999" s="64">
        <v>1564619011</v>
      </c>
      <c r="M1999" s="60">
        <v>82</v>
      </c>
    </row>
    <row r="2000" spans="1:13" hidden="1" x14ac:dyDescent="0.25">
      <c r="A2000" s="64">
        <v>5091434634</v>
      </c>
      <c r="B2000" s="64">
        <v>104365019</v>
      </c>
      <c r="C2000" t="s">
        <v>390</v>
      </c>
      <c r="D2000" s="59">
        <v>43560</v>
      </c>
      <c r="E2000" s="60">
        <v>-28261597</v>
      </c>
      <c r="F2000" t="s">
        <v>204</v>
      </c>
      <c r="G2000" s="64">
        <v>2000153888</v>
      </c>
      <c r="H2000" t="s">
        <v>885</v>
      </c>
      <c r="I2000" s="64">
        <v>7108</v>
      </c>
      <c r="J2000" s="64">
        <v>2905100201</v>
      </c>
      <c r="K2000" t="s">
        <v>451</v>
      </c>
      <c r="L2000" t="s">
        <v>692</v>
      </c>
      <c r="M2000" s="60">
        <v>22</v>
      </c>
    </row>
    <row r="2001" spans="1:13" hidden="1" x14ac:dyDescent="0.25">
      <c r="A2001" s="64">
        <v>5091437576</v>
      </c>
      <c r="B2001" s="64">
        <v>1902757874</v>
      </c>
      <c r="C2001" t="s">
        <v>203</v>
      </c>
      <c r="D2001" s="59">
        <v>43593</v>
      </c>
      <c r="E2001" s="60">
        <v>-1859346</v>
      </c>
      <c r="F2001" t="s">
        <v>204</v>
      </c>
      <c r="G2001" s="64">
        <v>2000153888</v>
      </c>
      <c r="H2001" t="s">
        <v>1540</v>
      </c>
      <c r="I2001" s="64">
        <v>7110</v>
      </c>
      <c r="J2001" s="64">
        <v>2905100101</v>
      </c>
      <c r="K2001" t="s">
        <v>1541</v>
      </c>
      <c r="L2001" s="64">
        <v>1564619011</v>
      </c>
      <c r="M2001" s="60">
        <v>-12</v>
      </c>
    </row>
    <row r="2002" spans="1:13" hidden="1" x14ac:dyDescent="0.25">
      <c r="A2002" t="s">
        <v>623</v>
      </c>
      <c r="B2002" s="64">
        <v>2000110155</v>
      </c>
      <c r="C2002" t="s">
        <v>666</v>
      </c>
      <c r="D2002" s="59">
        <v>43560</v>
      </c>
      <c r="E2002" s="60">
        <v>30120943</v>
      </c>
      <c r="F2002" t="s">
        <v>204</v>
      </c>
      <c r="G2002" s="64">
        <v>2000153888</v>
      </c>
      <c r="H2002" t="s">
        <v>1538</v>
      </c>
      <c r="I2002" t="s">
        <v>1542</v>
      </c>
      <c r="J2002" s="64">
        <v>2905100201</v>
      </c>
      <c r="K2002" t="s">
        <v>23</v>
      </c>
      <c r="L2002" s="64">
        <v>1500000000</v>
      </c>
      <c r="M2002" s="60">
        <v>82</v>
      </c>
    </row>
    <row r="2003" spans="1:13" hidden="1" x14ac:dyDescent="0.25">
      <c r="A2003" t="s">
        <v>623</v>
      </c>
      <c r="B2003" s="64">
        <v>2000154660</v>
      </c>
      <c r="C2003" t="s">
        <v>666</v>
      </c>
      <c r="D2003" s="59">
        <v>43648</v>
      </c>
      <c r="E2003" s="60">
        <v>21406081</v>
      </c>
      <c r="F2003" t="s">
        <v>204</v>
      </c>
      <c r="G2003" s="64">
        <v>2000154676</v>
      </c>
      <c r="H2003" t="s">
        <v>667</v>
      </c>
      <c r="I2003" t="s">
        <v>668</v>
      </c>
      <c r="J2003" s="64">
        <v>2905100202</v>
      </c>
      <c r="K2003" t="s">
        <v>23</v>
      </c>
      <c r="L2003" s="64">
        <v>1500000000</v>
      </c>
      <c r="M2003" s="60">
        <v>0</v>
      </c>
    </row>
    <row r="2004" spans="1:13" hidden="1" x14ac:dyDescent="0.25">
      <c r="A2004" t="s">
        <v>623</v>
      </c>
      <c r="B2004" s="64">
        <v>2000154676</v>
      </c>
      <c r="C2004" t="s">
        <v>1543</v>
      </c>
      <c r="D2004" s="59">
        <v>43648</v>
      </c>
      <c r="E2004" s="60">
        <v>-21406081</v>
      </c>
      <c r="F2004" t="s">
        <v>204</v>
      </c>
      <c r="G2004" s="64">
        <v>2000154676</v>
      </c>
      <c r="H2004" t="s">
        <v>667</v>
      </c>
      <c r="I2004" t="s">
        <v>668</v>
      </c>
      <c r="J2004" s="64">
        <v>2905100202</v>
      </c>
      <c r="K2004" t="s">
        <v>23</v>
      </c>
      <c r="L2004" s="64">
        <v>1500000000</v>
      </c>
      <c r="M2004" s="60">
        <v>0</v>
      </c>
    </row>
    <row r="2005" spans="1:13" hidden="1" x14ac:dyDescent="0.25">
      <c r="A2005" s="64">
        <v>120310507970</v>
      </c>
      <c r="B2005" s="64">
        <v>1901913175</v>
      </c>
      <c r="C2005" t="s">
        <v>203</v>
      </c>
      <c r="D2005" s="59">
        <v>43354</v>
      </c>
      <c r="E2005" s="60">
        <v>-49093</v>
      </c>
      <c r="F2005" t="s">
        <v>204</v>
      </c>
      <c r="G2005" s="64">
        <v>2000154710</v>
      </c>
      <c r="H2005" t="s">
        <v>395</v>
      </c>
      <c r="I2005" s="64">
        <v>1249667</v>
      </c>
      <c r="J2005" s="64">
        <v>2905100203</v>
      </c>
      <c r="K2005" t="s">
        <v>206</v>
      </c>
      <c r="L2005" s="64">
        <v>6837717011</v>
      </c>
      <c r="M2005" s="60">
        <v>177</v>
      </c>
    </row>
    <row r="2006" spans="1:13" hidden="1" x14ac:dyDescent="0.25">
      <c r="A2006" s="64">
        <v>120310599550</v>
      </c>
      <c r="B2006" s="64">
        <v>1902778489</v>
      </c>
      <c r="C2006" t="s">
        <v>203</v>
      </c>
      <c r="D2006" s="59">
        <v>43277</v>
      </c>
      <c r="E2006" s="60">
        <v>-141257</v>
      </c>
      <c r="F2006" t="s">
        <v>204</v>
      </c>
      <c r="G2006" s="64">
        <v>2000154710</v>
      </c>
      <c r="H2006" t="s">
        <v>1544</v>
      </c>
      <c r="I2006" s="64">
        <v>1230143</v>
      </c>
      <c r="J2006" s="64">
        <v>2905100203</v>
      </c>
      <c r="K2006" s="64">
        <v>1230143</v>
      </c>
      <c r="L2006" s="64">
        <v>6877317011</v>
      </c>
      <c r="M2006" s="60">
        <v>147</v>
      </c>
    </row>
    <row r="2007" spans="1:13" hidden="1" x14ac:dyDescent="0.25">
      <c r="A2007" s="64">
        <v>20190628</v>
      </c>
      <c r="B2007" s="64">
        <v>2000154710</v>
      </c>
      <c r="C2007" t="s">
        <v>401</v>
      </c>
      <c r="D2007" s="59">
        <v>43644</v>
      </c>
      <c r="E2007" s="60">
        <v>-190350</v>
      </c>
      <c r="F2007" t="s">
        <v>204</v>
      </c>
      <c r="G2007" s="64">
        <v>2000154710</v>
      </c>
      <c r="H2007" t="s">
        <v>1545</v>
      </c>
      <c r="I2007" t="s">
        <v>1545</v>
      </c>
      <c r="J2007" s="64">
        <v>2905100202</v>
      </c>
      <c r="K2007" t="s">
        <v>1545</v>
      </c>
      <c r="L2007" s="64">
        <v>6800000000</v>
      </c>
      <c r="M2007" s="60">
        <v>0</v>
      </c>
    </row>
    <row r="2008" spans="1:13" hidden="1" x14ac:dyDescent="0.25">
      <c r="A2008" s="64">
        <v>20190628</v>
      </c>
      <c r="B2008" s="64">
        <v>2000154710</v>
      </c>
      <c r="C2008" t="s">
        <v>401</v>
      </c>
      <c r="D2008" s="59">
        <v>43644</v>
      </c>
      <c r="E2008" s="60">
        <v>190350</v>
      </c>
      <c r="F2008" t="s">
        <v>204</v>
      </c>
      <c r="G2008" s="64">
        <v>2000154710</v>
      </c>
      <c r="H2008" t="s">
        <v>1545</v>
      </c>
      <c r="I2008" t="s">
        <v>1545</v>
      </c>
      <c r="J2008" s="64">
        <v>2905100203</v>
      </c>
      <c r="K2008" t="s">
        <v>1545</v>
      </c>
      <c r="L2008" s="64">
        <v>6837717011</v>
      </c>
      <c r="M2008" s="60">
        <v>0</v>
      </c>
    </row>
    <row r="2009" spans="1:13" hidden="1" x14ac:dyDescent="0.25">
      <c r="A2009" t="s">
        <v>1546</v>
      </c>
      <c r="B2009" s="64">
        <v>2000149701</v>
      </c>
      <c r="C2009" t="s">
        <v>666</v>
      </c>
      <c r="D2009" s="59">
        <v>43623</v>
      </c>
      <c r="E2009" s="60">
        <v>190350</v>
      </c>
      <c r="F2009" t="s">
        <v>204</v>
      </c>
      <c r="G2009" s="64">
        <v>2000154710</v>
      </c>
      <c r="H2009" t="s">
        <v>667</v>
      </c>
      <c r="I2009" t="s">
        <v>1547</v>
      </c>
      <c r="J2009" s="64">
        <v>2905100202</v>
      </c>
      <c r="K2009" t="s">
        <v>1548</v>
      </c>
      <c r="L2009" s="64">
        <v>6800000000</v>
      </c>
      <c r="M2009" s="60">
        <v>21</v>
      </c>
    </row>
    <row r="2010" spans="1:13" hidden="1" x14ac:dyDescent="0.25">
      <c r="A2010" s="64">
        <v>20190628</v>
      </c>
      <c r="B2010" s="64">
        <v>2000155344</v>
      </c>
      <c r="C2010" t="s">
        <v>401</v>
      </c>
      <c r="D2010" s="59">
        <v>43644</v>
      </c>
      <c r="E2010" s="60">
        <v>286072</v>
      </c>
      <c r="F2010" t="s">
        <v>204</v>
      </c>
      <c r="G2010" s="64">
        <v>2000155344</v>
      </c>
      <c r="H2010" t="s">
        <v>1549</v>
      </c>
      <c r="I2010" t="s">
        <v>626</v>
      </c>
      <c r="J2010" s="64">
        <v>2905100203</v>
      </c>
      <c r="K2010" t="s">
        <v>1550</v>
      </c>
      <c r="L2010" s="64">
        <v>5400117011</v>
      </c>
      <c r="M2010" s="60">
        <v>0</v>
      </c>
    </row>
    <row r="2011" spans="1:13" hidden="1" x14ac:dyDescent="0.25">
      <c r="A2011" s="64">
        <v>20190628</v>
      </c>
      <c r="B2011" s="64">
        <v>2000155344</v>
      </c>
      <c r="C2011" t="s">
        <v>401</v>
      </c>
      <c r="D2011" s="59">
        <v>43644</v>
      </c>
      <c r="E2011" s="60">
        <v>-286072</v>
      </c>
      <c r="F2011" t="s">
        <v>204</v>
      </c>
      <c r="G2011" s="64">
        <v>2000155344</v>
      </c>
      <c r="H2011" t="s">
        <v>1549</v>
      </c>
      <c r="I2011" t="s">
        <v>626</v>
      </c>
      <c r="J2011" s="64">
        <v>2905100202</v>
      </c>
      <c r="K2011" t="s">
        <v>1550</v>
      </c>
      <c r="L2011" s="64">
        <v>5400000000</v>
      </c>
      <c r="M2011" s="60">
        <v>0</v>
      </c>
    </row>
    <row r="2012" spans="1:13" hidden="1" x14ac:dyDescent="0.25">
      <c r="A2012" s="64">
        <v>2081043107</v>
      </c>
      <c r="B2012" s="64">
        <v>1902220269</v>
      </c>
      <c r="C2012" t="s">
        <v>203</v>
      </c>
      <c r="D2012" s="59">
        <v>43489</v>
      </c>
      <c r="E2012" s="60">
        <v>-12420</v>
      </c>
      <c r="F2012" t="s">
        <v>204</v>
      </c>
      <c r="G2012" s="64">
        <v>2000155344</v>
      </c>
      <c r="H2012" t="s">
        <v>618</v>
      </c>
      <c r="I2012" s="64">
        <v>1282373</v>
      </c>
      <c r="J2012" s="64">
        <v>2905100203</v>
      </c>
      <c r="K2012" t="s">
        <v>206</v>
      </c>
      <c r="L2012" s="64">
        <v>5400117011</v>
      </c>
      <c r="M2012" s="60">
        <v>110</v>
      </c>
    </row>
    <row r="2013" spans="1:13" hidden="1" x14ac:dyDescent="0.25">
      <c r="A2013" s="64">
        <v>50911163620</v>
      </c>
      <c r="B2013" s="64">
        <v>1902785395</v>
      </c>
      <c r="C2013" t="s">
        <v>203</v>
      </c>
      <c r="D2013" s="59">
        <v>43571</v>
      </c>
      <c r="E2013" s="60">
        <v>-50900</v>
      </c>
      <c r="F2013" t="s">
        <v>204</v>
      </c>
      <c r="G2013" s="64">
        <v>2000155344</v>
      </c>
      <c r="H2013" t="s">
        <v>385</v>
      </c>
      <c r="I2013" s="64">
        <v>1302901</v>
      </c>
      <c r="J2013" s="64">
        <v>2905100203</v>
      </c>
      <c r="K2013" t="s">
        <v>206</v>
      </c>
      <c r="L2013" s="64">
        <v>5400117011</v>
      </c>
      <c r="M2013" s="60">
        <v>20</v>
      </c>
    </row>
    <row r="2014" spans="1:13" hidden="1" x14ac:dyDescent="0.25">
      <c r="A2014" s="64">
        <v>5091120377</v>
      </c>
      <c r="B2014" s="64">
        <v>1902786063</v>
      </c>
      <c r="C2014" t="s">
        <v>203</v>
      </c>
      <c r="D2014" s="59">
        <v>43549</v>
      </c>
      <c r="E2014" s="60">
        <v>-27810</v>
      </c>
      <c r="F2014" t="s">
        <v>204</v>
      </c>
      <c r="G2014" s="64">
        <v>2000155344</v>
      </c>
      <c r="H2014" t="s">
        <v>1551</v>
      </c>
      <c r="I2014" s="64">
        <v>1296422</v>
      </c>
      <c r="J2014" s="64">
        <v>2905100202</v>
      </c>
      <c r="K2014" t="s">
        <v>206</v>
      </c>
      <c r="L2014" s="64">
        <v>5400119011</v>
      </c>
      <c r="M2014" s="60">
        <v>20</v>
      </c>
    </row>
    <row r="2015" spans="1:13" hidden="1" x14ac:dyDescent="0.25">
      <c r="A2015" s="64">
        <v>50911203770</v>
      </c>
      <c r="B2015" s="64">
        <v>1902786261</v>
      </c>
      <c r="C2015" t="s">
        <v>203</v>
      </c>
      <c r="D2015" s="59">
        <v>43540</v>
      </c>
      <c r="E2015" s="60">
        <v>-103680</v>
      </c>
      <c r="F2015" t="s">
        <v>204</v>
      </c>
      <c r="G2015" s="64">
        <v>2000155344</v>
      </c>
      <c r="H2015" t="s">
        <v>1552</v>
      </c>
      <c r="I2015" s="64">
        <v>1295026</v>
      </c>
      <c r="J2015" s="64">
        <v>2905100203</v>
      </c>
      <c r="K2015" t="s">
        <v>206</v>
      </c>
      <c r="L2015" s="64">
        <v>5400117011</v>
      </c>
      <c r="M2015" s="60">
        <v>20</v>
      </c>
    </row>
    <row r="2016" spans="1:13" hidden="1" x14ac:dyDescent="0.25">
      <c r="A2016" s="64">
        <v>50911203770</v>
      </c>
      <c r="B2016" s="64">
        <v>1902786269</v>
      </c>
      <c r="C2016" t="s">
        <v>203</v>
      </c>
      <c r="D2016" s="59">
        <v>43536</v>
      </c>
      <c r="E2016" s="60">
        <v>-119072</v>
      </c>
      <c r="F2016" t="s">
        <v>204</v>
      </c>
      <c r="G2016" s="64">
        <v>2000155344</v>
      </c>
      <c r="H2016" t="s">
        <v>1553</v>
      </c>
      <c r="I2016" s="64">
        <v>1297350</v>
      </c>
      <c r="J2016" s="64">
        <v>2905100203</v>
      </c>
      <c r="K2016" t="s">
        <v>206</v>
      </c>
      <c r="L2016" s="64">
        <v>5449817011</v>
      </c>
      <c r="M2016" s="60">
        <v>20</v>
      </c>
    </row>
    <row r="2017" spans="1:13" hidden="1" x14ac:dyDescent="0.25">
      <c r="A2017" t="s">
        <v>1367</v>
      </c>
      <c r="B2017" s="64">
        <v>2000149700</v>
      </c>
      <c r="C2017" t="s">
        <v>666</v>
      </c>
      <c r="D2017" s="59">
        <v>43623</v>
      </c>
      <c r="E2017" s="60">
        <v>313882</v>
      </c>
      <c r="F2017" t="s">
        <v>204</v>
      </c>
      <c r="G2017" s="64">
        <v>2000155344</v>
      </c>
      <c r="H2017" t="s">
        <v>667</v>
      </c>
      <c r="I2017" t="s">
        <v>1554</v>
      </c>
      <c r="J2017" s="64">
        <v>2905100202</v>
      </c>
      <c r="K2017" t="s">
        <v>1370</v>
      </c>
      <c r="L2017" s="64">
        <v>5400000000</v>
      </c>
      <c r="M2017" s="60">
        <v>21</v>
      </c>
    </row>
    <row r="2018" spans="1:13" hidden="1" x14ac:dyDescent="0.25">
      <c r="A2018" s="64">
        <v>20190711</v>
      </c>
      <c r="B2018" s="64">
        <v>2000169158</v>
      </c>
      <c r="C2018" t="s">
        <v>401</v>
      </c>
      <c r="D2018" s="59">
        <v>43593</v>
      </c>
      <c r="E2018" s="60">
        <v>842614</v>
      </c>
      <c r="F2018" t="s">
        <v>204</v>
      </c>
      <c r="G2018" s="64">
        <v>2000169158</v>
      </c>
      <c r="H2018" t="s">
        <v>626</v>
      </c>
      <c r="I2018" t="s">
        <v>670</v>
      </c>
      <c r="J2018" s="64">
        <v>2905100101</v>
      </c>
      <c r="K2018" t="s">
        <v>626</v>
      </c>
      <c r="L2018" s="64">
        <v>1564619011</v>
      </c>
      <c r="M2018" s="60">
        <v>86</v>
      </c>
    </row>
    <row r="2019" spans="1:13" hidden="1" x14ac:dyDescent="0.25">
      <c r="A2019" s="64">
        <v>20190711</v>
      </c>
      <c r="B2019" s="64">
        <v>2000169158</v>
      </c>
      <c r="C2019" t="s">
        <v>401</v>
      </c>
      <c r="D2019" s="59">
        <v>43593</v>
      </c>
      <c r="E2019" s="60">
        <v>-9624239</v>
      </c>
      <c r="F2019" t="s">
        <v>204</v>
      </c>
      <c r="G2019" s="64">
        <v>2000169158</v>
      </c>
      <c r="H2019" t="s">
        <v>626</v>
      </c>
      <c r="I2019" t="s">
        <v>670</v>
      </c>
      <c r="J2019" s="64">
        <v>2905100201</v>
      </c>
      <c r="K2019" t="s">
        <v>626</v>
      </c>
      <c r="L2019" s="64">
        <v>1500000000</v>
      </c>
      <c r="M2019" s="60">
        <v>86</v>
      </c>
    </row>
    <row r="2020" spans="1:13" hidden="1" x14ac:dyDescent="0.25">
      <c r="A2020" s="64">
        <v>6070814807</v>
      </c>
      <c r="B2020" s="64">
        <v>1902974048</v>
      </c>
      <c r="C2020" t="s">
        <v>203</v>
      </c>
      <c r="D2020" s="59">
        <v>43622</v>
      </c>
      <c r="E2020" s="60">
        <v>-4756876</v>
      </c>
      <c r="F2020" t="s">
        <v>204</v>
      </c>
      <c r="G2020" s="64">
        <v>2000169158</v>
      </c>
      <c r="H2020" t="s">
        <v>1555</v>
      </c>
      <c r="I2020" s="64">
        <v>7180</v>
      </c>
      <c r="J2020" s="64">
        <v>2905100201</v>
      </c>
      <c r="K2020" t="s">
        <v>717</v>
      </c>
      <c r="L2020" s="64">
        <v>1564600000</v>
      </c>
      <c r="M2020" s="60">
        <v>-4</v>
      </c>
    </row>
    <row r="2021" spans="1:13" hidden="1" x14ac:dyDescent="0.25">
      <c r="A2021" s="64">
        <v>6070817486</v>
      </c>
      <c r="B2021" s="64">
        <v>1902974050</v>
      </c>
      <c r="C2021" t="s">
        <v>203</v>
      </c>
      <c r="D2021" s="59">
        <v>43622</v>
      </c>
      <c r="E2021" s="60">
        <v>-842614</v>
      </c>
      <c r="F2021" t="s">
        <v>204</v>
      </c>
      <c r="G2021" s="64">
        <v>2000169158</v>
      </c>
      <c r="H2021" t="s">
        <v>1556</v>
      </c>
      <c r="I2021" s="64">
        <v>7182</v>
      </c>
      <c r="J2021" s="64">
        <v>2905100101</v>
      </c>
      <c r="K2021" t="s">
        <v>1557</v>
      </c>
      <c r="L2021" s="64">
        <v>1564619011</v>
      </c>
      <c r="M2021" s="60">
        <v>-4</v>
      </c>
    </row>
    <row r="2022" spans="1:13" hidden="1" x14ac:dyDescent="0.25">
      <c r="A2022" t="s">
        <v>623</v>
      </c>
      <c r="B2022" s="64">
        <v>2000125068</v>
      </c>
      <c r="C2022" t="s">
        <v>666</v>
      </c>
      <c r="D2022" s="59">
        <v>43593</v>
      </c>
      <c r="E2022" s="60">
        <v>14381115</v>
      </c>
      <c r="F2022" t="s">
        <v>204</v>
      </c>
      <c r="G2022" s="64">
        <v>2000169158</v>
      </c>
      <c r="H2022" t="s">
        <v>1558</v>
      </c>
      <c r="I2022" t="s">
        <v>670</v>
      </c>
      <c r="J2022" s="64">
        <v>2905100201</v>
      </c>
      <c r="K2022" t="s">
        <v>23</v>
      </c>
      <c r="L2022" s="64">
        <v>1500000000</v>
      </c>
      <c r="M2022" s="60">
        <v>86</v>
      </c>
    </row>
    <row r="2023" spans="1:13" hidden="1" x14ac:dyDescent="0.25">
      <c r="A2023" s="64">
        <v>20190711</v>
      </c>
      <c r="B2023" s="64">
        <v>2000169161</v>
      </c>
      <c r="C2023" t="s">
        <v>401</v>
      </c>
      <c r="D2023" s="59">
        <v>43593</v>
      </c>
      <c r="E2023" s="60">
        <v>-3112851</v>
      </c>
      <c r="F2023" t="s">
        <v>204</v>
      </c>
      <c r="G2023" s="64">
        <v>2000169161</v>
      </c>
      <c r="H2023" t="s">
        <v>626</v>
      </c>
      <c r="I2023" t="s">
        <v>671</v>
      </c>
      <c r="J2023" s="64">
        <v>2905100201</v>
      </c>
      <c r="K2023" t="s">
        <v>626</v>
      </c>
      <c r="L2023" s="64">
        <v>1500000000</v>
      </c>
      <c r="M2023" s="60">
        <v>86</v>
      </c>
    </row>
    <row r="2024" spans="1:13" hidden="1" x14ac:dyDescent="0.25">
      <c r="A2024" s="64">
        <v>20190711</v>
      </c>
      <c r="B2024" s="64">
        <v>2000169161</v>
      </c>
      <c r="C2024" t="s">
        <v>401</v>
      </c>
      <c r="D2024" s="59">
        <v>43593</v>
      </c>
      <c r="E2024" s="60">
        <v>1922271</v>
      </c>
      <c r="F2024" t="s">
        <v>204</v>
      </c>
      <c r="G2024" s="64">
        <v>2000169161</v>
      </c>
      <c r="H2024" t="s">
        <v>626</v>
      </c>
      <c r="I2024" t="s">
        <v>671</v>
      </c>
      <c r="J2024" s="64">
        <v>2905100101</v>
      </c>
      <c r="K2024" t="s">
        <v>626</v>
      </c>
      <c r="L2024" s="64">
        <v>1564619011</v>
      </c>
      <c r="M2024" s="60">
        <v>86</v>
      </c>
    </row>
    <row r="2025" spans="1:13" hidden="1" x14ac:dyDescent="0.25">
      <c r="A2025" s="64">
        <v>6070816120</v>
      </c>
      <c r="B2025" s="64">
        <v>1902973888</v>
      </c>
      <c r="C2025" t="s">
        <v>203</v>
      </c>
      <c r="D2025" s="59">
        <v>43622</v>
      </c>
      <c r="E2025" s="60">
        <v>-29695051</v>
      </c>
      <c r="F2025" t="s">
        <v>204</v>
      </c>
      <c r="G2025" s="64">
        <v>2000169161</v>
      </c>
      <c r="H2025" t="s">
        <v>1559</v>
      </c>
      <c r="I2025" s="64">
        <v>7181</v>
      </c>
      <c r="J2025" s="64">
        <v>2905100201</v>
      </c>
      <c r="K2025" t="s">
        <v>1560</v>
      </c>
      <c r="L2025" s="64">
        <v>1564600000</v>
      </c>
      <c r="M2025" s="60">
        <v>-4</v>
      </c>
    </row>
    <row r="2026" spans="1:13" hidden="1" x14ac:dyDescent="0.25">
      <c r="A2026" s="64">
        <v>6070816367</v>
      </c>
      <c r="B2026" s="64">
        <v>1902973934</v>
      </c>
      <c r="C2026" t="s">
        <v>203</v>
      </c>
      <c r="D2026" s="59">
        <v>43622</v>
      </c>
      <c r="E2026" s="60">
        <v>-1922271</v>
      </c>
      <c r="F2026" t="s">
        <v>204</v>
      </c>
      <c r="G2026" s="64">
        <v>2000169161</v>
      </c>
      <c r="H2026" t="s">
        <v>1561</v>
      </c>
      <c r="I2026" s="64">
        <v>7183</v>
      </c>
      <c r="J2026" s="64">
        <v>2905100101</v>
      </c>
      <c r="K2026" t="s">
        <v>1562</v>
      </c>
      <c r="L2026" s="64">
        <v>1564619011</v>
      </c>
      <c r="M2026" s="60">
        <v>-4</v>
      </c>
    </row>
    <row r="2027" spans="1:13" hidden="1" x14ac:dyDescent="0.25">
      <c r="A2027" t="s">
        <v>623</v>
      </c>
      <c r="B2027" s="64">
        <v>2000125069</v>
      </c>
      <c r="C2027" t="s">
        <v>666</v>
      </c>
      <c r="D2027" s="59">
        <v>43593</v>
      </c>
      <c r="E2027" s="60">
        <v>32807902</v>
      </c>
      <c r="F2027" t="s">
        <v>204</v>
      </c>
      <c r="G2027" s="64">
        <v>2000169161</v>
      </c>
      <c r="H2027" t="s">
        <v>1558</v>
      </c>
      <c r="I2027" t="s">
        <v>671</v>
      </c>
      <c r="J2027" s="64">
        <v>2905100201</v>
      </c>
      <c r="K2027" t="s">
        <v>23</v>
      </c>
      <c r="L2027" s="64">
        <v>1500000000</v>
      </c>
      <c r="M2027" s="60">
        <v>86</v>
      </c>
    </row>
    <row r="2028" spans="1:13" hidden="1" x14ac:dyDescent="0.25">
      <c r="A2028" s="64">
        <v>20190711</v>
      </c>
      <c r="B2028" s="64">
        <v>2000169761</v>
      </c>
      <c r="C2028" t="s">
        <v>401</v>
      </c>
      <c r="D2028" s="59">
        <v>43657</v>
      </c>
      <c r="E2028" s="60">
        <v>180993</v>
      </c>
      <c r="F2028" t="s">
        <v>204</v>
      </c>
      <c r="G2028" s="64">
        <v>2000169761</v>
      </c>
      <c r="H2028" t="s">
        <v>626</v>
      </c>
      <c r="I2028"/>
      <c r="J2028" s="64">
        <v>2905100203</v>
      </c>
      <c r="K2028" t="s">
        <v>626</v>
      </c>
      <c r="L2028" s="64">
        <v>2023817011</v>
      </c>
      <c r="M2028" s="60">
        <v>0</v>
      </c>
    </row>
    <row r="2029" spans="1:13" hidden="1" x14ac:dyDescent="0.25">
      <c r="A2029" s="64">
        <v>20190711</v>
      </c>
      <c r="B2029" s="64">
        <v>2000169761</v>
      </c>
      <c r="C2029" t="s">
        <v>401</v>
      </c>
      <c r="D2029" s="59">
        <v>43657</v>
      </c>
      <c r="E2029" s="60">
        <v>-193413</v>
      </c>
      <c r="F2029" t="s">
        <v>204</v>
      </c>
      <c r="G2029" s="64">
        <v>2000169761</v>
      </c>
      <c r="H2029" t="s">
        <v>626</v>
      </c>
      <c r="I2029"/>
      <c r="J2029" s="64">
        <v>2905100202</v>
      </c>
      <c r="K2029" t="s">
        <v>626</v>
      </c>
      <c r="L2029" s="64">
        <v>2000000000</v>
      </c>
      <c r="M2029" s="60">
        <v>0</v>
      </c>
    </row>
    <row r="2030" spans="1:13" hidden="1" x14ac:dyDescent="0.25">
      <c r="A2030" s="64">
        <v>20190711</v>
      </c>
      <c r="B2030" s="64">
        <v>2000169761</v>
      </c>
      <c r="C2030" t="s">
        <v>401</v>
      </c>
      <c r="D2030" s="59">
        <v>43657</v>
      </c>
      <c r="E2030" s="60">
        <v>12420</v>
      </c>
      <c r="F2030" t="s">
        <v>204</v>
      </c>
      <c r="G2030" s="64">
        <v>2000169761</v>
      </c>
      <c r="H2030" t="s">
        <v>626</v>
      </c>
      <c r="I2030"/>
      <c r="J2030" s="64">
        <v>2905100103</v>
      </c>
      <c r="K2030" t="s">
        <v>626</v>
      </c>
      <c r="L2030" s="64">
        <v>2023817011</v>
      </c>
      <c r="M2030" s="60">
        <v>0</v>
      </c>
    </row>
    <row r="2031" spans="1:13" hidden="1" x14ac:dyDescent="0.25">
      <c r="A2031" s="64">
        <v>30809367350</v>
      </c>
      <c r="B2031" s="64">
        <v>1902424155</v>
      </c>
      <c r="C2031" t="s">
        <v>203</v>
      </c>
      <c r="D2031" s="59">
        <v>43517</v>
      </c>
      <c r="E2031" s="60">
        <v>-180993</v>
      </c>
      <c r="F2031" t="s">
        <v>204</v>
      </c>
      <c r="G2031" s="64">
        <v>2000169761</v>
      </c>
      <c r="H2031" t="s">
        <v>279</v>
      </c>
      <c r="I2031" s="64">
        <v>1289194</v>
      </c>
      <c r="J2031" s="64">
        <v>2905100203</v>
      </c>
      <c r="K2031" t="s">
        <v>206</v>
      </c>
      <c r="L2031" s="64">
        <v>2023817011</v>
      </c>
      <c r="M2031" s="60">
        <v>95</v>
      </c>
    </row>
    <row r="2032" spans="1:13" hidden="1" x14ac:dyDescent="0.25">
      <c r="A2032" s="64">
        <v>50911203770</v>
      </c>
      <c r="B2032" s="64">
        <v>1902786307</v>
      </c>
      <c r="C2032" t="s">
        <v>203</v>
      </c>
      <c r="D2032" s="59">
        <v>43526</v>
      </c>
      <c r="E2032" s="60">
        <v>-12420</v>
      </c>
      <c r="F2032" t="s">
        <v>204</v>
      </c>
      <c r="G2032" s="64">
        <v>2000169761</v>
      </c>
      <c r="H2032" t="s">
        <v>616</v>
      </c>
      <c r="I2032" s="64">
        <v>1300633</v>
      </c>
      <c r="J2032" s="64">
        <v>2905100103</v>
      </c>
      <c r="K2032" t="s">
        <v>206</v>
      </c>
      <c r="L2032" s="64">
        <v>2023817011</v>
      </c>
      <c r="M2032" s="60">
        <v>33</v>
      </c>
    </row>
    <row r="2033" spans="1:13" hidden="1" x14ac:dyDescent="0.25">
      <c r="A2033" t="s">
        <v>1563</v>
      </c>
      <c r="B2033" s="64">
        <v>2000109226</v>
      </c>
      <c r="C2033" t="s">
        <v>666</v>
      </c>
      <c r="D2033" s="59">
        <v>43560</v>
      </c>
      <c r="E2033" s="60">
        <v>193413</v>
      </c>
      <c r="F2033" t="s">
        <v>204</v>
      </c>
      <c r="G2033" s="64">
        <v>2000169761</v>
      </c>
      <c r="H2033" t="s">
        <v>1443</v>
      </c>
      <c r="I2033" t="s">
        <v>1564</v>
      </c>
      <c r="J2033" s="64">
        <v>2905100202</v>
      </c>
      <c r="K2033" t="s">
        <v>1565</v>
      </c>
      <c r="L2033" s="64">
        <v>2000000000</v>
      </c>
      <c r="M2033" s="60">
        <v>97</v>
      </c>
    </row>
    <row r="2034" spans="1:13" hidden="1" x14ac:dyDescent="0.25">
      <c r="A2034" s="64">
        <v>20190801</v>
      </c>
      <c r="B2034" s="64">
        <v>2000184788</v>
      </c>
      <c r="C2034" t="s">
        <v>401</v>
      </c>
      <c r="D2034" s="59">
        <v>43623</v>
      </c>
      <c r="E2034" s="60">
        <v>-7135908</v>
      </c>
      <c r="F2034" t="s">
        <v>204</v>
      </c>
      <c r="G2034" s="64">
        <v>2000184788</v>
      </c>
      <c r="H2034" t="s">
        <v>626</v>
      </c>
      <c r="I2034" t="s">
        <v>673</v>
      </c>
      <c r="J2034" s="64">
        <v>2905100201</v>
      </c>
      <c r="K2034" t="s">
        <v>626</v>
      </c>
      <c r="L2034" s="64">
        <v>1500000000</v>
      </c>
      <c r="M2034" s="60">
        <v>84</v>
      </c>
    </row>
    <row r="2035" spans="1:13" hidden="1" x14ac:dyDescent="0.25">
      <c r="A2035" s="64">
        <v>20190801</v>
      </c>
      <c r="B2035" s="64">
        <v>2000184788</v>
      </c>
      <c r="C2035" t="s">
        <v>401</v>
      </c>
      <c r="D2035" s="59">
        <v>43623</v>
      </c>
      <c r="E2035" s="60">
        <v>882979</v>
      </c>
      <c r="F2035" t="s">
        <v>204</v>
      </c>
      <c r="G2035" s="64">
        <v>2000184788</v>
      </c>
      <c r="H2035" t="s">
        <v>626</v>
      </c>
      <c r="I2035" t="s">
        <v>673</v>
      </c>
      <c r="J2035" s="64">
        <v>2905100101</v>
      </c>
      <c r="K2035" t="s">
        <v>626</v>
      </c>
      <c r="L2035" s="64">
        <v>1564619011</v>
      </c>
      <c r="M2035" s="60">
        <v>84</v>
      </c>
    </row>
    <row r="2036" spans="1:13" hidden="1" x14ac:dyDescent="0.25">
      <c r="A2036" s="64">
        <v>7091051206</v>
      </c>
      <c r="B2036" s="64">
        <v>1903127361</v>
      </c>
      <c r="C2036" t="s">
        <v>203</v>
      </c>
      <c r="D2036" s="59">
        <v>43654</v>
      </c>
      <c r="E2036" s="60">
        <v>-6723324</v>
      </c>
      <c r="F2036" t="s">
        <v>204</v>
      </c>
      <c r="G2036" s="64">
        <v>2000184788</v>
      </c>
      <c r="H2036" t="s">
        <v>1566</v>
      </c>
      <c r="I2036" s="64">
        <v>7225</v>
      </c>
      <c r="J2036" s="64">
        <v>2905100201</v>
      </c>
      <c r="K2036" t="s">
        <v>719</v>
      </c>
      <c r="L2036" s="64">
        <v>1564600000</v>
      </c>
      <c r="M2036" s="60">
        <v>-8</v>
      </c>
    </row>
    <row r="2037" spans="1:13" hidden="1" x14ac:dyDescent="0.25">
      <c r="A2037" s="64">
        <v>7091056117</v>
      </c>
      <c r="B2037" s="64">
        <v>1903127362</v>
      </c>
      <c r="C2037" t="s">
        <v>203</v>
      </c>
      <c r="D2037" s="59">
        <v>43654</v>
      </c>
      <c r="E2037" s="60">
        <v>-882979</v>
      </c>
      <c r="F2037" t="s">
        <v>204</v>
      </c>
      <c r="G2037" s="64">
        <v>2000184788</v>
      </c>
      <c r="H2037" t="s">
        <v>1567</v>
      </c>
      <c r="I2037" s="64">
        <v>7227</v>
      </c>
      <c r="J2037" s="64">
        <v>2905100101</v>
      </c>
      <c r="K2037" t="s">
        <v>1568</v>
      </c>
      <c r="L2037" s="64">
        <v>1564619011</v>
      </c>
      <c r="M2037" s="60">
        <v>-8</v>
      </c>
    </row>
    <row r="2038" spans="1:13" hidden="1" x14ac:dyDescent="0.25">
      <c r="A2038" t="s">
        <v>623</v>
      </c>
      <c r="B2038" s="64">
        <v>2000150064</v>
      </c>
      <c r="C2038" t="s">
        <v>666</v>
      </c>
      <c r="D2038" s="59">
        <v>43623</v>
      </c>
      <c r="E2038" s="60">
        <v>13859232</v>
      </c>
      <c r="F2038" t="s">
        <v>204</v>
      </c>
      <c r="G2038" s="64">
        <v>2000184788</v>
      </c>
      <c r="H2038" t="s">
        <v>1569</v>
      </c>
      <c r="I2038" t="s">
        <v>673</v>
      </c>
      <c r="J2038" s="64">
        <v>2905100201</v>
      </c>
      <c r="K2038" t="s">
        <v>23</v>
      </c>
      <c r="L2038" s="64">
        <v>1500000000</v>
      </c>
      <c r="M2038" s="60">
        <v>84</v>
      </c>
    </row>
    <row r="2039" spans="1:13" hidden="1" x14ac:dyDescent="0.25">
      <c r="A2039" s="64">
        <v>1903127355</v>
      </c>
      <c r="B2039" s="64">
        <v>105017332</v>
      </c>
      <c r="C2039" t="s">
        <v>390</v>
      </c>
      <c r="D2039" s="59">
        <v>43623</v>
      </c>
      <c r="E2039" s="60">
        <v>-1048616</v>
      </c>
      <c r="F2039" t="s">
        <v>204</v>
      </c>
      <c r="G2039" s="64">
        <v>2000184795</v>
      </c>
      <c r="H2039" t="s">
        <v>905</v>
      </c>
      <c r="I2039" s="64">
        <v>7228</v>
      </c>
      <c r="J2039" s="64">
        <v>2905100201</v>
      </c>
      <c r="K2039" t="s">
        <v>459</v>
      </c>
      <c r="L2039" t="s">
        <v>692</v>
      </c>
      <c r="M2039" s="60">
        <v>24</v>
      </c>
    </row>
    <row r="2040" spans="1:13" hidden="1" x14ac:dyDescent="0.25">
      <c r="A2040" s="64">
        <v>20190801</v>
      </c>
      <c r="B2040" s="64">
        <v>2000184795</v>
      </c>
      <c r="C2040" t="s">
        <v>401</v>
      </c>
      <c r="D2040" s="59">
        <v>43623</v>
      </c>
      <c r="E2040" s="60">
        <v>-31617322</v>
      </c>
      <c r="F2040" t="s">
        <v>204</v>
      </c>
      <c r="G2040" s="64">
        <v>2000184795</v>
      </c>
      <c r="H2040" t="s">
        <v>626</v>
      </c>
      <c r="I2040" s="64">
        <v>7228</v>
      </c>
      <c r="J2040" s="64">
        <v>2905100201</v>
      </c>
      <c r="K2040" t="s">
        <v>626</v>
      </c>
      <c r="L2040" s="64">
        <v>1500000000</v>
      </c>
      <c r="M2040" s="60">
        <v>84</v>
      </c>
    </row>
    <row r="2041" spans="1:13" hidden="1" x14ac:dyDescent="0.25">
      <c r="A2041" s="64">
        <v>20190801</v>
      </c>
      <c r="B2041" s="64">
        <v>2000184795</v>
      </c>
      <c r="C2041" t="s">
        <v>401</v>
      </c>
      <c r="D2041" s="59">
        <v>43623</v>
      </c>
      <c r="E2041" s="60">
        <v>31617322</v>
      </c>
      <c r="F2041" t="s">
        <v>204</v>
      </c>
      <c r="G2041" s="64">
        <v>2000184795</v>
      </c>
      <c r="H2041" t="s">
        <v>626</v>
      </c>
      <c r="I2041" s="64">
        <v>7228</v>
      </c>
      <c r="J2041" s="64">
        <v>2905100201</v>
      </c>
      <c r="K2041" t="s">
        <v>626</v>
      </c>
      <c r="L2041" s="64">
        <v>1564600000</v>
      </c>
      <c r="M2041" s="60">
        <v>84</v>
      </c>
    </row>
    <row r="2042" spans="1:13" hidden="1" x14ac:dyDescent="0.25">
      <c r="A2042" s="64">
        <v>7091050314</v>
      </c>
      <c r="B2042" s="64">
        <v>1903127343</v>
      </c>
      <c r="C2042" t="s">
        <v>203</v>
      </c>
      <c r="D2042" s="59">
        <v>43654</v>
      </c>
      <c r="E2042" s="60">
        <v>-30568706</v>
      </c>
      <c r="F2042" t="s">
        <v>204</v>
      </c>
      <c r="G2042" s="64">
        <v>2000184795</v>
      </c>
      <c r="H2042" t="s">
        <v>1570</v>
      </c>
      <c r="I2042" s="64">
        <v>7226</v>
      </c>
      <c r="J2042" s="64">
        <v>2905100201</v>
      </c>
      <c r="K2042" t="s">
        <v>1571</v>
      </c>
      <c r="L2042" s="64">
        <v>1564600000</v>
      </c>
      <c r="M2042" s="60">
        <v>-8</v>
      </c>
    </row>
    <row r="2043" spans="1:13" hidden="1" x14ac:dyDescent="0.25">
      <c r="A2043" t="s">
        <v>623</v>
      </c>
      <c r="B2043" s="64">
        <v>2000150065</v>
      </c>
      <c r="C2043" t="s">
        <v>666</v>
      </c>
      <c r="D2043" s="59">
        <v>43623</v>
      </c>
      <c r="E2043" s="60">
        <v>31617322</v>
      </c>
      <c r="F2043" t="s">
        <v>204</v>
      </c>
      <c r="G2043" s="64">
        <v>2000184795</v>
      </c>
      <c r="H2043" t="s">
        <v>1569</v>
      </c>
      <c r="I2043" t="s">
        <v>1572</v>
      </c>
      <c r="J2043" s="64">
        <v>2905100201</v>
      </c>
      <c r="K2043" t="s">
        <v>23</v>
      </c>
      <c r="L2043" s="64">
        <v>1500000000</v>
      </c>
      <c r="M2043" s="60">
        <v>84</v>
      </c>
    </row>
    <row r="2044" spans="1:13" hidden="1" x14ac:dyDescent="0.25">
      <c r="A2044" s="64">
        <v>20190901</v>
      </c>
      <c r="B2044" s="64">
        <v>2000198453</v>
      </c>
      <c r="C2044" t="s">
        <v>401</v>
      </c>
      <c r="D2044" s="59">
        <v>43654</v>
      </c>
      <c r="E2044" s="60">
        <v>-9281261</v>
      </c>
      <c r="F2044" t="s">
        <v>204</v>
      </c>
      <c r="G2044" s="64">
        <v>2000198453</v>
      </c>
      <c r="H2044" t="s">
        <v>626</v>
      </c>
      <c r="I2044" t="s">
        <v>678</v>
      </c>
      <c r="J2044" s="64">
        <v>2905100201</v>
      </c>
      <c r="K2044" t="s">
        <v>626</v>
      </c>
      <c r="L2044" s="64">
        <v>1500000000</v>
      </c>
      <c r="M2044" s="60">
        <v>78</v>
      </c>
    </row>
    <row r="2045" spans="1:13" hidden="1" x14ac:dyDescent="0.25">
      <c r="A2045" s="64">
        <v>20190901</v>
      </c>
      <c r="B2045" s="64">
        <v>2000198453</v>
      </c>
      <c r="C2045" t="s">
        <v>401</v>
      </c>
      <c r="D2045" s="59">
        <v>43654</v>
      </c>
      <c r="E2045" s="60">
        <v>978845</v>
      </c>
      <c r="F2045" t="s">
        <v>204</v>
      </c>
      <c r="G2045" s="64">
        <v>2000198453</v>
      </c>
      <c r="H2045" t="s">
        <v>626</v>
      </c>
      <c r="I2045" t="s">
        <v>678</v>
      </c>
      <c r="J2045" s="64">
        <v>2905100101</v>
      </c>
      <c r="K2045" t="s">
        <v>626</v>
      </c>
      <c r="L2045" s="64">
        <v>1564619011</v>
      </c>
      <c r="M2045" s="60">
        <v>78</v>
      </c>
    </row>
    <row r="2046" spans="1:13" hidden="1" x14ac:dyDescent="0.25">
      <c r="A2046" s="64">
        <v>8091003389</v>
      </c>
      <c r="B2046" s="64">
        <v>1903257447</v>
      </c>
      <c r="C2046" t="s">
        <v>203</v>
      </c>
      <c r="D2046" s="59">
        <v>43685</v>
      </c>
      <c r="E2046" s="60">
        <v>-978845</v>
      </c>
      <c r="F2046" t="s">
        <v>204</v>
      </c>
      <c r="G2046" s="64">
        <v>2000198453</v>
      </c>
      <c r="H2046" t="s">
        <v>1573</v>
      </c>
      <c r="I2046" s="64">
        <v>7310</v>
      </c>
      <c r="J2046" s="64">
        <v>2905100101</v>
      </c>
      <c r="K2046" t="s">
        <v>1574</v>
      </c>
      <c r="L2046" s="64">
        <v>1564619011</v>
      </c>
      <c r="M2046" s="60">
        <v>-14</v>
      </c>
    </row>
    <row r="2047" spans="1:13" hidden="1" x14ac:dyDescent="0.25">
      <c r="A2047" s="64">
        <v>8091006211</v>
      </c>
      <c r="B2047" s="64">
        <v>1903257384</v>
      </c>
      <c r="C2047" t="s">
        <v>203</v>
      </c>
      <c r="D2047" s="59">
        <v>43685</v>
      </c>
      <c r="E2047" s="60">
        <v>-5001297</v>
      </c>
      <c r="F2047" t="s">
        <v>204</v>
      </c>
      <c r="G2047" s="64">
        <v>2000198453</v>
      </c>
      <c r="H2047" t="s">
        <v>1575</v>
      </c>
      <c r="I2047" s="64">
        <v>7308</v>
      </c>
      <c r="J2047" s="64">
        <v>2905100201</v>
      </c>
      <c r="K2047" t="s">
        <v>721</v>
      </c>
      <c r="L2047" s="64">
        <v>1564600000</v>
      </c>
      <c r="M2047" s="60">
        <v>-14</v>
      </c>
    </row>
    <row r="2048" spans="1:13" hidden="1" x14ac:dyDescent="0.25">
      <c r="A2048" t="s">
        <v>623</v>
      </c>
      <c r="B2048" s="64">
        <v>2000156477</v>
      </c>
      <c r="C2048" t="s">
        <v>666</v>
      </c>
      <c r="D2048" s="59">
        <v>43654</v>
      </c>
      <c r="E2048" s="60">
        <v>14282558</v>
      </c>
      <c r="F2048" t="s">
        <v>204</v>
      </c>
      <c r="G2048" s="64">
        <v>2000198453</v>
      </c>
      <c r="H2048" t="s">
        <v>1576</v>
      </c>
      <c r="I2048" t="s">
        <v>678</v>
      </c>
      <c r="J2048" s="64">
        <v>2905100201</v>
      </c>
      <c r="K2048" t="s">
        <v>623</v>
      </c>
      <c r="L2048" s="64">
        <v>1500000000</v>
      </c>
      <c r="M2048" s="60">
        <v>78</v>
      </c>
    </row>
    <row r="2049" spans="1:13" hidden="1" x14ac:dyDescent="0.25">
      <c r="A2049" s="64">
        <v>20190901</v>
      </c>
      <c r="B2049" s="64">
        <v>2000198455</v>
      </c>
      <c r="C2049" t="s">
        <v>401</v>
      </c>
      <c r="D2049" s="59">
        <v>43654</v>
      </c>
      <c r="E2049" s="60">
        <v>0</v>
      </c>
      <c r="F2049" t="s">
        <v>204</v>
      </c>
      <c r="G2049" s="64">
        <v>2000198455</v>
      </c>
      <c r="H2049" t="s">
        <v>626</v>
      </c>
      <c r="I2049" s="64">
        <v>7311</v>
      </c>
      <c r="J2049" s="64">
        <v>2905100201</v>
      </c>
      <c r="K2049" t="s">
        <v>626</v>
      </c>
      <c r="L2049" s="64">
        <v>1500000000</v>
      </c>
      <c r="M2049" s="60">
        <v>78</v>
      </c>
    </row>
    <row r="2050" spans="1:13" hidden="1" x14ac:dyDescent="0.25">
      <c r="A2050" s="64">
        <v>8091008554</v>
      </c>
      <c r="B2050" s="64">
        <v>105022358</v>
      </c>
      <c r="C2050" t="s">
        <v>390</v>
      </c>
      <c r="D2050" s="59">
        <v>43654</v>
      </c>
      <c r="E2050" s="60">
        <v>-2081884</v>
      </c>
      <c r="F2050" t="s">
        <v>204</v>
      </c>
      <c r="G2050" s="64">
        <v>2000198455</v>
      </c>
      <c r="H2050" t="s">
        <v>908</v>
      </c>
      <c r="I2050" s="64">
        <v>7311</v>
      </c>
      <c r="J2050" s="64">
        <v>2905100201</v>
      </c>
      <c r="K2050" t="s">
        <v>461</v>
      </c>
      <c r="L2050" s="64">
        <v>1564619011</v>
      </c>
      <c r="M2050" s="60">
        <v>18</v>
      </c>
    </row>
    <row r="2051" spans="1:13" hidden="1" x14ac:dyDescent="0.25">
      <c r="A2051" s="64">
        <v>8091011923</v>
      </c>
      <c r="B2051" s="64">
        <v>1903257225</v>
      </c>
      <c r="C2051" t="s">
        <v>203</v>
      </c>
      <c r="D2051" s="59">
        <v>43685</v>
      </c>
      <c r="E2051" s="60">
        <v>-30501177</v>
      </c>
      <c r="F2051" t="s">
        <v>204</v>
      </c>
      <c r="G2051" s="64">
        <v>2000198455</v>
      </c>
      <c r="H2051" t="s">
        <v>1577</v>
      </c>
      <c r="I2051" s="64">
        <v>7309</v>
      </c>
      <c r="J2051" s="64">
        <v>2905100201</v>
      </c>
      <c r="K2051" t="s">
        <v>1578</v>
      </c>
      <c r="L2051" s="64">
        <v>1564600000</v>
      </c>
      <c r="M2051" s="60">
        <v>-14</v>
      </c>
    </row>
    <row r="2052" spans="1:13" hidden="1" x14ac:dyDescent="0.25">
      <c r="A2052" t="s">
        <v>623</v>
      </c>
      <c r="B2052" s="64">
        <v>2000156478</v>
      </c>
      <c r="C2052" t="s">
        <v>666</v>
      </c>
      <c r="D2052" s="59">
        <v>43654</v>
      </c>
      <c r="E2052" s="60">
        <v>32583061</v>
      </c>
      <c r="F2052" t="s">
        <v>204</v>
      </c>
      <c r="G2052" s="64">
        <v>2000198455</v>
      </c>
      <c r="H2052" t="s">
        <v>1576</v>
      </c>
      <c r="I2052" t="s">
        <v>1579</v>
      </c>
      <c r="J2052" s="64">
        <v>2905100201</v>
      </c>
      <c r="K2052" t="s">
        <v>623</v>
      </c>
      <c r="L2052" s="64">
        <v>1500000000</v>
      </c>
      <c r="M2052" s="60">
        <v>78</v>
      </c>
    </row>
    <row r="2053" spans="1:13" hidden="1" x14ac:dyDescent="0.25">
      <c r="A2053" s="64">
        <v>20191101</v>
      </c>
      <c r="B2053" s="64">
        <v>2000234968</v>
      </c>
      <c r="C2053" t="s">
        <v>401</v>
      </c>
      <c r="D2053" s="59">
        <v>43685</v>
      </c>
      <c r="E2053" s="60">
        <v>-988936</v>
      </c>
      <c r="F2053" t="s">
        <v>204</v>
      </c>
      <c r="G2053" s="64">
        <v>2000234968</v>
      </c>
      <c r="H2053" t="s">
        <v>626</v>
      </c>
      <c r="I2053" s="64">
        <v>7362</v>
      </c>
      <c r="J2053" s="64">
        <v>2905100201</v>
      </c>
      <c r="K2053" t="s">
        <v>626</v>
      </c>
      <c r="L2053" s="64">
        <v>1500000000</v>
      </c>
      <c r="M2053" s="60">
        <v>85</v>
      </c>
    </row>
    <row r="2054" spans="1:13" hidden="1" x14ac:dyDescent="0.25">
      <c r="A2054" s="64">
        <v>20191101</v>
      </c>
      <c r="B2054" s="64">
        <v>2000234968</v>
      </c>
      <c r="C2054" t="s">
        <v>401</v>
      </c>
      <c r="D2054" s="59">
        <v>43685</v>
      </c>
      <c r="E2054" s="60">
        <v>988936</v>
      </c>
      <c r="F2054" t="s">
        <v>204</v>
      </c>
      <c r="G2054" s="64">
        <v>2000234968</v>
      </c>
      <c r="H2054" t="s">
        <v>626</v>
      </c>
      <c r="I2054" s="64">
        <v>7362</v>
      </c>
      <c r="J2054" s="64">
        <v>2905100101</v>
      </c>
      <c r="K2054" t="s">
        <v>626</v>
      </c>
      <c r="L2054" s="64">
        <v>1564619011</v>
      </c>
      <c r="M2054" s="60">
        <v>85</v>
      </c>
    </row>
    <row r="2055" spans="1:13" hidden="1" x14ac:dyDescent="0.25">
      <c r="A2055" s="64">
        <v>9100808696</v>
      </c>
      <c r="B2055" s="64">
        <v>105064981</v>
      </c>
      <c r="C2055" t="s">
        <v>390</v>
      </c>
      <c r="D2055" s="59">
        <v>43685</v>
      </c>
      <c r="E2055" s="60">
        <v>-5100144</v>
      </c>
      <c r="F2055" t="s">
        <v>204</v>
      </c>
      <c r="G2055" s="64">
        <v>2000234968</v>
      </c>
      <c r="H2055" t="s">
        <v>921</v>
      </c>
      <c r="I2055" s="64">
        <v>7362</v>
      </c>
      <c r="J2055" s="64">
        <v>2905100201</v>
      </c>
      <c r="K2055" t="s">
        <v>578</v>
      </c>
      <c r="L2055" t="s">
        <v>692</v>
      </c>
      <c r="M2055" s="60">
        <v>25</v>
      </c>
    </row>
    <row r="2056" spans="1:13" hidden="1" x14ac:dyDescent="0.25">
      <c r="A2056" s="64">
        <v>9100809364</v>
      </c>
      <c r="B2056" s="64">
        <v>1903481938</v>
      </c>
      <c r="C2056" t="s">
        <v>203</v>
      </c>
      <c r="D2056" s="59">
        <v>43713</v>
      </c>
      <c r="E2056" s="60">
        <v>-988936</v>
      </c>
      <c r="F2056" t="s">
        <v>204</v>
      </c>
      <c r="G2056" s="64">
        <v>2000234968</v>
      </c>
      <c r="H2056" t="s">
        <v>1580</v>
      </c>
      <c r="I2056" s="64">
        <v>7364</v>
      </c>
      <c r="J2056" s="64">
        <v>2905100101</v>
      </c>
      <c r="K2056" t="s">
        <v>1581</v>
      </c>
      <c r="L2056" s="64">
        <v>1564619011</v>
      </c>
      <c r="M2056" s="60">
        <v>-8</v>
      </c>
    </row>
    <row r="2057" spans="1:13" hidden="1" x14ac:dyDescent="0.25">
      <c r="A2057" t="s">
        <v>623</v>
      </c>
      <c r="B2057" s="64">
        <v>2000170689</v>
      </c>
      <c r="C2057" t="s">
        <v>666</v>
      </c>
      <c r="D2057" s="59">
        <v>43685</v>
      </c>
      <c r="E2057" s="60">
        <v>6089080</v>
      </c>
      <c r="F2057" t="s">
        <v>204</v>
      </c>
      <c r="G2057" s="64">
        <v>2000234968</v>
      </c>
      <c r="H2057" t="s">
        <v>1582</v>
      </c>
      <c r="I2057" t="s">
        <v>1583</v>
      </c>
      <c r="J2057" s="64">
        <v>2905100201</v>
      </c>
      <c r="K2057" t="s">
        <v>23</v>
      </c>
      <c r="L2057" s="64">
        <v>1500000000</v>
      </c>
      <c r="M2057" s="60">
        <v>85</v>
      </c>
    </row>
    <row r="2058" spans="1:13" hidden="1" x14ac:dyDescent="0.25">
      <c r="A2058" s="64">
        <v>20191101</v>
      </c>
      <c r="B2058" s="64">
        <v>2000234971</v>
      </c>
      <c r="C2058" t="s">
        <v>401</v>
      </c>
      <c r="D2058" s="59">
        <v>43685</v>
      </c>
      <c r="E2058" s="60">
        <v>-32734234</v>
      </c>
      <c r="F2058" t="s">
        <v>204</v>
      </c>
      <c r="G2058" s="64">
        <v>2000234971</v>
      </c>
      <c r="H2058" t="s">
        <v>626</v>
      </c>
      <c r="I2058" s="64">
        <v>7365</v>
      </c>
      <c r="J2058" s="64">
        <v>2905100201</v>
      </c>
      <c r="K2058" t="s">
        <v>626</v>
      </c>
      <c r="L2058" s="64">
        <v>1500000000</v>
      </c>
      <c r="M2058" s="60">
        <v>85</v>
      </c>
    </row>
    <row r="2059" spans="1:13" hidden="1" x14ac:dyDescent="0.25">
      <c r="A2059" s="64">
        <v>20191101</v>
      </c>
      <c r="B2059" s="64">
        <v>2000234971</v>
      </c>
      <c r="C2059" t="s">
        <v>401</v>
      </c>
      <c r="D2059" s="59">
        <v>43685</v>
      </c>
      <c r="E2059" s="60">
        <v>32734234</v>
      </c>
      <c r="F2059" t="s">
        <v>204</v>
      </c>
      <c r="G2059" s="64">
        <v>2000234971</v>
      </c>
      <c r="H2059" t="s">
        <v>626</v>
      </c>
      <c r="I2059" s="64">
        <v>7365</v>
      </c>
      <c r="J2059" s="64">
        <v>2905100201</v>
      </c>
      <c r="K2059" t="s">
        <v>626</v>
      </c>
      <c r="L2059" s="64">
        <v>1564600000</v>
      </c>
      <c r="M2059" s="60">
        <v>85</v>
      </c>
    </row>
    <row r="2060" spans="1:13" hidden="1" x14ac:dyDescent="0.25">
      <c r="A2060" s="64">
        <v>9100807102</v>
      </c>
      <c r="B2060" s="64">
        <v>1903481773</v>
      </c>
      <c r="C2060" t="s">
        <v>203</v>
      </c>
      <c r="D2060" s="59">
        <v>43713</v>
      </c>
      <c r="E2060" s="60">
        <v>-31903168</v>
      </c>
      <c r="F2060" t="s">
        <v>204</v>
      </c>
      <c r="G2060" s="64">
        <v>2000234971</v>
      </c>
      <c r="H2060" t="s">
        <v>1584</v>
      </c>
      <c r="I2060" s="64">
        <v>7363</v>
      </c>
      <c r="J2060" s="64">
        <v>2905100201</v>
      </c>
      <c r="K2060" t="s">
        <v>1585</v>
      </c>
      <c r="L2060" s="64">
        <v>1564600000</v>
      </c>
      <c r="M2060" s="60">
        <v>-8</v>
      </c>
    </row>
    <row r="2061" spans="1:13" hidden="1" x14ac:dyDescent="0.25">
      <c r="A2061" s="64">
        <v>9100810062</v>
      </c>
      <c r="B2061" s="64">
        <v>105064983</v>
      </c>
      <c r="C2061" t="s">
        <v>390</v>
      </c>
      <c r="D2061" s="59">
        <v>43685</v>
      </c>
      <c r="E2061" s="60">
        <v>-831066</v>
      </c>
      <c r="F2061" t="s">
        <v>204</v>
      </c>
      <c r="G2061" s="64">
        <v>2000234971</v>
      </c>
      <c r="H2061" t="s">
        <v>923</v>
      </c>
      <c r="I2061" s="64">
        <v>7365</v>
      </c>
      <c r="J2061" s="64">
        <v>2905100201</v>
      </c>
      <c r="K2061" t="s">
        <v>580</v>
      </c>
      <c r="L2061" t="s">
        <v>692</v>
      </c>
      <c r="M2061" s="60">
        <v>25</v>
      </c>
    </row>
    <row r="2062" spans="1:13" hidden="1" x14ac:dyDescent="0.25">
      <c r="A2062" t="s">
        <v>623</v>
      </c>
      <c r="B2062" s="64">
        <v>2000170690</v>
      </c>
      <c r="C2062" t="s">
        <v>666</v>
      </c>
      <c r="D2062" s="59">
        <v>43685</v>
      </c>
      <c r="E2062" s="60">
        <v>32734234</v>
      </c>
      <c r="F2062" t="s">
        <v>204</v>
      </c>
      <c r="G2062" s="64">
        <v>2000234971</v>
      </c>
      <c r="H2062" t="s">
        <v>1582</v>
      </c>
      <c r="I2062" t="s">
        <v>1586</v>
      </c>
      <c r="J2062" s="64">
        <v>2905100201</v>
      </c>
      <c r="K2062" t="s">
        <v>23</v>
      </c>
      <c r="L2062" s="64">
        <v>1500000000</v>
      </c>
      <c r="M2062" s="60">
        <v>85</v>
      </c>
    </row>
    <row r="2063" spans="1:13" hidden="1" x14ac:dyDescent="0.25">
      <c r="A2063" s="64">
        <v>20191101</v>
      </c>
      <c r="B2063" s="64">
        <v>2000236983</v>
      </c>
      <c r="C2063" t="s">
        <v>401</v>
      </c>
      <c r="D2063" s="59">
        <v>43623</v>
      </c>
      <c r="E2063" s="60">
        <v>-48960</v>
      </c>
      <c r="F2063" t="s">
        <v>204</v>
      </c>
      <c r="G2063" s="64">
        <v>2000236983</v>
      </c>
      <c r="H2063" t="s">
        <v>626</v>
      </c>
      <c r="I2063" t="s">
        <v>1587</v>
      </c>
      <c r="J2063" s="64">
        <v>2905100202</v>
      </c>
      <c r="K2063" t="s">
        <v>626</v>
      </c>
      <c r="L2063" s="64">
        <v>500000000</v>
      </c>
      <c r="M2063" s="60">
        <v>147</v>
      </c>
    </row>
    <row r="2064" spans="1:13" hidden="1" x14ac:dyDescent="0.25">
      <c r="A2064" s="64">
        <v>20191101</v>
      </c>
      <c r="B2064" s="64">
        <v>2000236983</v>
      </c>
      <c r="C2064" t="s">
        <v>401</v>
      </c>
      <c r="D2064" s="59">
        <v>43623</v>
      </c>
      <c r="E2064" s="60">
        <v>48960</v>
      </c>
      <c r="F2064" t="s">
        <v>204</v>
      </c>
      <c r="G2064" s="64">
        <v>2000236983</v>
      </c>
      <c r="H2064" t="s">
        <v>626</v>
      </c>
      <c r="I2064" t="s">
        <v>1587</v>
      </c>
      <c r="J2064" s="64">
        <v>2905100202</v>
      </c>
      <c r="K2064" t="s">
        <v>626</v>
      </c>
      <c r="L2064" s="64">
        <v>1564617011</v>
      </c>
      <c r="M2064" s="60">
        <v>147</v>
      </c>
    </row>
    <row r="2065" spans="1:13" hidden="1" x14ac:dyDescent="0.25">
      <c r="A2065" s="64">
        <v>5091116362</v>
      </c>
      <c r="B2065" s="64">
        <v>1902785348</v>
      </c>
      <c r="C2065" t="s">
        <v>203</v>
      </c>
      <c r="D2065" s="59">
        <v>43559</v>
      </c>
      <c r="E2065" s="60">
        <v>-48960</v>
      </c>
      <c r="F2065" t="s">
        <v>204</v>
      </c>
      <c r="G2065" s="64">
        <v>2000236983</v>
      </c>
      <c r="H2065" t="s">
        <v>1588</v>
      </c>
      <c r="I2065" s="64">
        <v>1299614</v>
      </c>
      <c r="J2065" s="64">
        <v>2905100202</v>
      </c>
      <c r="K2065" t="s">
        <v>206</v>
      </c>
      <c r="L2065" s="64">
        <v>1564617011</v>
      </c>
      <c r="M2065" s="60">
        <v>146</v>
      </c>
    </row>
    <row r="2066" spans="1:13" hidden="1" x14ac:dyDescent="0.25">
      <c r="A2066" t="s">
        <v>1410</v>
      </c>
      <c r="B2066" s="64">
        <v>2000149698</v>
      </c>
      <c r="C2066" t="s">
        <v>666</v>
      </c>
      <c r="D2066" s="59">
        <v>43623</v>
      </c>
      <c r="E2066" s="60">
        <v>48960</v>
      </c>
      <c r="F2066" t="s">
        <v>204</v>
      </c>
      <c r="G2066" s="64">
        <v>2000236983</v>
      </c>
      <c r="H2066" t="s">
        <v>667</v>
      </c>
      <c r="I2066" t="s">
        <v>1587</v>
      </c>
      <c r="J2066" s="64">
        <v>2905100202</v>
      </c>
      <c r="K2066" t="s">
        <v>1412</v>
      </c>
      <c r="L2066" s="64">
        <v>500000000</v>
      </c>
      <c r="M2066" s="60">
        <v>147</v>
      </c>
    </row>
    <row r="2067" spans="1:13" hidden="1" x14ac:dyDescent="0.25">
      <c r="A2067" s="64">
        <v>20191007</v>
      </c>
      <c r="B2067" s="64">
        <v>2000236984</v>
      </c>
      <c r="C2067" t="s">
        <v>401</v>
      </c>
      <c r="D2067" s="59">
        <v>43745</v>
      </c>
      <c r="E2067" s="60">
        <v>0</v>
      </c>
      <c r="F2067" t="s">
        <v>204</v>
      </c>
      <c r="G2067" s="64">
        <v>2000236984</v>
      </c>
      <c r="H2067" t="s">
        <v>626</v>
      </c>
      <c r="I2067" s="64">
        <v>1258543</v>
      </c>
      <c r="J2067" s="64">
        <v>2905100202</v>
      </c>
      <c r="K2067" t="s">
        <v>626</v>
      </c>
      <c r="L2067" s="64">
        <v>1500000000</v>
      </c>
      <c r="M2067" s="60">
        <v>0</v>
      </c>
    </row>
    <row r="2068" spans="1:13" hidden="1" x14ac:dyDescent="0.25">
      <c r="A2068" s="64">
        <v>3080936735</v>
      </c>
      <c r="B2068" s="64">
        <v>104364275</v>
      </c>
      <c r="C2068" t="s">
        <v>390</v>
      </c>
      <c r="D2068" s="59">
        <v>43623</v>
      </c>
      <c r="E2068" s="60">
        <v>-170443</v>
      </c>
      <c r="F2068" t="s">
        <v>204</v>
      </c>
      <c r="G2068" s="64">
        <v>2000236984</v>
      </c>
      <c r="H2068" t="s">
        <v>1589</v>
      </c>
      <c r="I2068" s="64">
        <v>1290626</v>
      </c>
      <c r="J2068" s="64">
        <v>2905100202</v>
      </c>
      <c r="K2068" t="s">
        <v>877</v>
      </c>
      <c r="L2068" s="64">
        <v>1564617011</v>
      </c>
      <c r="M2068" s="60">
        <v>183</v>
      </c>
    </row>
    <row r="2069" spans="1:13" hidden="1" x14ac:dyDescent="0.25">
      <c r="A2069" s="64">
        <v>3080936735</v>
      </c>
      <c r="B2069" s="64">
        <v>1902310071</v>
      </c>
      <c r="C2069" t="s">
        <v>203</v>
      </c>
      <c r="D2069" s="59">
        <v>43523</v>
      </c>
      <c r="E2069" s="60">
        <v>-38340</v>
      </c>
      <c r="F2069" t="s">
        <v>204</v>
      </c>
      <c r="G2069" s="64">
        <v>2000236984</v>
      </c>
      <c r="H2069" t="s">
        <v>232</v>
      </c>
      <c r="I2069" s="64">
        <v>1290623</v>
      </c>
      <c r="J2069" s="64">
        <v>2905100202</v>
      </c>
      <c r="K2069" t="s">
        <v>206</v>
      </c>
      <c r="L2069" s="64">
        <v>1564617011</v>
      </c>
      <c r="M2069" s="60">
        <v>183</v>
      </c>
    </row>
    <row r="2070" spans="1:13" hidden="1" x14ac:dyDescent="0.25">
      <c r="A2070" s="64">
        <v>3080936735</v>
      </c>
      <c r="B2070" s="64">
        <v>1902310074</v>
      </c>
      <c r="C2070" t="s">
        <v>203</v>
      </c>
      <c r="D2070" s="59">
        <v>43523</v>
      </c>
      <c r="E2070" s="60">
        <v>-95850</v>
      </c>
      <c r="F2070" t="s">
        <v>204</v>
      </c>
      <c r="G2070" s="64">
        <v>2000236984</v>
      </c>
      <c r="H2070" t="s">
        <v>233</v>
      </c>
      <c r="I2070" s="64">
        <v>1290621</v>
      </c>
      <c r="J2070" s="64">
        <v>2905100202</v>
      </c>
      <c r="K2070" t="s">
        <v>206</v>
      </c>
      <c r="L2070" s="64">
        <v>1564617011</v>
      </c>
      <c r="M2070" s="60">
        <v>183</v>
      </c>
    </row>
    <row r="2071" spans="1:13" hidden="1" x14ac:dyDescent="0.25">
      <c r="A2071" s="64">
        <v>3080936735</v>
      </c>
      <c r="B2071" s="64">
        <v>1902310075</v>
      </c>
      <c r="C2071" t="s">
        <v>203</v>
      </c>
      <c r="D2071" s="59">
        <v>43523</v>
      </c>
      <c r="E2071" s="60">
        <v>-383400</v>
      </c>
      <c r="F2071" t="s">
        <v>204</v>
      </c>
      <c r="G2071" s="64">
        <v>2000236984</v>
      </c>
      <c r="H2071" t="s">
        <v>1254</v>
      </c>
      <c r="I2071" s="64">
        <v>1290605</v>
      </c>
      <c r="J2071" s="64">
        <v>2905100202</v>
      </c>
      <c r="K2071" t="s">
        <v>206</v>
      </c>
      <c r="L2071" s="64">
        <v>1564617011</v>
      </c>
      <c r="M2071" s="60">
        <v>183</v>
      </c>
    </row>
    <row r="2072" spans="1:13" hidden="1" x14ac:dyDescent="0.25">
      <c r="A2072" s="64">
        <v>3080936735</v>
      </c>
      <c r="B2072" s="64">
        <v>1902310079</v>
      </c>
      <c r="C2072" t="s">
        <v>203</v>
      </c>
      <c r="D2072" s="59">
        <v>43523</v>
      </c>
      <c r="E2072" s="60">
        <v>-157950</v>
      </c>
      <c r="F2072" t="s">
        <v>204</v>
      </c>
      <c r="G2072" s="64">
        <v>2000236984</v>
      </c>
      <c r="H2072" t="s">
        <v>1308</v>
      </c>
      <c r="I2072" s="64">
        <v>1290559</v>
      </c>
      <c r="J2072" s="64">
        <v>2905100202</v>
      </c>
      <c r="K2072" t="s">
        <v>206</v>
      </c>
      <c r="L2072" s="64">
        <v>1564617011</v>
      </c>
      <c r="M2072" s="60">
        <v>183</v>
      </c>
    </row>
    <row r="2073" spans="1:13" hidden="1" x14ac:dyDescent="0.25">
      <c r="A2073" s="64">
        <v>3080936735</v>
      </c>
      <c r="B2073" s="64">
        <v>1902310083</v>
      </c>
      <c r="C2073" t="s">
        <v>203</v>
      </c>
      <c r="D2073" s="59">
        <v>43523</v>
      </c>
      <c r="E2073" s="60">
        <v>-153360</v>
      </c>
      <c r="F2073" t="s">
        <v>204</v>
      </c>
      <c r="G2073" s="64">
        <v>2000236984</v>
      </c>
      <c r="H2073" t="s">
        <v>1515</v>
      </c>
      <c r="I2073" s="64">
        <v>1290554</v>
      </c>
      <c r="J2073" s="64">
        <v>2905100202</v>
      </c>
      <c r="K2073" t="s">
        <v>206</v>
      </c>
      <c r="L2073" s="64">
        <v>1564617011</v>
      </c>
      <c r="M2073" s="60">
        <v>183</v>
      </c>
    </row>
    <row r="2074" spans="1:13" hidden="1" x14ac:dyDescent="0.25">
      <c r="A2074" s="64">
        <v>3080936735</v>
      </c>
      <c r="B2074" s="64">
        <v>1902310085</v>
      </c>
      <c r="C2074" t="s">
        <v>203</v>
      </c>
      <c r="D2074" s="59">
        <v>43523</v>
      </c>
      <c r="E2074" s="60">
        <v>-76680</v>
      </c>
      <c r="F2074" t="s">
        <v>204</v>
      </c>
      <c r="G2074" s="64">
        <v>2000236984</v>
      </c>
      <c r="H2074" t="s">
        <v>467</v>
      </c>
      <c r="I2074" s="64">
        <v>1290553</v>
      </c>
      <c r="J2074" s="64">
        <v>2905100202</v>
      </c>
      <c r="K2074" t="s">
        <v>206</v>
      </c>
      <c r="L2074" s="64">
        <v>1564617011</v>
      </c>
      <c r="M2074" s="60">
        <v>183</v>
      </c>
    </row>
    <row r="2075" spans="1:13" hidden="1" x14ac:dyDescent="0.25">
      <c r="A2075" s="64">
        <v>3080936735</v>
      </c>
      <c r="B2075" s="64">
        <v>1902310097</v>
      </c>
      <c r="C2075" t="s">
        <v>203</v>
      </c>
      <c r="D2075" s="59">
        <v>43522</v>
      </c>
      <c r="E2075" s="60">
        <v>-22320</v>
      </c>
      <c r="F2075" t="s">
        <v>204</v>
      </c>
      <c r="G2075" s="64">
        <v>2000236984</v>
      </c>
      <c r="H2075" t="s">
        <v>1267</v>
      </c>
      <c r="I2075" s="64">
        <v>1289990</v>
      </c>
      <c r="J2075" s="64">
        <v>2905100202</v>
      </c>
      <c r="K2075" t="s">
        <v>206</v>
      </c>
      <c r="L2075" s="64">
        <v>1564617011</v>
      </c>
      <c r="M2075" s="60">
        <v>183</v>
      </c>
    </row>
    <row r="2076" spans="1:13" hidden="1" x14ac:dyDescent="0.25">
      <c r="A2076" s="64">
        <v>3080936735</v>
      </c>
      <c r="B2076" s="64">
        <v>1902310182</v>
      </c>
      <c r="C2076" t="s">
        <v>203</v>
      </c>
      <c r="D2076" s="59">
        <v>43521</v>
      </c>
      <c r="E2076" s="60">
        <v>-76680</v>
      </c>
      <c r="F2076" t="s">
        <v>204</v>
      </c>
      <c r="G2076" s="64">
        <v>2000236984</v>
      </c>
      <c r="H2076" t="s">
        <v>498</v>
      </c>
      <c r="I2076" s="64">
        <v>1289791</v>
      </c>
      <c r="J2076" s="64">
        <v>2905100202</v>
      </c>
      <c r="K2076" t="s">
        <v>206</v>
      </c>
      <c r="L2076" s="64">
        <v>1564617011</v>
      </c>
      <c r="M2076" s="60">
        <v>183</v>
      </c>
    </row>
    <row r="2077" spans="1:13" hidden="1" x14ac:dyDescent="0.25">
      <c r="A2077" s="64">
        <v>3080936735</v>
      </c>
      <c r="B2077" s="64">
        <v>1902310186</v>
      </c>
      <c r="C2077" t="s">
        <v>203</v>
      </c>
      <c r="D2077" s="59">
        <v>43521</v>
      </c>
      <c r="E2077" s="60">
        <v>-287550</v>
      </c>
      <c r="F2077" t="s">
        <v>204</v>
      </c>
      <c r="G2077" s="64">
        <v>2000236984</v>
      </c>
      <c r="H2077" t="s">
        <v>236</v>
      </c>
      <c r="I2077" s="64">
        <v>1289668</v>
      </c>
      <c r="J2077" s="64">
        <v>2905100202</v>
      </c>
      <c r="K2077" t="s">
        <v>206</v>
      </c>
      <c r="L2077" s="64">
        <v>1564617011</v>
      </c>
      <c r="M2077" s="60">
        <v>183</v>
      </c>
    </row>
    <row r="2078" spans="1:13" hidden="1" x14ac:dyDescent="0.25">
      <c r="A2078" s="64">
        <v>3080936735</v>
      </c>
      <c r="B2078" s="64">
        <v>1902310194</v>
      </c>
      <c r="C2078" t="s">
        <v>203</v>
      </c>
      <c r="D2078" s="59">
        <v>43518</v>
      </c>
      <c r="E2078" s="60">
        <v>-191700</v>
      </c>
      <c r="F2078" t="s">
        <v>204</v>
      </c>
      <c r="G2078" s="64">
        <v>2000236984</v>
      </c>
      <c r="H2078" t="s">
        <v>236</v>
      </c>
      <c r="I2078" s="64">
        <v>1289235</v>
      </c>
      <c r="J2078" s="64">
        <v>2905100202</v>
      </c>
      <c r="K2078" t="s">
        <v>206</v>
      </c>
      <c r="L2078" s="64">
        <v>1564617011</v>
      </c>
      <c r="M2078" s="60">
        <v>183</v>
      </c>
    </row>
    <row r="2079" spans="1:13" hidden="1" x14ac:dyDescent="0.25">
      <c r="A2079" s="64">
        <v>3080936735</v>
      </c>
      <c r="B2079" s="64">
        <v>1902310198</v>
      </c>
      <c r="C2079" t="s">
        <v>203</v>
      </c>
      <c r="D2079" s="59">
        <v>43515</v>
      </c>
      <c r="E2079" s="60">
        <v>-20340</v>
      </c>
      <c r="F2079" t="s">
        <v>204</v>
      </c>
      <c r="G2079" s="64">
        <v>2000236984</v>
      </c>
      <c r="H2079" t="s">
        <v>1468</v>
      </c>
      <c r="I2079" s="64">
        <v>1288192</v>
      </c>
      <c r="J2079" s="64">
        <v>2905100202</v>
      </c>
      <c r="K2079" t="s">
        <v>206</v>
      </c>
      <c r="L2079" s="64">
        <v>1564617011</v>
      </c>
      <c r="M2079" s="60">
        <v>183</v>
      </c>
    </row>
    <row r="2080" spans="1:13" hidden="1" x14ac:dyDescent="0.25">
      <c r="A2080" s="64">
        <v>3080936735</v>
      </c>
      <c r="B2080" s="64">
        <v>1902310202</v>
      </c>
      <c r="C2080" t="s">
        <v>203</v>
      </c>
      <c r="D2080" s="59">
        <v>43514</v>
      </c>
      <c r="E2080" s="60">
        <v>-20340</v>
      </c>
      <c r="F2080" t="s">
        <v>204</v>
      </c>
      <c r="G2080" s="64">
        <v>2000236984</v>
      </c>
      <c r="H2080" t="s">
        <v>611</v>
      </c>
      <c r="I2080" s="64">
        <v>1288007</v>
      </c>
      <c r="J2080" s="64">
        <v>2905100202</v>
      </c>
      <c r="K2080" t="s">
        <v>206</v>
      </c>
      <c r="L2080" s="64">
        <v>1564617011</v>
      </c>
      <c r="M2080" s="60">
        <v>183</v>
      </c>
    </row>
    <row r="2081" spans="1:13" hidden="1" x14ac:dyDescent="0.25">
      <c r="A2081" s="64">
        <v>3080936735</v>
      </c>
      <c r="B2081" s="64">
        <v>1902310205</v>
      </c>
      <c r="C2081" t="s">
        <v>203</v>
      </c>
      <c r="D2081" s="59">
        <v>43509</v>
      </c>
      <c r="E2081" s="60">
        <v>-22320</v>
      </c>
      <c r="F2081" t="s">
        <v>204</v>
      </c>
      <c r="G2081" s="64">
        <v>2000236984</v>
      </c>
      <c r="H2081" t="s">
        <v>1522</v>
      </c>
      <c r="I2081" s="64">
        <v>1287027</v>
      </c>
      <c r="J2081" s="64">
        <v>2905100202</v>
      </c>
      <c r="K2081" t="s">
        <v>206</v>
      </c>
      <c r="L2081" s="64">
        <v>1564617011</v>
      </c>
      <c r="M2081" s="60">
        <v>183</v>
      </c>
    </row>
    <row r="2082" spans="1:13" hidden="1" x14ac:dyDescent="0.25">
      <c r="A2082" s="64">
        <v>3080936735</v>
      </c>
      <c r="B2082" s="64">
        <v>1902310207</v>
      </c>
      <c r="C2082" t="s">
        <v>203</v>
      </c>
      <c r="D2082" s="59">
        <v>43508</v>
      </c>
      <c r="E2082" s="60">
        <v>-22320</v>
      </c>
      <c r="F2082" t="s">
        <v>204</v>
      </c>
      <c r="G2082" s="64">
        <v>2000236984</v>
      </c>
      <c r="H2082" t="s">
        <v>1521</v>
      </c>
      <c r="I2082" s="64">
        <v>1286850</v>
      </c>
      <c r="J2082" s="64">
        <v>2905100202</v>
      </c>
      <c r="K2082" t="s">
        <v>206</v>
      </c>
      <c r="L2082" s="64">
        <v>1564617011</v>
      </c>
      <c r="M2082" s="60">
        <v>183</v>
      </c>
    </row>
    <row r="2083" spans="1:13" hidden="1" x14ac:dyDescent="0.25">
      <c r="A2083" s="64">
        <v>3080936735</v>
      </c>
      <c r="B2083" s="64">
        <v>1902310210</v>
      </c>
      <c r="C2083" t="s">
        <v>203</v>
      </c>
      <c r="D2083" s="59">
        <v>43504</v>
      </c>
      <c r="E2083" s="60">
        <v>-22320</v>
      </c>
      <c r="F2083" t="s">
        <v>204</v>
      </c>
      <c r="G2083" s="64">
        <v>2000236984</v>
      </c>
      <c r="H2083" t="s">
        <v>1341</v>
      </c>
      <c r="I2083" s="64">
        <v>1286192</v>
      </c>
      <c r="J2083" s="64">
        <v>2905100202</v>
      </c>
      <c r="K2083" t="s">
        <v>206</v>
      </c>
      <c r="L2083" s="64">
        <v>1564617011</v>
      </c>
      <c r="M2083" s="60">
        <v>183</v>
      </c>
    </row>
    <row r="2084" spans="1:13" hidden="1" x14ac:dyDescent="0.25">
      <c r="A2084" s="64">
        <v>3080936735</v>
      </c>
      <c r="B2084" s="64">
        <v>1902310212</v>
      </c>
      <c r="C2084" t="s">
        <v>203</v>
      </c>
      <c r="D2084" s="59">
        <v>43501</v>
      </c>
      <c r="E2084" s="60">
        <v>-22320</v>
      </c>
      <c r="F2084" t="s">
        <v>204</v>
      </c>
      <c r="G2084" s="64">
        <v>2000236984</v>
      </c>
      <c r="H2084" t="s">
        <v>1521</v>
      </c>
      <c r="I2084" s="64">
        <v>1285150</v>
      </c>
      <c r="J2084" s="64">
        <v>2905100202</v>
      </c>
      <c r="K2084" t="s">
        <v>206</v>
      </c>
      <c r="L2084" s="64">
        <v>1564617011</v>
      </c>
      <c r="M2084" s="60">
        <v>183</v>
      </c>
    </row>
    <row r="2085" spans="1:13" hidden="1" x14ac:dyDescent="0.25">
      <c r="A2085" s="64">
        <v>3080936735</v>
      </c>
      <c r="B2085" s="64">
        <v>1902310216</v>
      </c>
      <c r="C2085" t="s">
        <v>203</v>
      </c>
      <c r="D2085" s="59">
        <v>43500</v>
      </c>
      <c r="E2085" s="60">
        <v>-20340</v>
      </c>
      <c r="F2085" t="s">
        <v>204</v>
      </c>
      <c r="G2085" s="64">
        <v>2000236984</v>
      </c>
      <c r="H2085" t="s">
        <v>216</v>
      </c>
      <c r="I2085" s="64">
        <v>1284639</v>
      </c>
      <c r="J2085" s="64">
        <v>2905100202</v>
      </c>
      <c r="K2085" t="s">
        <v>206</v>
      </c>
      <c r="L2085" s="64">
        <v>1564617011</v>
      </c>
      <c r="M2085" s="60">
        <v>183</v>
      </c>
    </row>
    <row r="2086" spans="1:13" hidden="1" x14ac:dyDescent="0.25">
      <c r="A2086" s="64">
        <v>30809367350</v>
      </c>
      <c r="B2086" s="64">
        <v>1902424157</v>
      </c>
      <c r="C2086" t="s">
        <v>203</v>
      </c>
      <c r="D2086" s="59">
        <v>43497</v>
      </c>
      <c r="E2086" s="60">
        <v>-261630</v>
      </c>
      <c r="F2086" t="s">
        <v>204</v>
      </c>
      <c r="G2086" s="64">
        <v>2000236984</v>
      </c>
      <c r="H2086" t="s">
        <v>240</v>
      </c>
      <c r="I2086" s="64">
        <v>1291693</v>
      </c>
      <c r="J2086" s="64">
        <v>2905100202</v>
      </c>
      <c r="K2086" t="s">
        <v>206</v>
      </c>
      <c r="L2086" s="64">
        <v>1564617011</v>
      </c>
      <c r="M2086" s="60">
        <v>183</v>
      </c>
    </row>
    <row r="2087" spans="1:13" hidden="1" x14ac:dyDescent="0.25">
      <c r="A2087" s="64">
        <v>30809367350</v>
      </c>
      <c r="B2087" s="64">
        <v>1902424175</v>
      </c>
      <c r="C2087" t="s">
        <v>203</v>
      </c>
      <c r="D2087" s="59">
        <v>43516</v>
      </c>
      <c r="E2087" s="60">
        <v>-127440</v>
      </c>
      <c r="F2087" t="s">
        <v>204</v>
      </c>
      <c r="G2087" s="64">
        <v>2000236984</v>
      </c>
      <c r="H2087" t="s">
        <v>1590</v>
      </c>
      <c r="I2087" s="64">
        <v>1291637</v>
      </c>
      <c r="J2087" s="64">
        <v>2905100202</v>
      </c>
      <c r="K2087" t="s">
        <v>206</v>
      </c>
      <c r="L2087" s="64">
        <v>1564617011</v>
      </c>
      <c r="M2087" s="60">
        <v>183</v>
      </c>
    </row>
    <row r="2088" spans="1:13" hidden="1" x14ac:dyDescent="0.25">
      <c r="A2088" s="64">
        <v>30809367350</v>
      </c>
      <c r="B2088" s="64">
        <v>1902424178</v>
      </c>
      <c r="C2088" t="s">
        <v>203</v>
      </c>
      <c r="D2088" s="59">
        <v>43508</v>
      </c>
      <c r="E2088" s="60">
        <v>-165780</v>
      </c>
      <c r="F2088" t="s">
        <v>204</v>
      </c>
      <c r="G2088" s="64">
        <v>2000236984</v>
      </c>
      <c r="H2088" t="s">
        <v>281</v>
      </c>
      <c r="I2088" s="64">
        <v>1291587</v>
      </c>
      <c r="J2088" s="64">
        <v>2905100202</v>
      </c>
      <c r="K2088" t="s">
        <v>206</v>
      </c>
      <c r="L2088" s="64">
        <v>1564617011</v>
      </c>
      <c r="M2088" s="60">
        <v>183</v>
      </c>
    </row>
    <row r="2089" spans="1:13" hidden="1" x14ac:dyDescent="0.25">
      <c r="A2089" s="64">
        <v>30809367350</v>
      </c>
      <c r="B2089" s="64">
        <v>1902424185</v>
      </c>
      <c r="C2089" t="s">
        <v>203</v>
      </c>
      <c r="D2089" s="59">
        <v>43521</v>
      </c>
      <c r="E2089" s="60">
        <v>-8980</v>
      </c>
      <c r="F2089" t="s">
        <v>204</v>
      </c>
      <c r="G2089" s="64">
        <v>2000236984</v>
      </c>
      <c r="H2089" t="s">
        <v>1591</v>
      </c>
      <c r="I2089" s="64">
        <v>1292166</v>
      </c>
      <c r="J2089" s="64">
        <v>2905100202</v>
      </c>
      <c r="K2089" t="s">
        <v>206</v>
      </c>
      <c r="L2089" s="64">
        <v>1564617011</v>
      </c>
      <c r="M2089" s="60">
        <v>183</v>
      </c>
    </row>
    <row r="2090" spans="1:13" hidden="1" x14ac:dyDescent="0.25">
      <c r="A2090" s="64">
        <v>30809367350</v>
      </c>
      <c r="B2090" s="64">
        <v>1902424189</v>
      </c>
      <c r="C2090" t="s">
        <v>203</v>
      </c>
      <c r="D2090" s="59">
        <v>43503</v>
      </c>
      <c r="E2090" s="60">
        <v>-61750</v>
      </c>
      <c r="F2090" t="s">
        <v>204</v>
      </c>
      <c r="G2090" s="64">
        <v>2000236984</v>
      </c>
      <c r="H2090" t="s">
        <v>1592</v>
      </c>
      <c r="I2090" s="64">
        <v>1291655</v>
      </c>
      <c r="J2090" s="64">
        <v>2905100202</v>
      </c>
      <c r="K2090" t="s">
        <v>206</v>
      </c>
      <c r="L2090" s="64">
        <v>1564617011</v>
      </c>
      <c r="M2090" s="60">
        <v>183</v>
      </c>
    </row>
    <row r="2091" spans="1:13" hidden="1" x14ac:dyDescent="0.25">
      <c r="A2091" s="64">
        <v>30809367350</v>
      </c>
      <c r="B2091" s="64">
        <v>1902424191</v>
      </c>
      <c r="C2091" t="s">
        <v>203</v>
      </c>
      <c r="D2091" s="59">
        <v>43510</v>
      </c>
      <c r="E2091" s="60">
        <v>-61750</v>
      </c>
      <c r="F2091" t="s">
        <v>204</v>
      </c>
      <c r="G2091" s="64">
        <v>2000236984</v>
      </c>
      <c r="H2091" t="s">
        <v>1308</v>
      </c>
      <c r="I2091" s="64">
        <v>1290115</v>
      </c>
      <c r="J2091" s="64">
        <v>2905100202</v>
      </c>
      <c r="K2091" t="s">
        <v>206</v>
      </c>
      <c r="L2091" s="64">
        <v>1564617011</v>
      </c>
      <c r="M2091" s="60">
        <v>183</v>
      </c>
    </row>
    <row r="2092" spans="1:13" hidden="1" x14ac:dyDescent="0.25">
      <c r="A2092" s="64">
        <v>30809367350</v>
      </c>
      <c r="B2092" s="64">
        <v>1902424192</v>
      </c>
      <c r="C2092" t="s">
        <v>203</v>
      </c>
      <c r="D2092" s="59">
        <v>43519</v>
      </c>
      <c r="E2092" s="60">
        <v>-74170</v>
      </c>
      <c r="F2092" t="s">
        <v>204</v>
      </c>
      <c r="G2092" s="64">
        <v>2000236984</v>
      </c>
      <c r="H2092" t="s">
        <v>1591</v>
      </c>
      <c r="I2092" s="64">
        <v>1289521</v>
      </c>
      <c r="J2092" s="64">
        <v>2905100202</v>
      </c>
      <c r="K2092" t="s">
        <v>206</v>
      </c>
      <c r="L2092" s="64">
        <v>1564617011</v>
      </c>
      <c r="M2092" s="60">
        <v>183</v>
      </c>
    </row>
    <row r="2093" spans="1:13" hidden="1" x14ac:dyDescent="0.25">
      <c r="A2093" s="64">
        <v>30809367350</v>
      </c>
      <c r="B2093" s="64">
        <v>1902424200</v>
      </c>
      <c r="C2093" t="s">
        <v>203</v>
      </c>
      <c r="D2093" s="59">
        <v>43499</v>
      </c>
      <c r="E2093" s="60">
        <v>-154210</v>
      </c>
      <c r="F2093" t="s">
        <v>204</v>
      </c>
      <c r="G2093" s="64">
        <v>2000236984</v>
      </c>
      <c r="H2093" t="s">
        <v>1593</v>
      </c>
      <c r="I2093" s="64">
        <v>1285476</v>
      </c>
      <c r="J2093" s="64">
        <v>2905100202</v>
      </c>
      <c r="K2093" t="s">
        <v>206</v>
      </c>
      <c r="L2093" s="64">
        <v>1500117011</v>
      </c>
      <c r="M2093" s="60">
        <v>183</v>
      </c>
    </row>
    <row r="2094" spans="1:13" hidden="1" x14ac:dyDescent="0.25">
      <c r="A2094" s="64">
        <v>5091116362</v>
      </c>
      <c r="B2094" s="64">
        <v>1902784959</v>
      </c>
      <c r="C2094" t="s">
        <v>203</v>
      </c>
      <c r="D2094" s="59">
        <v>43556</v>
      </c>
      <c r="E2094" s="60">
        <v>-20340</v>
      </c>
      <c r="F2094" t="s">
        <v>204</v>
      </c>
      <c r="G2094" s="64">
        <v>2000236984</v>
      </c>
      <c r="H2094" t="s">
        <v>1594</v>
      </c>
      <c r="I2094" s="64">
        <v>1307411</v>
      </c>
      <c r="J2094" s="64">
        <v>2905100202</v>
      </c>
      <c r="K2094" t="s">
        <v>206</v>
      </c>
      <c r="L2094" s="64">
        <v>1564617011</v>
      </c>
      <c r="M2094" s="60">
        <v>121</v>
      </c>
    </row>
    <row r="2095" spans="1:13" hidden="1" x14ac:dyDescent="0.25">
      <c r="A2095" s="64">
        <v>5091116362</v>
      </c>
      <c r="B2095" s="64">
        <v>1902784964</v>
      </c>
      <c r="C2095" t="s">
        <v>203</v>
      </c>
      <c r="D2095" s="59">
        <v>43585</v>
      </c>
      <c r="E2095" s="60">
        <v>-41040</v>
      </c>
      <c r="F2095" t="s">
        <v>204</v>
      </c>
      <c r="G2095" s="64">
        <v>2000236984</v>
      </c>
      <c r="H2095" t="s">
        <v>1468</v>
      </c>
      <c r="I2095" s="64">
        <v>1307127</v>
      </c>
      <c r="J2095" s="64">
        <v>2905100202</v>
      </c>
      <c r="K2095" t="s">
        <v>206</v>
      </c>
      <c r="L2095" s="64">
        <v>1564617011</v>
      </c>
      <c r="M2095" s="60">
        <v>121</v>
      </c>
    </row>
    <row r="2096" spans="1:13" hidden="1" x14ac:dyDescent="0.25">
      <c r="A2096" s="64">
        <v>5091116362</v>
      </c>
      <c r="B2096" s="64">
        <v>1902784968</v>
      </c>
      <c r="C2096" t="s">
        <v>203</v>
      </c>
      <c r="D2096" s="59">
        <v>43584</v>
      </c>
      <c r="E2096" s="60">
        <v>-41040</v>
      </c>
      <c r="F2096" t="s">
        <v>204</v>
      </c>
      <c r="G2096" s="64">
        <v>2000236984</v>
      </c>
      <c r="H2096" t="s">
        <v>474</v>
      </c>
      <c r="I2096" s="64">
        <v>1307125</v>
      </c>
      <c r="J2096" s="64">
        <v>2905100202</v>
      </c>
      <c r="K2096" t="s">
        <v>206</v>
      </c>
      <c r="L2096" s="64">
        <v>1564617011</v>
      </c>
      <c r="M2096" s="60">
        <v>121</v>
      </c>
    </row>
    <row r="2097" spans="1:13" hidden="1" x14ac:dyDescent="0.25">
      <c r="A2097" s="64">
        <v>5091116362</v>
      </c>
      <c r="B2097" s="64">
        <v>1902784977</v>
      </c>
      <c r="C2097" t="s">
        <v>203</v>
      </c>
      <c r="D2097" s="59">
        <v>43567</v>
      </c>
      <c r="E2097" s="60">
        <v>-24840</v>
      </c>
      <c r="F2097" t="s">
        <v>204</v>
      </c>
      <c r="G2097" s="64">
        <v>2000236984</v>
      </c>
      <c r="H2097" t="s">
        <v>1595</v>
      </c>
      <c r="I2097" s="64">
        <v>1306976</v>
      </c>
      <c r="J2097" s="64">
        <v>2905100202</v>
      </c>
      <c r="K2097" t="s">
        <v>206</v>
      </c>
      <c r="L2097" s="64">
        <v>1564617011</v>
      </c>
      <c r="M2097" s="60">
        <v>121</v>
      </c>
    </row>
    <row r="2098" spans="1:13" hidden="1" x14ac:dyDescent="0.25">
      <c r="A2098" s="64">
        <v>5091116362</v>
      </c>
      <c r="B2098" s="64">
        <v>1902784989</v>
      </c>
      <c r="C2098" t="s">
        <v>203</v>
      </c>
      <c r="D2098" s="59">
        <v>43560</v>
      </c>
      <c r="E2098" s="60">
        <v>-32310</v>
      </c>
      <c r="F2098" t="s">
        <v>204</v>
      </c>
      <c r="G2098" s="64">
        <v>2000236984</v>
      </c>
      <c r="H2098" t="s">
        <v>1596</v>
      </c>
      <c r="I2098" s="64">
        <v>1306974</v>
      </c>
      <c r="J2098" s="64">
        <v>2905100202</v>
      </c>
      <c r="K2098" t="s">
        <v>206</v>
      </c>
      <c r="L2098" s="64">
        <v>1564617011</v>
      </c>
      <c r="M2098" s="60">
        <v>121</v>
      </c>
    </row>
    <row r="2099" spans="1:13" hidden="1" x14ac:dyDescent="0.25">
      <c r="A2099" s="64">
        <v>5091116362</v>
      </c>
      <c r="B2099" s="64">
        <v>1902784993</v>
      </c>
      <c r="C2099" t="s">
        <v>203</v>
      </c>
      <c r="D2099" s="59">
        <v>43585</v>
      </c>
      <c r="E2099" s="60">
        <v>-115020</v>
      </c>
      <c r="F2099" t="s">
        <v>204</v>
      </c>
      <c r="G2099" s="64">
        <v>2000236984</v>
      </c>
      <c r="H2099" t="s">
        <v>1597</v>
      </c>
      <c r="I2099" s="64">
        <v>1306128</v>
      </c>
      <c r="J2099" s="64">
        <v>2905100202</v>
      </c>
      <c r="K2099" t="s">
        <v>206</v>
      </c>
      <c r="L2099" s="64">
        <v>1564617011</v>
      </c>
      <c r="M2099" s="60">
        <v>121</v>
      </c>
    </row>
    <row r="2100" spans="1:13" hidden="1" x14ac:dyDescent="0.25">
      <c r="A2100" s="64">
        <v>5091116362</v>
      </c>
      <c r="B2100" s="64">
        <v>1902784995</v>
      </c>
      <c r="C2100" t="s">
        <v>203</v>
      </c>
      <c r="D2100" s="59">
        <v>43585</v>
      </c>
      <c r="E2100" s="60">
        <v>-191700</v>
      </c>
      <c r="F2100" t="s">
        <v>204</v>
      </c>
      <c r="G2100" s="64">
        <v>2000236984</v>
      </c>
      <c r="H2100" t="s">
        <v>543</v>
      </c>
      <c r="I2100" s="64">
        <v>1306117</v>
      </c>
      <c r="J2100" s="64">
        <v>2905100202</v>
      </c>
      <c r="K2100" t="s">
        <v>206</v>
      </c>
      <c r="L2100" s="64">
        <v>1564617011</v>
      </c>
      <c r="M2100" s="60">
        <v>121</v>
      </c>
    </row>
    <row r="2101" spans="1:13" hidden="1" x14ac:dyDescent="0.25">
      <c r="A2101" s="64">
        <v>5091116362</v>
      </c>
      <c r="B2101" s="64">
        <v>1902784997</v>
      </c>
      <c r="C2101" t="s">
        <v>203</v>
      </c>
      <c r="D2101" s="59">
        <v>43585</v>
      </c>
      <c r="E2101" s="60">
        <v>-153360</v>
      </c>
      <c r="F2101" t="s">
        <v>204</v>
      </c>
      <c r="G2101" s="64">
        <v>2000236984</v>
      </c>
      <c r="H2101" t="s">
        <v>1340</v>
      </c>
      <c r="I2101" s="64">
        <v>1306115</v>
      </c>
      <c r="J2101" s="64">
        <v>2905100202</v>
      </c>
      <c r="K2101" t="s">
        <v>206</v>
      </c>
      <c r="L2101" s="64">
        <v>1564617011</v>
      </c>
      <c r="M2101" s="60">
        <v>121</v>
      </c>
    </row>
    <row r="2102" spans="1:13" hidden="1" x14ac:dyDescent="0.25">
      <c r="A2102" s="64">
        <v>5091116362</v>
      </c>
      <c r="B2102" s="64">
        <v>1902785002</v>
      </c>
      <c r="C2102" t="s">
        <v>203</v>
      </c>
      <c r="D2102" s="59">
        <v>43579</v>
      </c>
      <c r="E2102" s="60">
        <v>-12420</v>
      </c>
      <c r="F2102" t="s">
        <v>204</v>
      </c>
      <c r="G2102" s="64">
        <v>2000236984</v>
      </c>
      <c r="H2102" t="s">
        <v>592</v>
      </c>
      <c r="I2102" s="64">
        <v>1305654</v>
      </c>
      <c r="J2102" s="64">
        <v>2905100202</v>
      </c>
      <c r="K2102" t="s">
        <v>206</v>
      </c>
      <c r="L2102" s="64">
        <v>1564617011</v>
      </c>
      <c r="M2102" s="60">
        <v>121</v>
      </c>
    </row>
    <row r="2103" spans="1:13" hidden="1" x14ac:dyDescent="0.25">
      <c r="A2103" s="64">
        <v>5091116362</v>
      </c>
      <c r="B2103" s="64">
        <v>1902785100</v>
      </c>
      <c r="C2103" t="s">
        <v>203</v>
      </c>
      <c r="D2103" s="59">
        <v>43584</v>
      </c>
      <c r="E2103" s="60">
        <v>-95850</v>
      </c>
      <c r="F2103" t="s">
        <v>204</v>
      </c>
      <c r="G2103" s="64">
        <v>2000236984</v>
      </c>
      <c r="H2103" t="s">
        <v>441</v>
      </c>
      <c r="I2103" s="64">
        <v>1305584</v>
      </c>
      <c r="J2103" s="64">
        <v>2905100202</v>
      </c>
      <c r="K2103" t="s">
        <v>206</v>
      </c>
      <c r="L2103" s="64">
        <v>1564617011</v>
      </c>
      <c r="M2103" s="60">
        <v>121</v>
      </c>
    </row>
    <row r="2104" spans="1:13" hidden="1" x14ac:dyDescent="0.25">
      <c r="A2104" s="64">
        <v>5091116362</v>
      </c>
      <c r="B2104" s="64">
        <v>1902785102</v>
      </c>
      <c r="C2104" t="s">
        <v>203</v>
      </c>
      <c r="D2104" s="59">
        <v>43584</v>
      </c>
      <c r="E2104" s="60">
        <v>-37260</v>
      </c>
      <c r="F2104" t="s">
        <v>204</v>
      </c>
      <c r="G2104" s="64">
        <v>2000236984</v>
      </c>
      <c r="H2104" t="s">
        <v>1242</v>
      </c>
      <c r="I2104" s="64">
        <v>1305583</v>
      </c>
      <c r="J2104" s="64">
        <v>2905100202</v>
      </c>
      <c r="K2104" t="s">
        <v>206</v>
      </c>
      <c r="L2104" s="64">
        <v>1564617011</v>
      </c>
      <c r="M2104" s="60">
        <v>121</v>
      </c>
    </row>
    <row r="2105" spans="1:13" hidden="1" x14ac:dyDescent="0.25">
      <c r="A2105" s="64">
        <v>5091116362</v>
      </c>
      <c r="B2105" s="64">
        <v>1902785108</v>
      </c>
      <c r="C2105" t="s">
        <v>203</v>
      </c>
      <c r="D2105" s="59">
        <v>43582</v>
      </c>
      <c r="E2105" s="60">
        <v>-12420</v>
      </c>
      <c r="F2105" t="s">
        <v>204</v>
      </c>
      <c r="G2105" s="64">
        <v>2000236984</v>
      </c>
      <c r="H2105" t="s">
        <v>1598</v>
      </c>
      <c r="I2105" s="64">
        <v>1305240</v>
      </c>
      <c r="J2105" s="64">
        <v>2905100202</v>
      </c>
      <c r="K2105" t="s">
        <v>206</v>
      </c>
      <c r="L2105" s="64">
        <v>1564617011</v>
      </c>
      <c r="M2105" s="60">
        <v>121</v>
      </c>
    </row>
    <row r="2106" spans="1:13" hidden="1" x14ac:dyDescent="0.25">
      <c r="A2106" s="64">
        <v>5091116362</v>
      </c>
      <c r="B2106" s="64">
        <v>1902785111</v>
      </c>
      <c r="C2106" t="s">
        <v>203</v>
      </c>
      <c r="D2106" s="59">
        <v>43581</v>
      </c>
      <c r="E2106" s="60">
        <v>-12420</v>
      </c>
      <c r="F2106" t="s">
        <v>204</v>
      </c>
      <c r="G2106" s="64">
        <v>2000236984</v>
      </c>
      <c r="H2106" t="s">
        <v>1042</v>
      </c>
      <c r="I2106" s="64">
        <v>1305142</v>
      </c>
      <c r="J2106" s="64">
        <v>2905100202</v>
      </c>
      <c r="K2106" t="s">
        <v>206</v>
      </c>
      <c r="L2106" s="64">
        <v>1564617011</v>
      </c>
      <c r="M2106" s="60">
        <v>121</v>
      </c>
    </row>
    <row r="2107" spans="1:13" hidden="1" x14ac:dyDescent="0.25">
      <c r="A2107" s="64">
        <v>5091116362</v>
      </c>
      <c r="B2107" s="64">
        <v>1902785116</v>
      </c>
      <c r="C2107" t="s">
        <v>203</v>
      </c>
      <c r="D2107" s="59">
        <v>43581</v>
      </c>
      <c r="E2107" s="60">
        <v>-22320</v>
      </c>
      <c r="F2107" t="s">
        <v>204</v>
      </c>
      <c r="G2107" s="64">
        <v>2000236984</v>
      </c>
      <c r="H2107" t="s">
        <v>1388</v>
      </c>
      <c r="I2107" s="64">
        <v>1305134</v>
      </c>
      <c r="J2107" s="64">
        <v>2905100202</v>
      </c>
      <c r="K2107" t="s">
        <v>206</v>
      </c>
      <c r="L2107" s="64">
        <v>1564617011</v>
      </c>
      <c r="M2107" s="60">
        <v>121</v>
      </c>
    </row>
    <row r="2108" spans="1:13" hidden="1" x14ac:dyDescent="0.25">
      <c r="A2108" s="64">
        <v>5091116362</v>
      </c>
      <c r="B2108" s="64">
        <v>1902785136</v>
      </c>
      <c r="C2108" t="s">
        <v>203</v>
      </c>
      <c r="D2108" s="59">
        <v>43581</v>
      </c>
      <c r="E2108" s="60">
        <v>-95850</v>
      </c>
      <c r="F2108" t="s">
        <v>204</v>
      </c>
      <c r="G2108" s="64">
        <v>2000236984</v>
      </c>
      <c r="H2108" t="s">
        <v>603</v>
      </c>
      <c r="I2108" s="64">
        <v>1305118</v>
      </c>
      <c r="J2108" s="64">
        <v>2905100202</v>
      </c>
      <c r="K2108" t="s">
        <v>206</v>
      </c>
      <c r="L2108" s="64">
        <v>1564617011</v>
      </c>
      <c r="M2108" s="60">
        <v>121</v>
      </c>
    </row>
    <row r="2109" spans="1:13" hidden="1" x14ac:dyDescent="0.25">
      <c r="A2109" s="64">
        <v>5091116362</v>
      </c>
      <c r="B2109" s="64">
        <v>1902785142</v>
      </c>
      <c r="C2109" t="s">
        <v>203</v>
      </c>
      <c r="D2109" s="59">
        <v>43580</v>
      </c>
      <c r="E2109" s="60">
        <v>-22320</v>
      </c>
      <c r="F2109" t="s">
        <v>204</v>
      </c>
      <c r="G2109" s="64">
        <v>2000236984</v>
      </c>
      <c r="H2109" t="s">
        <v>445</v>
      </c>
      <c r="I2109" s="64">
        <v>1304842</v>
      </c>
      <c r="J2109" s="64">
        <v>2905100202</v>
      </c>
      <c r="K2109" t="s">
        <v>206</v>
      </c>
      <c r="L2109" s="64">
        <v>1564617011</v>
      </c>
      <c r="M2109" s="60">
        <v>121</v>
      </c>
    </row>
    <row r="2110" spans="1:13" hidden="1" x14ac:dyDescent="0.25">
      <c r="A2110" s="64">
        <v>5091116362</v>
      </c>
      <c r="B2110" s="64">
        <v>1902785150</v>
      </c>
      <c r="C2110" t="s">
        <v>203</v>
      </c>
      <c r="D2110" s="59">
        <v>43580</v>
      </c>
      <c r="E2110" s="60">
        <v>-172530</v>
      </c>
      <c r="F2110" t="s">
        <v>204</v>
      </c>
      <c r="G2110" s="64">
        <v>2000236984</v>
      </c>
      <c r="H2110" t="s">
        <v>1472</v>
      </c>
      <c r="I2110" s="64">
        <v>1304781</v>
      </c>
      <c r="J2110" s="64">
        <v>2905100202</v>
      </c>
      <c r="K2110" t="s">
        <v>206</v>
      </c>
      <c r="L2110" s="64">
        <v>1564617011</v>
      </c>
      <c r="M2110" s="60">
        <v>121</v>
      </c>
    </row>
    <row r="2111" spans="1:13" hidden="1" x14ac:dyDescent="0.25">
      <c r="A2111" s="64">
        <v>5091116362</v>
      </c>
      <c r="B2111" s="64">
        <v>1902785154</v>
      </c>
      <c r="C2111" t="s">
        <v>203</v>
      </c>
      <c r="D2111" s="59">
        <v>43580</v>
      </c>
      <c r="E2111" s="60">
        <v>-22320</v>
      </c>
      <c r="F2111" t="s">
        <v>204</v>
      </c>
      <c r="G2111" s="64">
        <v>2000236984</v>
      </c>
      <c r="H2111" t="s">
        <v>1328</v>
      </c>
      <c r="I2111" s="64">
        <v>1304505</v>
      </c>
      <c r="J2111" s="64">
        <v>2905100202</v>
      </c>
      <c r="K2111" t="s">
        <v>206</v>
      </c>
      <c r="L2111" s="64">
        <v>1564617011</v>
      </c>
      <c r="M2111" s="60">
        <v>121</v>
      </c>
    </row>
    <row r="2112" spans="1:13" hidden="1" x14ac:dyDescent="0.25">
      <c r="A2112" s="64">
        <v>5091116362</v>
      </c>
      <c r="B2112" s="64">
        <v>1902785157</v>
      </c>
      <c r="C2112" t="s">
        <v>203</v>
      </c>
      <c r="D2112" s="59">
        <v>43579</v>
      </c>
      <c r="E2112" s="60">
        <v>-84830</v>
      </c>
      <c r="F2112" t="s">
        <v>204</v>
      </c>
      <c r="G2112" s="64">
        <v>2000236984</v>
      </c>
      <c r="H2112" t="s">
        <v>1469</v>
      </c>
      <c r="I2112" s="64">
        <v>1304412</v>
      </c>
      <c r="J2112" s="64">
        <v>2905100202</v>
      </c>
      <c r="K2112" t="s">
        <v>206</v>
      </c>
      <c r="L2112" s="64">
        <v>1564617011</v>
      </c>
      <c r="M2112" s="60">
        <v>121</v>
      </c>
    </row>
    <row r="2113" spans="1:13" hidden="1" x14ac:dyDescent="0.25">
      <c r="A2113" s="64">
        <v>5091116362</v>
      </c>
      <c r="B2113" s="64">
        <v>1902785160</v>
      </c>
      <c r="C2113" t="s">
        <v>203</v>
      </c>
      <c r="D2113" s="59">
        <v>43579</v>
      </c>
      <c r="E2113" s="60">
        <v>-22320</v>
      </c>
      <c r="F2113" t="s">
        <v>204</v>
      </c>
      <c r="G2113" s="64">
        <v>2000236984</v>
      </c>
      <c r="H2113" t="s">
        <v>445</v>
      </c>
      <c r="I2113" s="64">
        <v>1304356</v>
      </c>
      <c r="J2113" s="64">
        <v>2905100202</v>
      </c>
      <c r="K2113" t="s">
        <v>206</v>
      </c>
      <c r="L2113" s="64">
        <v>1564617011</v>
      </c>
      <c r="M2113" s="60">
        <v>121</v>
      </c>
    </row>
    <row r="2114" spans="1:13" hidden="1" x14ac:dyDescent="0.25">
      <c r="A2114" s="64">
        <v>5091116362</v>
      </c>
      <c r="B2114" s="64">
        <v>1902785200</v>
      </c>
      <c r="C2114" t="s">
        <v>203</v>
      </c>
      <c r="D2114" s="59">
        <v>43579</v>
      </c>
      <c r="E2114" s="60">
        <v>-149040</v>
      </c>
      <c r="F2114" t="s">
        <v>204</v>
      </c>
      <c r="G2114" s="64">
        <v>2000236984</v>
      </c>
      <c r="H2114" t="s">
        <v>1307</v>
      </c>
      <c r="I2114" s="64">
        <v>1304212</v>
      </c>
      <c r="J2114" s="64">
        <v>2905100202</v>
      </c>
      <c r="K2114" t="s">
        <v>206</v>
      </c>
      <c r="L2114" s="64">
        <v>1564617011</v>
      </c>
      <c r="M2114" s="60">
        <v>121</v>
      </c>
    </row>
    <row r="2115" spans="1:13" hidden="1" x14ac:dyDescent="0.25">
      <c r="A2115" s="64">
        <v>5091116362</v>
      </c>
      <c r="B2115" s="64">
        <v>1902785204</v>
      </c>
      <c r="C2115" t="s">
        <v>203</v>
      </c>
      <c r="D2115" s="59">
        <v>43579</v>
      </c>
      <c r="E2115" s="60">
        <v>-38340</v>
      </c>
      <c r="F2115" t="s">
        <v>204</v>
      </c>
      <c r="G2115" s="64">
        <v>2000236984</v>
      </c>
      <c r="H2115" t="s">
        <v>437</v>
      </c>
      <c r="I2115" s="64">
        <v>1304211</v>
      </c>
      <c r="J2115" s="64">
        <v>2905100202</v>
      </c>
      <c r="K2115" t="s">
        <v>206</v>
      </c>
      <c r="L2115" s="64">
        <v>1564617011</v>
      </c>
      <c r="M2115" s="60">
        <v>121</v>
      </c>
    </row>
    <row r="2116" spans="1:13" hidden="1" x14ac:dyDescent="0.25">
      <c r="A2116" s="64">
        <v>5091116362</v>
      </c>
      <c r="B2116" s="64">
        <v>1902785207</v>
      </c>
      <c r="C2116" t="s">
        <v>203</v>
      </c>
      <c r="D2116" s="59">
        <v>43578</v>
      </c>
      <c r="E2116" s="60">
        <v>-12420</v>
      </c>
      <c r="F2116" t="s">
        <v>204</v>
      </c>
      <c r="G2116" s="64">
        <v>2000236984</v>
      </c>
      <c r="H2116" t="s">
        <v>1434</v>
      </c>
      <c r="I2116" s="64">
        <v>1304057</v>
      </c>
      <c r="J2116" s="64">
        <v>2905100202</v>
      </c>
      <c r="K2116" t="s">
        <v>206</v>
      </c>
      <c r="L2116" s="64">
        <v>1564617011</v>
      </c>
      <c r="M2116" s="60">
        <v>121</v>
      </c>
    </row>
    <row r="2117" spans="1:13" hidden="1" x14ac:dyDescent="0.25">
      <c r="A2117" s="64">
        <v>5091116362</v>
      </c>
      <c r="B2117" s="64">
        <v>1902785210</v>
      </c>
      <c r="C2117" t="s">
        <v>203</v>
      </c>
      <c r="D2117" s="59">
        <v>43577</v>
      </c>
      <c r="E2117" s="60">
        <v>-153360</v>
      </c>
      <c r="F2117" t="s">
        <v>204</v>
      </c>
      <c r="G2117" s="64">
        <v>2000236984</v>
      </c>
      <c r="H2117" t="s">
        <v>572</v>
      </c>
      <c r="I2117" s="64">
        <v>1303731</v>
      </c>
      <c r="J2117" s="64">
        <v>2905100202</v>
      </c>
      <c r="K2117" t="s">
        <v>206</v>
      </c>
      <c r="L2117" s="64">
        <v>1564617011</v>
      </c>
      <c r="M2117" s="60">
        <v>121</v>
      </c>
    </row>
    <row r="2118" spans="1:13" hidden="1" x14ac:dyDescent="0.25">
      <c r="A2118" s="64">
        <v>5091116362</v>
      </c>
      <c r="B2118" s="64">
        <v>1902785214</v>
      </c>
      <c r="C2118" t="s">
        <v>203</v>
      </c>
      <c r="D2118" s="59">
        <v>43557</v>
      </c>
      <c r="E2118" s="60">
        <v>-33100</v>
      </c>
      <c r="F2118" t="s">
        <v>204</v>
      </c>
      <c r="G2118" s="64">
        <v>2000236984</v>
      </c>
      <c r="H2118" t="s">
        <v>563</v>
      </c>
      <c r="I2118" s="64">
        <v>1298600</v>
      </c>
      <c r="J2118" s="64">
        <v>2905100202</v>
      </c>
      <c r="K2118" t="s">
        <v>206</v>
      </c>
      <c r="L2118" s="64">
        <v>1558017011</v>
      </c>
      <c r="M2118" s="60">
        <v>121</v>
      </c>
    </row>
    <row r="2119" spans="1:13" hidden="1" x14ac:dyDescent="0.25">
      <c r="A2119" s="64">
        <v>5091116362</v>
      </c>
      <c r="B2119" s="64">
        <v>1902785216</v>
      </c>
      <c r="C2119" t="s">
        <v>203</v>
      </c>
      <c r="D2119" s="59">
        <v>43556</v>
      </c>
      <c r="E2119" s="60">
        <v>-22320</v>
      </c>
      <c r="F2119" t="s">
        <v>204</v>
      </c>
      <c r="G2119" s="64">
        <v>2000236984</v>
      </c>
      <c r="H2119" t="s">
        <v>1328</v>
      </c>
      <c r="I2119" s="64">
        <v>1298294</v>
      </c>
      <c r="J2119" s="64">
        <v>2905100202</v>
      </c>
      <c r="K2119" t="s">
        <v>206</v>
      </c>
      <c r="L2119" s="64">
        <v>1564617011</v>
      </c>
      <c r="M2119" s="60">
        <v>121</v>
      </c>
    </row>
    <row r="2120" spans="1:13" hidden="1" x14ac:dyDescent="0.25">
      <c r="A2120" s="64">
        <v>5091116362</v>
      </c>
      <c r="B2120" s="64">
        <v>1902785219</v>
      </c>
      <c r="C2120" t="s">
        <v>203</v>
      </c>
      <c r="D2120" s="59">
        <v>43577</v>
      </c>
      <c r="E2120" s="60">
        <v>-191700</v>
      </c>
      <c r="F2120" t="s">
        <v>204</v>
      </c>
      <c r="G2120" s="64">
        <v>2000236984</v>
      </c>
      <c r="H2120" t="s">
        <v>232</v>
      </c>
      <c r="I2120" s="64">
        <v>1303729</v>
      </c>
      <c r="J2120" s="64">
        <v>2905100202</v>
      </c>
      <c r="K2120" t="s">
        <v>206</v>
      </c>
      <c r="L2120" s="64">
        <v>1564617011</v>
      </c>
      <c r="M2120" s="60">
        <v>121</v>
      </c>
    </row>
    <row r="2121" spans="1:13" hidden="1" x14ac:dyDescent="0.25">
      <c r="A2121" s="64">
        <v>5091116362</v>
      </c>
      <c r="B2121" s="64">
        <v>1902785223</v>
      </c>
      <c r="C2121" t="s">
        <v>203</v>
      </c>
      <c r="D2121" s="59">
        <v>43577</v>
      </c>
      <c r="E2121" s="60">
        <v>-22320</v>
      </c>
      <c r="F2121" t="s">
        <v>204</v>
      </c>
      <c r="G2121" s="64">
        <v>2000236984</v>
      </c>
      <c r="H2121" t="s">
        <v>601</v>
      </c>
      <c r="I2121" s="64">
        <v>1303727</v>
      </c>
      <c r="J2121" s="64">
        <v>2905100202</v>
      </c>
      <c r="K2121" t="s">
        <v>206</v>
      </c>
      <c r="L2121" s="64">
        <v>1564617011</v>
      </c>
      <c r="M2121" s="60">
        <v>121</v>
      </c>
    </row>
    <row r="2122" spans="1:13" hidden="1" x14ac:dyDescent="0.25">
      <c r="A2122" s="64">
        <v>5091116362</v>
      </c>
      <c r="B2122" s="64">
        <v>1902785225</v>
      </c>
      <c r="C2122" t="s">
        <v>203</v>
      </c>
      <c r="D2122" s="59">
        <v>43577</v>
      </c>
      <c r="E2122" s="60">
        <v>-32310</v>
      </c>
      <c r="F2122" t="s">
        <v>204</v>
      </c>
      <c r="G2122" s="64">
        <v>2000236984</v>
      </c>
      <c r="H2122" t="s">
        <v>1316</v>
      </c>
      <c r="I2122" s="64">
        <v>1303588</v>
      </c>
      <c r="J2122" s="64">
        <v>2905100202</v>
      </c>
      <c r="K2122" t="s">
        <v>206</v>
      </c>
      <c r="L2122" s="64">
        <v>1564617011</v>
      </c>
      <c r="M2122" s="60">
        <v>121</v>
      </c>
    </row>
    <row r="2123" spans="1:13" hidden="1" x14ac:dyDescent="0.25">
      <c r="A2123" s="64">
        <v>5091116362</v>
      </c>
      <c r="B2123" s="64">
        <v>1902785229</v>
      </c>
      <c r="C2123" t="s">
        <v>203</v>
      </c>
      <c r="D2123" s="59">
        <v>43577</v>
      </c>
      <c r="E2123" s="60">
        <v>-22320</v>
      </c>
      <c r="F2123" t="s">
        <v>204</v>
      </c>
      <c r="G2123" s="64">
        <v>2000236984</v>
      </c>
      <c r="H2123" t="s">
        <v>1388</v>
      </c>
      <c r="I2123" s="64">
        <v>1303364</v>
      </c>
      <c r="J2123" s="64">
        <v>2905100202</v>
      </c>
      <c r="K2123" t="s">
        <v>206</v>
      </c>
      <c r="L2123" s="64">
        <v>1564617011</v>
      </c>
      <c r="M2123" s="60">
        <v>121</v>
      </c>
    </row>
    <row r="2124" spans="1:13" hidden="1" x14ac:dyDescent="0.25">
      <c r="A2124" s="64">
        <v>5091116362</v>
      </c>
      <c r="B2124" s="64">
        <v>1902785235</v>
      </c>
      <c r="C2124" t="s">
        <v>203</v>
      </c>
      <c r="D2124" s="59">
        <v>43572</v>
      </c>
      <c r="E2124" s="60">
        <v>-22320</v>
      </c>
      <c r="F2124" t="s">
        <v>204</v>
      </c>
      <c r="G2124" s="64">
        <v>2000236984</v>
      </c>
      <c r="H2124" t="s">
        <v>1599</v>
      </c>
      <c r="I2124" s="64">
        <v>1303099</v>
      </c>
      <c r="J2124" s="64">
        <v>2905100202</v>
      </c>
      <c r="K2124" t="s">
        <v>206</v>
      </c>
      <c r="L2124" s="64">
        <v>1564617011</v>
      </c>
      <c r="M2124" s="60">
        <v>121</v>
      </c>
    </row>
    <row r="2125" spans="1:13" hidden="1" x14ac:dyDescent="0.25">
      <c r="A2125" s="64">
        <v>5091116362</v>
      </c>
      <c r="B2125" s="64">
        <v>1902785241</v>
      </c>
      <c r="C2125" t="s">
        <v>203</v>
      </c>
      <c r="D2125" s="59">
        <v>43571</v>
      </c>
      <c r="E2125" s="60">
        <v>-32310</v>
      </c>
      <c r="F2125" t="s">
        <v>204</v>
      </c>
      <c r="G2125" s="64">
        <v>2000236984</v>
      </c>
      <c r="H2125" t="s">
        <v>863</v>
      </c>
      <c r="I2125" s="64">
        <v>1303057</v>
      </c>
      <c r="J2125" s="64">
        <v>2905100202</v>
      </c>
      <c r="K2125" t="s">
        <v>206</v>
      </c>
      <c r="L2125" s="64">
        <v>1564617011</v>
      </c>
      <c r="M2125" s="60">
        <v>121</v>
      </c>
    </row>
    <row r="2126" spans="1:13" hidden="1" x14ac:dyDescent="0.25">
      <c r="A2126" s="64">
        <v>5091116362</v>
      </c>
      <c r="B2126" s="64">
        <v>1902785246</v>
      </c>
      <c r="C2126" t="s">
        <v>203</v>
      </c>
      <c r="D2126" s="59">
        <v>43568</v>
      </c>
      <c r="E2126" s="60">
        <v>-43650</v>
      </c>
      <c r="F2126" t="s">
        <v>204</v>
      </c>
      <c r="G2126" s="64">
        <v>2000236984</v>
      </c>
      <c r="H2126" t="s">
        <v>1303</v>
      </c>
      <c r="I2126" s="64">
        <v>1303046</v>
      </c>
      <c r="J2126" s="64">
        <v>2905100202</v>
      </c>
      <c r="K2126" t="s">
        <v>206</v>
      </c>
      <c r="L2126" s="64">
        <v>1564617011</v>
      </c>
      <c r="M2126" s="60">
        <v>121</v>
      </c>
    </row>
    <row r="2127" spans="1:13" hidden="1" x14ac:dyDescent="0.25">
      <c r="A2127" s="64">
        <v>5091116362</v>
      </c>
      <c r="B2127" s="64">
        <v>1902785251</v>
      </c>
      <c r="C2127" t="s">
        <v>203</v>
      </c>
      <c r="D2127" s="59">
        <v>43570</v>
      </c>
      <c r="E2127" s="60">
        <v>-24840</v>
      </c>
      <c r="F2127" t="s">
        <v>204</v>
      </c>
      <c r="G2127" s="64">
        <v>2000236984</v>
      </c>
      <c r="H2127" t="s">
        <v>502</v>
      </c>
      <c r="I2127" s="64">
        <v>1302924</v>
      </c>
      <c r="J2127" s="64">
        <v>2905100202</v>
      </c>
      <c r="K2127" t="s">
        <v>206</v>
      </c>
      <c r="L2127" s="64">
        <v>1564617011</v>
      </c>
      <c r="M2127" s="60">
        <v>121</v>
      </c>
    </row>
    <row r="2128" spans="1:13" hidden="1" x14ac:dyDescent="0.25">
      <c r="A2128" s="64">
        <v>5091116362</v>
      </c>
      <c r="B2128" s="64">
        <v>1902785257</v>
      </c>
      <c r="C2128" t="s">
        <v>203</v>
      </c>
      <c r="D2128" s="59">
        <v>43571</v>
      </c>
      <c r="E2128" s="60">
        <v>-22320</v>
      </c>
      <c r="F2128" t="s">
        <v>204</v>
      </c>
      <c r="G2128" s="64">
        <v>2000236984</v>
      </c>
      <c r="H2128" t="s">
        <v>1193</v>
      </c>
      <c r="I2128" s="64">
        <v>1302815</v>
      </c>
      <c r="J2128" s="64">
        <v>2905100202</v>
      </c>
      <c r="K2128" t="s">
        <v>206</v>
      </c>
      <c r="L2128" s="64">
        <v>1564617011</v>
      </c>
      <c r="M2128" s="60">
        <v>121</v>
      </c>
    </row>
    <row r="2129" spans="1:13" hidden="1" x14ac:dyDescent="0.25">
      <c r="A2129" s="64">
        <v>5091116362</v>
      </c>
      <c r="B2129" s="64">
        <v>1902785263</v>
      </c>
      <c r="C2129" t="s">
        <v>203</v>
      </c>
      <c r="D2129" s="59">
        <v>43571</v>
      </c>
      <c r="E2129" s="60">
        <v>-22320</v>
      </c>
      <c r="F2129" t="s">
        <v>204</v>
      </c>
      <c r="G2129" s="64">
        <v>2000236984</v>
      </c>
      <c r="H2129" t="s">
        <v>1393</v>
      </c>
      <c r="I2129" s="64">
        <v>1302766</v>
      </c>
      <c r="J2129" s="64">
        <v>2905100202</v>
      </c>
      <c r="K2129" t="s">
        <v>206</v>
      </c>
      <c r="L2129" s="64">
        <v>1564617011</v>
      </c>
      <c r="M2129" s="60">
        <v>121</v>
      </c>
    </row>
    <row r="2130" spans="1:13" hidden="1" x14ac:dyDescent="0.25">
      <c r="A2130" s="64">
        <v>5091116362</v>
      </c>
      <c r="B2130" s="64">
        <v>1902785280</v>
      </c>
      <c r="C2130" t="s">
        <v>203</v>
      </c>
      <c r="D2130" s="59">
        <v>43568</v>
      </c>
      <c r="E2130" s="60">
        <v>-74520</v>
      </c>
      <c r="F2130" t="s">
        <v>204</v>
      </c>
      <c r="G2130" s="64">
        <v>2000236984</v>
      </c>
      <c r="H2130" t="s">
        <v>1600</v>
      </c>
      <c r="I2130" s="64">
        <v>1302240</v>
      </c>
      <c r="J2130" s="64">
        <v>2905100202</v>
      </c>
      <c r="K2130" t="s">
        <v>206</v>
      </c>
      <c r="L2130" s="64">
        <v>1564617011</v>
      </c>
      <c r="M2130" s="60">
        <v>121</v>
      </c>
    </row>
    <row r="2131" spans="1:13" hidden="1" x14ac:dyDescent="0.25">
      <c r="A2131" s="64">
        <v>5091447899</v>
      </c>
      <c r="B2131" s="64">
        <v>1902786622</v>
      </c>
      <c r="C2131" t="s">
        <v>203</v>
      </c>
      <c r="D2131" s="59">
        <v>43458</v>
      </c>
      <c r="E2131" s="60">
        <v>-21060</v>
      </c>
      <c r="F2131" t="s">
        <v>204</v>
      </c>
      <c r="G2131" s="64">
        <v>2000236984</v>
      </c>
      <c r="H2131" t="s">
        <v>1304</v>
      </c>
      <c r="I2131" s="64">
        <v>1275726</v>
      </c>
      <c r="J2131" s="64">
        <v>2905100202</v>
      </c>
      <c r="K2131" t="s">
        <v>206</v>
      </c>
      <c r="L2131" s="64">
        <v>1564617011</v>
      </c>
      <c r="M2131" s="60">
        <v>121</v>
      </c>
    </row>
    <row r="2132" spans="1:13" hidden="1" x14ac:dyDescent="0.25">
      <c r="A2132" s="64">
        <v>5091504846</v>
      </c>
      <c r="B2132" s="64">
        <v>1902786602</v>
      </c>
      <c r="C2132" t="s">
        <v>203</v>
      </c>
      <c r="D2132" s="59">
        <v>43410</v>
      </c>
      <c r="E2132" s="60">
        <v>-61750</v>
      </c>
      <c r="F2132" t="s">
        <v>204</v>
      </c>
      <c r="G2132" s="64">
        <v>2000236984</v>
      </c>
      <c r="H2132" t="s">
        <v>524</v>
      </c>
      <c r="I2132" s="64">
        <v>1263912</v>
      </c>
      <c r="J2132" s="64">
        <v>2905100202</v>
      </c>
      <c r="K2132" t="s">
        <v>206</v>
      </c>
      <c r="L2132" s="64">
        <v>1564617011</v>
      </c>
      <c r="M2132" s="60">
        <v>121</v>
      </c>
    </row>
    <row r="2133" spans="1:13" hidden="1" x14ac:dyDescent="0.25">
      <c r="A2133" s="64">
        <v>5091505079</v>
      </c>
      <c r="B2133" s="64">
        <v>105066395</v>
      </c>
      <c r="C2133" t="s">
        <v>390</v>
      </c>
      <c r="D2133" s="59">
        <v>43745</v>
      </c>
      <c r="E2133" s="60">
        <v>-64295</v>
      </c>
      <c r="F2133" t="s">
        <v>204</v>
      </c>
      <c r="G2133" s="64">
        <v>2000236984</v>
      </c>
      <c r="H2133" t="s">
        <v>926</v>
      </c>
      <c r="I2133" s="64">
        <v>1258543</v>
      </c>
      <c r="J2133" s="64">
        <v>2905100202</v>
      </c>
      <c r="K2133" t="s">
        <v>453</v>
      </c>
      <c r="L2133" s="64">
        <v>1564617011</v>
      </c>
      <c r="M2133" s="60">
        <v>-60</v>
      </c>
    </row>
    <row r="2134" spans="1:13" hidden="1" x14ac:dyDescent="0.25">
      <c r="A2134" t="s">
        <v>623</v>
      </c>
      <c r="B2134" s="64">
        <v>2000205211</v>
      </c>
      <c r="C2134" t="s">
        <v>666</v>
      </c>
      <c r="D2134" s="59">
        <v>43745</v>
      </c>
      <c r="E2134" s="60">
        <v>5019408</v>
      </c>
      <c r="F2134" t="s">
        <v>204</v>
      </c>
      <c r="G2134" s="64">
        <v>2000236984</v>
      </c>
      <c r="H2134" t="s">
        <v>1601</v>
      </c>
      <c r="I2134" t="s">
        <v>1602</v>
      </c>
      <c r="J2134" s="64">
        <v>2905100202</v>
      </c>
      <c r="K2134" t="s">
        <v>23</v>
      </c>
      <c r="L2134" s="64">
        <v>1500000000</v>
      </c>
      <c r="M2134" s="60">
        <v>0</v>
      </c>
    </row>
    <row r="2135" spans="1:13" hidden="1" x14ac:dyDescent="0.25">
      <c r="A2135" s="64">
        <v>20191216</v>
      </c>
      <c r="B2135" s="64">
        <v>2000262926</v>
      </c>
      <c r="C2135" t="s">
        <v>401</v>
      </c>
      <c r="D2135" s="59">
        <v>43815</v>
      </c>
      <c r="E2135" s="60">
        <v>48960</v>
      </c>
      <c r="F2135" t="s">
        <v>204</v>
      </c>
      <c r="G2135" s="64">
        <v>2000262926</v>
      </c>
      <c r="H2135" t="s">
        <v>626</v>
      </c>
      <c r="I2135" t="s">
        <v>1603</v>
      </c>
      <c r="J2135" s="64">
        <v>2905100203</v>
      </c>
      <c r="K2135" t="s">
        <v>626</v>
      </c>
      <c r="L2135" s="64">
        <v>1300117011</v>
      </c>
      <c r="M2135" s="60">
        <v>0</v>
      </c>
    </row>
    <row r="2136" spans="1:13" hidden="1" x14ac:dyDescent="0.25">
      <c r="A2136" s="64">
        <v>20191216</v>
      </c>
      <c r="B2136" s="64">
        <v>2000262926</v>
      </c>
      <c r="C2136" t="s">
        <v>401</v>
      </c>
      <c r="D2136" s="59">
        <v>43815</v>
      </c>
      <c r="E2136" s="60">
        <v>-48960</v>
      </c>
      <c r="F2136" t="s">
        <v>204</v>
      </c>
      <c r="G2136" s="64">
        <v>2000262926</v>
      </c>
      <c r="H2136" t="s">
        <v>626</v>
      </c>
      <c r="I2136" t="s">
        <v>1603</v>
      </c>
      <c r="J2136" s="64">
        <v>2905100202</v>
      </c>
      <c r="K2136" t="s">
        <v>626</v>
      </c>
      <c r="L2136" s="64">
        <v>1500000000</v>
      </c>
      <c r="M2136" s="60">
        <v>0</v>
      </c>
    </row>
    <row r="2137" spans="1:13" hidden="1" x14ac:dyDescent="0.25">
      <c r="A2137" s="64">
        <v>5091116362</v>
      </c>
      <c r="B2137" s="64">
        <v>1902785272</v>
      </c>
      <c r="C2137" t="s">
        <v>203</v>
      </c>
      <c r="D2137" s="59">
        <v>43568</v>
      </c>
      <c r="E2137" s="60">
        <v>-101790</v>
      </c>
      <c r="F2137" t="s">
        <v>204</v>
      </c>
      <c r="G2137" s="64">
        <v>2000262926</v>
      </c>
      <c r="H2137" t="s">
        <v>1604</v>
      </c>
      <c r="I2137" s="64">
        <v>1302245</v>
      </c>
      <c r="J2137" s="64">
        <v>2905100202</v>
      </c>
      <c r="K2137" t="s">
        <v>206</v>
      </c>
      <c r="L2137" s="64">
        <v>1564617011</v>
      </c>
      <c r="M2137" s="60">
        <v>191</v>
      </c>
    </row>
    <row r="2138" spans="1:13" hidden="1" x14ac:dyDescent="0.25">
      <c r="A2138" s="64">
        <v>5091116362</v>
      </c>
      <c r="B2138" s="64">
        <v>1902785276</v>
      </c>
      <c r="C2138" t="s">
        <v>203</v>
      </c>
      <c r="D2138" s="59">
        <v>43568</v>
      </c>
      <c r="E2138" s="60">
        <v>-38340</v>
      </c>
      <c r="F2138" t="s">
        <v>204</v>
      </c>
      <c r="G2138" s="64">
        <v>2000262926</v>
      </c>
      <c r="H2138" t="s">
        <v>1605</v>
      </c>
      <c r="I2138" s="64">
        <v>1302241</v>
      </c>
      <c r="J2138" s="64">
        <v>2905100202</v>
      </c>
      <c r="K2138" t="s">
        <v>206</v>
      </c>
      <c r="L2138" s="64">
        <v>1564617011</v>
      </c>
      <c r="M2138" s="60">
        <v>191</v>
      </c>
    </row>
    <row r="2139" spans="1:13" hidden="1" x14ac:dyDescent="0.25">
      <c r="A2139" s="64">
        <v>5091116362</v>
      </c>
      <c r="B2139" s="64">
        <v>1902785283</v>
      </c>
      <c r="C2139" t="s">
        <v>203</v>
      </c>
      <c r="D2139" s="59">
        <v>43568</v>
      </c>
      <c r="E2139" s="60">
        <v>-191700</v>
      </c>
      <c r="F2139" t="s">
        <v>204</v>
      </c>
      <c r="G2139" s="64">
        <v>2000262926</v>
      </c>
      <c r="H2139" t="s">
        <v>236</v>
      </c>
      <c r="I2139" s="64">
        <v>1302238</v>
      </c>
      <c r="J2139" s="64">
        <v>2905100202</v>
      </c>
      <c r="K2139" t="s">
        <v>206</v>
      </c>
      <c r="L2139" s="64">
        <v>1564617011</v>
      </c>
      <c r="M2139" s="60">
        <v>191</v>
      </c>
    </row>
    <row r="2140" spans="1:13" hidden="1" x14ac:dyDescent="0.25">
      <c r="A2140" s="64">
        <v>5091116362</v>
      </c>
      <c r="B2140" s="64">
        <v>1902785286</v>
      </c>
      <c r="C2140" t="s">
        <v>203</v>
      </c>
      <c r="D2140" s="59">
        <v>43567</v>
      </c>
      <c r="E2140" s="60">
        <v>-22320</v>
      </c>
      <c r="F2140" t="s">
        <v>204</v>
      </c>
      <c r="G2140" s="64">
        <v>2000262926</v>
      </c>
      <c r="H2140" t="s">
        <v>431</v>
      </c>
      <c r="I2140" s="64">
        <v>1301844</v>
      </c>
      <c r="J2140" s="64">
        <v>2905100202</v>
      </c>
      <c r="K2140" t="s">
        <v>206</v>
      </c>
      <c r="L2140" s="64">
        <v>1564617011</v>
      </c>
      <c r="M2140" s="60">
        <v>191</v>
      </c>
    </row>
    <row r="2141" spans="1:13" hidden="1" x14ac:dyDescent="0.25">
      <c r="A2141" s="64">
        <v>5091116362</v>
      </c>
      <c r="B2141" s="64">
        <v>1902785290</v>
      </c>
      <c r="C2141" t="s">
        <v>203</v>
      </c>
      <c r="D2141" s="59">
        <v>43566</v>
      </c>
      <c r="E2141" s="60">
        <v>-191700</v>
      </c>
      <c r="F2141" t="s">
        <v>204</v>
      </c>
      <c r="G2141" s="64">
        <v>2000262926</v>
      </c>
      <c r="H2141" t="s">
        <v>271</v>
      </c>
      <c r="I2141" s="64">
        <v>1301529</v>
      </c>
      <c r="J2141" s="64">
        <v>2905100202</v>
      </c>
      <c r="K2141" t="s">
        <v>206</v>
      </c>
      <c r="L2141" s="64">
        <v>1564617011</v>
      </c>
      <c r="M2141" s="60">
        <v>191</v>
      </c>
    </row>
    <row r="2142" spans="1:13" hidden="1" x14ac:dyDescent="0.25">
      <c r="A2142" s="64">
        <v>5091116362</v>
      </c>
      <c r="B2142" s="64">
        <v>1902785292</v>
      </c>
      <c r="C2142" t="s">
        <v>203</v>
      </c>
      <c r="D2142" s="59">
        <v>43566</v>
      </c>
      <c r="E2142" s="60">
        <v>-191700</v>
      </c>
      <c r="F2142" t="s">
        <v>204</v>
      </c>
      <c r="G2142" s="64">
        <v>2000262926</v>
      </c>
      <c r="H2142" t="s">
        <v>1606</v>
      </c>
      <c r="I2142" s="64">
        <v>1301528</v>
      </c>
      <c r="J2142" s="64">
        <v>2905100202</v>
      </c>
      <c r="K2142" t="s">
        <v>206</v>
      </c>
      <c r="L2142" s="64">
        <v>1564617011</v>
      </c>
      <c r="M2142" s="60">
        <v>191</v>
      </c>
    </row>
    <row r="2143" spans="1:13" hidden="1" x14ac:dyDescent="0.25">
      <c r="A2143" s="64">
        <v>5091116362</v>
      </c>
      <c r="B2143" s="64">
        <v>1902785294</v>
      </c>
      <c r="C2143" t="s">
        <v>203</v>
      </c>
      <c r="D2143" s="59">
        <v>43566</v>
      </c>
      <c r="E2143" s="60">
        <v>-191700</v>
      </c>
      <c r="F2143" t="s">
        <v>204</v>
      </c>
      <c r="G2143" s="64">
        <v>2000262926</v>
      </c>
      <c r="H2143" t="s">
        <v>1607</v>
      </c>
      <c r="I2143" s="64">
        <v>1301523</v>
      </c>
      <c r="J2143" s="64">
        <v>2905100202</v>
      </c>
      <c r="K2143" t="s">
        <v>206</v>
      </c>
      <c r="L2143" s="64">
        <v>1564617011</v>
      </c>
      <c r="M2143" s="60">
        <v>191</v>
      </c>
    </row>
    <row r="2144" spans="1:13" hidden="1" x14ac:dyDescent="0.25">
      <c r="A2144" s="64">
        <v>5091116362</v>
      </c>
      <c r="B2144" s="64">
        <v>1902785297</v>
      </c>
      <c r="C2144" t="s">
        <v>203</v>
      </c>
      <c r="D2144" s="59">
        <v>43566</v>
      </c>
      <c r="E2144" s="60">
        <v>-383400</v>
      </c>
      <c r="F2144" t="s">
        <v>204</v>
      </c>
      <c r="G2144" s="64">
        <v>2000262926</v>
      </c>
      <c r="H2144" t="s">
        <v>546</v>
      </c>
      <c r="I2144" s="64">
        <v>1301520</v>
      </c>
      <c r="J2144" s="64">
        <v>2905100202</v>
      </c>
      <c r="K2144" t="s">
        <v>206</v>
      </c>
      <c r="L2144" s="64">
        <v>1564617011</v>
      </c>
      <c r="M2144" s="60">
        <v>191</v>
      </c>
    </row>
    <row r="2145" spans="1:13" hidden="1" x14ac:dyDescent="0.25">
      <c r="A2145" s="64">
        <v>5091116362</v>
      </c>
      <c r="B2145" s="64">
        <v>1902785299</v>
      </c>
      <c r="C2145" t="s">
        <v>203</v>
      </c>
      <c r="D2145" s="59">
        <v>43565</v>
      </c>
      <c r="E2145" s="60">
        <v>-22320</v>
      </c>
      <c r="F2145" t="s">
        <v>204</v>
      </c>
      <c r="G2145" s="64">
        <v>2000262926</v>
      </c>
      <c r="H2145" t="s">
        <v>601</v>
      </c>
      <c r="I2145" s="64">
        <v>1301286</v>
      </c>
      <c r="J2145" s="64">
        <v>2905100202</v>
      </c>
      <c r="K2145" t="s">
        <v>206</v>
      </c>
      <c r="L2145" s="64">
        <v>1564617011</v>
      </c>
      <c r="M2145" s="60">
        <v>191</v>
      </c>
    </row>
    <row r="2146" spans="1:13" hidden="1" x14ac:dyDescent="0.25">
      <c r="A2146" s="64">
        <v>5091116362</v>
      </c>
      <c r="B2146" s="64">
        <v>1902785304</v>
      </c>
      <c r="C2146" t="s">
        <v>203</v>
      </c>
      <c r="D2146" s="59">
        <v>43565</v>
      </c>
      <c r="E2146" s="60">
        <v>-112140</v>
      </c>
      <c r="F2146" t="s">
        <v>204</v>
      </c>
      <c r="G2146" s="64">
        <v>2000262926</v>
      </c>
      <c r="H2146" t="s">
        <v>1608</v>
      </c>
      <c r="I2146" s="64">
        <v>1301237</v>
      </c>
      <c r="J2146" s="64">
        <v>2905100202</v>
      </c>
      <c r="K2146" t="s">
        <v>206</v>
      </c>
      <c r="L2146" s="64">
        <v>1564617011</v>
      </c>
      <c r="M2146" s="60">
        <v>191</v>
      </c>
    </row>
    <row r="2147" spans="1:13" hidden="1" x14ac:dyDescent="0.25">
      <c r="A2147" s="64">
        <v>5091116362</v>
      </c>
      <c r="B2147" s="64">
        <v>1902785306</v>
      </c>
      <c r="C2147" t="s">
        <v>203</v>
      </c>
      <c r="D2147" s="59">
        <v>43565</v>
      </c>
      <c r="E2147" s="60">
        <v>-169650</v>
      </c>
      <c r="F2147" t="s">
        <v>204</v>
      </c>
      <c r="G2147" s="64">
        <v>2000262926</v>
      </c>
      <c r="H2147" t="s">
        <v>1609</v>
      </c>
      <c r="I2147" s="64">
        <v>1301235</v>
      </c>
      <c r="J2147" s="64">
        <v>2905100202</v>
      </c>
      <c r="K2147" t="s">
        <v>206</v>
      </c>
      <c r="L2147" s="64">
        <v>1564617011</v>
      </c>
      <c r="M2147" s="60">
        <v>191</v>
      </c>
    </row>
    <row r="2148" spans="1:13" hidden="1" x14ac:dyDescent="0.25">
      <c r="A2148" s="64">
        <v>5091116362</v>
      </c>
      <c r="B2148" s="64">
        <v>1902785313</v>
      </c>
      <c r="C2148" t="s">
        <v>203</v>
      </c>
      <c r="D2148" s="59">
        <v>43564</v>
      </c>
      <c r="E2148" s="60">
        <v>-22320</v>
      </c>
      <c r="F2148" t="s">
        <v>204</v>
      </c>
      <c r="G2148" s="64">
        <v>2000262926</v>
      </c>
      <c r="H2148" t="s">
        <v>1393</v>
      </c>
      <c r="I2148" s="64">
        <v>1301022</v>
      </c>
      <c r="J2148" s="64">
        <v>2905100202</v>
      </c>
      <c r="K2148" t="s">
        <v>206</v>
      </c>
      <c r="L2148" s="64">
        <v>1564617011</v>
      </c>
      <c r="M2148" s="60">
        <v>191</v>
      </c>
    </row>
    <row r="2149" spans="1:13" hidden="1" x14ac:dyDescent="0.25">
      <c r="A2149" s="64">
        <v>5091116362</v>
      </c>
      <c r="B2149" s="64">
        <v>1902785316</v>
      </c>
      <c r="C2149" t="s">
        <v>203</v>
      </c>
      <c r="D2149" s="59">
        <v>43564</v>
      </c>
      <c r="E2149" s="60">
        <v>-22320</v>
      </c>
      <c r="F2149" t="s">
        <v>204</v>
      </c>
      <c r="G2149" s="64">
        <v>2000262926</v>
      </c>
      <c r="H2149" t="s">
        <v>1393</v>
      </c>
      <c r="I2149" s="64">
        <v>1300778</v>
      </c>
      <c r="J2149" s="64">
        <v>2905100202</v>
      </c>
      <c r="K2149" t="s">
        <v>206</v>
      </c>
      <c r="L2149" s="64">
        <v>1564617011</v>
      </c>
      <c r="M2149" s="60">
        <v>191</v>
      </c>
    </row>
    <row r="2150" spans="1:13" hidden="1" x14ac:dyDescent="0.25">
      <c r="A2150" s="64">
        <v>5091116362</v>
      </c>
      <c r="B2150" s="64">
        <v>1902785319</v>
      </c>
      <c r="C2150" t="s">
        <v>203</v>
      </c>
      <c r="D2150" s="59">
        <v>43564</v>
      </c>
      <c r="E2150" s="60">
        <v>-20340</v>
      </c>
      <c r="F2150" t="s">
        <v>204</v>
      </c>
      <c r="G2150" s="64">
        <v>2000262926</v>
      </c>
      <c r="H2150" t="s">
        <v>536</v>
      </c>
      <c r="I2150" s="64">
        <v>1300775</v>
      </c>
      <c r="J2150" s="64">
        <v>2905100202</v>
      </c>
      <c r="K2150" t="s">
        <v>206</v>
      </c>
      <c r="L2150" s="64">
        <v>1564617011</v>
      </c>
      <c r="M2150" s="60">
        <v>191</v>
      </c>
    </row>
    <row r="2151" spans="1:13" hidden="1" x14ac:dyDescent="0.25">
      <c r="A2151" s="64">
        <v>5091116362</v>
      </c>
      <c r="B2151" s="64">
        <v>1902785334</v>
      </c>
      <c r="C2151" t="s">
        <v>203</v>
      </c>
      <c r="D2151" s="59">
        <v>43563</v>
      </c>
      <c r="E2151" s="60">
        <v>-22320</v>
      </c>
      <c r="F2151" t="s">
        <v>204</v>
      </c>
      <c r="G2151" s="64">
        <v>2000262926</v>
      </c>
      <c r="H2151" t="s">
        <v>1193</v>
      </c>
      <c r="I2151" s="64">
        <v>1300464</v>
      </c>
      <c r="J2151" s="64">
        <v>2905100202</v>
      </c>
      <c r="K2151" t="s">
        <v>206</v>
      </c>
      <c r="L2151" s="64">
        <v>1564617011</v>
      </c>
      <c r="M2151" s="60">
        <v>191</v>
      </c>
    </row>
    <row r="2152" spans="1:13" hidden="1" x14ac:dyDescent="0.25">
      <c r="A2152" s="64">
        <v>5091116362</v>
      </c>
      <c r="B2152" s="64">
        <v>1902785338</v>
      </c>
      <c r="C2152" t="s">
        <v>203</v>
      </c>
      <c r="D2152" s="59">
        <v>43563</v>
      </c>
      <c r="E2152" s="60">
        <v>-22320</v>
      </c>
      <c r="F2152" t="s">
        <v>204</v>
      </c>
      <c r="G2152" s="64">
        <v>2000262926</v>
      </c>
      <c r="H2152" t="s">
        <v>431</v>
      </c>
      <c r="I2152" s="64">
        <v>1300407</v>
      </c>
      <c r="J2152" s="64">
        <v>2905100202</v>
      </c>
      <c r="K2152" t="s">
        <v>206</v>
      </c>
      <c r="L2152" s="64">
        <v>1564617011</v>
      </c>
      <c r="M2152" s="60">
        <v>191</v>
      </c>
    </row>
    <row r="2153" spans="1:13" hidden="1" x14ac:dyDescent="0.25">
      <c r="A2153" s="64">
        <v>5091116362</v>
      </c>
      <c r="B2153" s="64">
        <v>1902785342</v>
      </c>
      <c r="C2153" t="s">
        <v>203</v>
      </c>
      <c r="D2153" s="59">
        <v>43559</v>
      </c>
      <c r="E2153" s="60">
        <v>-34627</v>
      </c>
      <c r="F2153" t="s">
        <v>204</v>
      </c>
      <c r="G2153" s="64">
        <v>2000262926</v>
      </c>
      <c r="H2153" t="s">
        <v>1610</v>
      </c>
      <c r="I2153" s="64">
        <v>1299880</v>
      </c>
      <c r="J2153" s="64">
        <v>2905100202</v>
      </c>
      <c r="K2153" t="s">
        <v>206</v>
      </c>
      <c r="L2153" s="64">
        <v>1564617011</v>
      </c>
      <c r="M2153" s="60">
        <v>191</v>
      </c>
    </row>
    <row r="2154" spans="1:13" hidden="1" x14ac:dyDescent="0.25">
      <c r="A2154" s="64">
        <v>5091116362</v>
      </c>
      <c r="B2154" s="64">
        <v>1902785346</v>
      </c>
      <c r="C2154" t="s">
        <v>203</v>
      </c>
      <c r="D2154" s="59">
        <v>43559</v>
      </c>
      <c r="E2154" s="60">
        <v>-19170</v>
      </c>
      <c r="F2154" t="s">
        <v>204</v>
      </c>
      <c r="G2154" s="64">
        <v>2000262926</v>
      </c>
      <c r="H2154" t="s">
        <v>1605</v>
      </c>
      <c r="I2154" s="64">
        <v>1299622</v>
      </c>
      <c r="J2154" s="64">
        <v>2905100202</v>
      </c>
      <c r="K2154" t="s">
        <v>206</v>
      </c>
      <c r="L2154" s="64">
        <v>1564617011</v>
      </c>
      <c r="M2154" s="60">
        <v>191</v>
      </c>
    </row>
    <row r="2155" spans="1:13" hidden="1" x14ac:dyDescent="0.25">
      <c r="A2155" s="64">
        <v>5091116362</v>
      </c>
      <c r="B2155" s="64">
        <v>1902785361</v>
      </c>
      <c r="C2155" t="s">
        <v>203</v>
      </c>
      <c r="D2155" s="59">
        <v>43557</v>
      </c>
      <c r="E2155" s="60">
        <v>-22320</v>
      </c>
      <c r="F2155" t="s">
        <v>204</v>
      </c>
      <c r="G2155" s="64">
        <v>2000262926</v>
      </c>
      <c r="H2155" t="s">
        <v>429</v>
      </c>
      <c r="I2155" s="64">
        <v>1299268</v>
      </c>
      <c r="J2155" s="64">
        <v>2905100202</v>
      </c>
      <c r="K2155" t="s">
        <v>206</v>
      </c>
      <c r="L2155" s="64">
        <v>1564617011</v>
      </c>
      <c r="M2155" s="60">
        <v>191</v>
      </c>
    </row>
    <row r="2156" spans="1:13" hidden="1" x14ac:dyDescent="0.25">
      <c r="A2156" s="64">
        <v>5091116362</v>
      </c>
      <c r="B2156" s="64">
        <v>1902785366</v>
      </c>
      <c r="C2156" t="s">
        <v>203</v>
      </c>
      <c r="D2156" s="59">
        <v>43558</v>
      </c>
      <c r="E2156" s="60">
        <v>-32310</v>
      </c>
      <c r="F2156" t="s">
        <v>204</v>
      </c>
      <c r="G2156" s="64">
        <v>2000262926</v>
      </c>
      <c r="H2156" t="s">
        <v>1611</v>
      </c>
      <c r="I2156" s="64">
        <v>1299250</v>
      </c>
      <c r="J2156" s="64">
        <v>2905100202</v>
      </c>
      <c r="K2156" t="s">
        <v>206</v>
      </c>
      <c r="L2156" s="64">
        <v>1564617011</v>
      </c>
      <c r="M2156" s="60">
        <v>191</v>
      </c>
    </row>
    <row r="2157" spans="1:13" hidden="1" x14ac:dyDescent="0.25">
      <c r="A2157" s="64">
        <v>5091116362</v>
      </c>
      <c r="B2157" s="64">
        <v>1902785378</v>
      </c>
      <c r="C2157" t="s">
        <v>203</v>
      </c>
      <c r="D2157" s="59">
        <v>43557</v>
      </c>
      <c r="E2157" s="60">
        <v>-22320</v>
      </c>
      <c r="F2157" t="s">
        <v>204</v>
      </c>
      <c r="G2157" s="64">
        <v>2000262926</v>
      </c>
      <c r="H2157" t="s">
        <v>1193</v>
      </c>
      <c r="I2157" s="64">
        <v>1298646</v>
      </c>
      <c r="J2157" s="64">
        <v>2905100202</v>
      </c>
      <c r="K2157" t="s">
        <v>206</v>
      </c>
      <c r="L2157" s="64">
        <v>1564617011</v>
      </c>
      <c r="M2157" s="60">
        <v>191</v>
      </c>
    </row>
    <row r="2158" spans="1:13" hidden="1" x14ac:dyDescent="0.25">
      <c r="A2158" s="64">
        <v>50911163620</v>
      </c>
      <c r="B2158" s="64">
        <v>1902785388</v>
      </c>
      <c r="C2158" t="s">
        <v>203</v>
      </c>
      <c r="D2158" s="59">
        <v>43585</v>
      </c>
      <c r="E2158" s="60">
        <v>-61750</v>
      </c>
      <c r="F2158" t="s">
        <v>204</v>
      </c>
      <c r="G2158" s="64">
        <v>2000262926</v>
      </c>
      <c r="H2158" t="s">
        <v>1612</v>
      </c>
      <c r="I2158" s="64">
        <v>1306000</v>
      </c>
      <c r="J2158" s="64">
        <v>2905100202</v>
      </c>
      <c r="K2158" t="s">
        <v>206</v>
      </c>
      <c r="L2158" s="64">
        <v>1564617011</v>
      </c>
      <c r="M2158" s="60">
        <v>191</v>
      </c>
    </row>
    <row r="2159" spans="1:13" hidden="1" x14ac:dyDescent="0.25">
      <c r="A2159" s="64">
        <v>50911163620</v>
      </c>
      <c r="B2159" s="64">
        <v>1902785398</v>
      </c>
      <c r="C2159" t="s">
        <v>203</v>
      </c>
      <c r="D2159" s="59">
        <v>43563</v>
      </c>
      <c r="E2159" s="60">
        <v>-30930</v>
      </c>
      <c r="F2159" t="s">
        <v>204</v>
      </c>
      <c r="G2159" s="64">
        <v>2000262926</v>
      </c>
      <c r="H2159" t="s">
        <v>284</v>
      </c>
      <c r="I2159" s="64">
        <v>1300769</v>
      </c>
      <c r="J2159" s="64">
        <v>2905100202</v>
      </c>
      <c r="K2159" t="s">
        <v>206</v>
      </c>
      <c r="L2159" s="64">
        <v>1564617011</v>
      </c>
      <c r="M2159" s="60">
        <v>191</v>
      </c>
    </row>
    <row r="2160" spans="1:13" hidden="1" x14ac:dyDescent="0.25">
      <c r="A2160" s="64">
        <v>50911163620</v>
      </c>
      <c r="B2160" s="64">
        <v>1902785400</v>
      </c>
      <c r="C2160" t="s">
        <v>203</v>
      </c>
      <c r="D2160" s="59">
        <v>43563</v>
      </c>
      <c r="E2160" s="60">
        <v>-70310</v>
      </c>
      <c r="F2160" t="s">
        <v>204</v>
      </c>
      <c r="G2160" s="64">
        <v>2000262926</v>
      </c>
      <c r="H2160" t="s">
        <v>1613</v>
      </c>
      <c r="I2160" s="64">
        <v>1300597</v>
      </c>
      <c r="J2160" s="64">
        <v>2905100202</v>
      </c>
      <c r="K2160" t="s">
        <v>206</v>
      </c>
      <c r="L2160" s="64">
        <v>1548017011</v>
      </c>
      <c r="M2160" s="60">
        <v>191</v>
      </c>
    </row>
    <row r="2161" spans="1:13" hidden="1" x14ac:dyDescent="0.25">
      <c r="A2161" s="64">
        <v>50911163620</v>
      </c>
      <c r="B2161" s="64">
        <v>1902785405</v>
      </c>
      <c r="C2161" t="s">
        <v>203</v>
      </c>
      <c r="D2161" s="59">
        <v>43559</v>
      </c>
      <c r="E2161" s="60">
        <v>-8760</v>
      </c>
      <c r="F2161" t="s">
        <v>204</v>
      </c>
      <c r="G2161" s="64">
        <v>2000262926</v>
      </c>
      <c r="H2161" t="s">
        <v>617</v>
      </c>
      <c r="I2161" s="64">
        <v>1300038</v>
      </c>
      <c r="J2161" s="64">
        <v>2905100202</v>
      </c>
      <c r="K2161" t="s">
        <v>206</v>
      </c>
      <c r="L2161" s="64">
        <v>1564617011</v>
      </c>
      <c r="M2161" s="60">
        <v>191</v>
      </c>
    </row>
    <row r="2162" spans="1:13" hidden="1" x14ac:dyDescent="0.25">
      <c r="A2162" s="64">
        <v>50911163620</v>
      </c>
      <c r="B2162" s="64">
        <v>1902785408</v>
      </c>
      <c r="C2162" t="s">
        <v>203</v>
      </c>
      <c r="D2162" s="59">
        <v>43559</v>
      </c>
      <c r="E2162" s="60">
        <v>-43350</v>
      </c>
      <c r="F2162" t="s">
        <v>204</v>
      </c>
      <c r="G2162" s="64">
        <v>2000262926</v>
      </c>
      <c r="H2162" t="s">
        <v>584</v>
      </c>
      <c r="I2162" s="64">
        <v>1300020</v>
      </c>
      <c r="J2162" s="64">
        <v>2905100202</v>
      </c>
      <c r="K2162" t="s">
        <v>206</v>
      </c>
      <c r="L2162" s="64">
        <v>1564617011</v>
      </c>
      <c r="M2162" s="60">
        <v>191</v>
      </c>
    </row>
    <row r="2163" spans="1:13" hidden="1" x14ac:dyDescent="0.25">
      <c r="A2163" s="64">
        <v>5091120377</v>
      </c>
      <c r="B2163" s="64">
        <v>105183507</v>
      </c>
      <c r="C2163" t="s">
        <v>390</v>
      </c>
      <c r="D2163" s="59">
        <v>43815</v>
      </c>
      <c r="E2163" s="60">
        <v>-5572</v>
      </c>
      <c r="F2163" t="s">
        <v>204</v>
      </c>
      <c r="G2163" s="64">
        <v>2000262926</v>
      </c>
      <c r="H2163" t="s">
        <v>949</v>
      </c>
      <c r="I2163" s="64">
        <v>1294857</v>
      </c>
      <c r="J2163" s="64">
        <v>2905100202</v>
      </c>
      <c r="K2163" t="s">
        <v>424</v>
      </c>
      <c r="L2163" s="64">
        <v>1564617011</v>
      </c>
      <c r="M2163" s="60">
        <v>-60</v>
      </c>
    </row>
    <row r="2164" spans="1:13" hidden="1" x14ac:dyDescent="0.25">
      <c r="A2164" s="64">
        <v>5091120377</v>
      </c>
      <c r="B2164" s="64">
        <v>1902785884</v>
      </c>
      <c r="C2164" t="s">
        <v>203</v>
      </c>
      <c r="D2164" s="59">
        <v>43550</v>
      </c>
      <c r="E2164" s="60">
        <v>-22320</v>
      </c>
      <c r="F2164" t="s">
        <v>204</v>
      </c>
      <c r="G2164" s="64">
        <v>2000262926</v>
      </c>
      <c r="H2164" t="s">
        <v>1614</v>
      </c>
      <c r="I2164" s="64">
        <v>1299123</v>
      </c>
      <c r="J2164" s="64">
        <v>2905100202</v>
      </c>
      <c r="K2164" t="s">
        <v>206</v>
      </c>
      <c r="L2164" s="64">
        <v>1564617011</v>
      </c>
      <c r="M2164" s="60">
        <v>191</v>
      </c>
    </row>
    <row r="2165" spans="1:13" hidden="1" x14ac:dyDescent="0.25">
      <c r="A2165" s="64">
        <v>5091120377</v>
      </c>
      <c r="B2165" s="64">
        <v>1902785888</v>
      </c>
      <c r="C2165" t="s">
        <v>203</v>
      </c>
      <c r="D2165" s="59">
        <v>43550</v>
      </c>
      <c r="E2165" s="60">
        <v>-12420</v>
      </c>
      <c r="F2165" t="s">
        <v>204</v>
      </c>
      <c r="G2165" s="64">
        <v>2000262926</v>
      </c>
      <c r="H2165" t="s">
        <v>1615</v>
      </c>
      <c r="I2165" s="64">
        <v>1299110</v>
      </c>
      <c r="J2165" s="64">
        <v>2905100202</v>
      </c>
      <c r="K2165" t="s">
        <v>206</v>
      </c>
      <c r="L2165" s="64">
        <v>1564617011</v>
      </c>
      <c r="M2165" s="60">
        <v>191</v>
      </c>
    </row>
    <row r="2166" spans="1:13" hidden="1" x14ac:dyDescent="0.25">
      <c r="A2166" s="64">
        <v>5091120377</v>
      </c>
      <c r="B2166" s="64">
        <v>1902785890</v>
      </c>
      <c r="C2166" t="s">
        <v>203</v>
      </c>
      <c r="D2166" s="59">
        <v>43551</v>
      </c>
      <c r="E2166" s="60">
        <v>-12420</v>
      </c>
      <c r="F2166" t="s">
        <v>204</v>
      </c>
      <c r="G2166" s="64">
        <v>2000262926</v>
      </c>
      <c r="H2166" t="s">
        <v>1616</v>
      </c>
      <c r="I2166" s="64">
        <v>1299079</v>
      </c>
      <c r="J2166" s="64">
        <v>2905100202</v>
      </c>
      <c r="K2166" t="s">
        <v>206</v>
      </c>
      <c r="L2166" s="64">
        <v>1564617011</v>
      </c>
      <c r="M2166" s="60">
        <v>191</v>
      </c>
    </row>
    <row r="2167" spans="1:13" hidden="1" x14ac:dyDescent="0.25">
      <c r="A2167" s="64">
        <v>5091120377</v>
      </c>
      <c r="B2167" s="64">
        <v>1902785894</v>
      </c>
      <c r="C2167" t="s">
        <v>203</v>
      </c>
      <c r="D2167" s="59">
        <v>43528</v>
      </c>
      <c r="E2167" s="60">
        <v>-16110</v>
      </c>
      <c r="F2167" t="s">
        <v>204</v>
      </c>
      <c r="G2167" s="64">
        <v>2000262926</v>
      </c>
      <c r="H2167" t="s">
        <v>1617</v>
      </c>
      <c r="I2167" s="64">
        <v>1299074</v>
      </c>
      <c r="J2167" s="64">
        <v>2905100202</v>
      </c>
      <c r="K2167" t="s">
        <v>206</v>
      </c>
      <c r="L2167" s="64">
        <v>1564617011</v>
      </c>
      <c r="M2167" s="60">
        <v>191</v>
      </c>
    </row>
    <row r="2168" spans="1:13" hidden="1" x14ac:dyDescent="0.25">
      <c r="A2168" s="64">
        <v>5091120377</v>
      </c>
      <c r="B2168" s="64">
        <v>1902785896</v>
      </c>
      <c r="C2168" t="s">
        <v>203</v>
      </c>
      <c r="D2168" s="59">
        <v>43530</v>
      </c>
      <c r="E2168" s="60">
        <v>-22320</v>
      </c>
      <c r="F2168" t="s">
        <v>204</v>
      </c>
      <c r="G2168" s="64">
        <v>2000262926</v>
      </c>
      <c r="H2168" t="s">
        <v>436</v>
      </c>
      <c r="I2168" s="64">
        <v>1299058</v>
      </c>
      <c r="J2168" s="64">
        <v>2905100202</v>
      </c>
      <c r="K2168" t="s">
        <v>206</v>
      </c>
      <c r="L2168" s="64">
        <v>1564617011</v>
      </c>
      <c r="M2168" s="60">
        <v>191</v>
      </c>
    </row>
    <row r="2169" spans="1:13" hidden="1" x14ac:dyDescent="0.25">
      <c r="A2169" s="64">
        <v>5091120377</v>
      </c>
      <c r="B2169" s="64">
        <v>1902785899</v>
      </c>
      <c r="C2169" t="s">
        <v>203</v>
      </c>
      <c r="D2169" s="59">
        <v>43528</v>
      </c>
      <c r="E2169" s="60">
        <v>-32310</v>
      </c>
      <c r="F2169" t="s">
        <v>204</v>
      </c>
      <c r="G2169" s="64">
        <v>2000262926</v>
      </c>
      <c r="H2169" t="s">
        <v>1618</v>
      </c>
      <c r="I2169" s="64">
        <v>1299041</v>
      </c>
      <c r="J2169" s="64">
        <v>2905100202</v>
      </c>
      <c r="K2169" t="s">
        <v>206</v>
      </c>
      <c r="L2169" s="64">
        <v>1564617011</v>
      </c>
      <c r="M2169" s="60">
        <v>191</v>
      </c>
    </row>
    <row r="2170" spans="1:13" hidden="1" x14ac:dyDescent="0.25">
      <c r="A2170" s="64">
        <v>5091120377</v>
      </c>
      <c r="B2170" s="64">
        <v>1902785901</v>
      </c>
      <c r="C2170" t="s">
        <v>203</v>
      </c>
      <c r="D2170" s="59">
        <v>43542</v>
      </c>
      <c r="E2170" s="60">
        <v>-41040</v>
      </c>
      <c r="F2170" t="s">
        <v>204</v>
      </c>
      <c r="G2170" s="64">
        <v>2000262926</v>
      </c>
      <c r="H2170" t="s">
        <v>1619</v>
      </c>
      <c r="I2170" s="64">
        <v>1298889</v>
      </c>
      <c r="J2170" s="64">
        <v>2905100202</v>
      </c>
      <c r="K2170" t="s">
        <v>206</v>
      </c>
      <c r="L2170" s="64">
        <v>1564617011</v>
      </c>
      <c r="M2170" s="60">
        <v>191</v>
      </c>
    </row>
    <row r="2171" spans="1:13" hidden="1" x14ac:dyDescent="0.25">
      <c r="A2171" s="64">
        <v>5091120377</v>
      </c>
      <c r="B2171" s="64">
        <v>1902785906</v>
      </c>
      <c r="C2171" t="s">
        <v>203</v>
      </c>
      <c r="D2171" s="59">
        <v>43543</v>
      </c>
      <c r="E2171" s="60">
        <v>-68400</v>
      </c>
      <c r="F2171" t="s">
        <v>204</v>
      </c>
      <c r="G2171" s="64">
        <v>2000262926</v>
      </c>
      <c r="H2171" t="s">
        <v>1486</v>
      </c>
      <c r="I2171" s="64">
        <v>1298888</v>
      </c>
      <c r="J2171" s="64">
        <v>2905100202</v>
      </c>
      <c r="K2171" t="s">
        <v>206</v>
      </c>
      <c r="L2171" s="64">
        <v>1564617011</v>
      </c>
      <c r="M2171" s="60">
        <v>191</v>
      </c>
    </row>
    <row r="2172" spans="1:13" hidden="1" x14ac:dyDescent="0.25">
      <c r="A2172" s="64">
        <v>5091120377</v>
      </c>
      <c r="B2172" s="64">
        <v>1902785911</v>
      </c>
      <c r="C2172" t="s">
        <v>203</v>
      </c>
      <c r="D2172" s="59">
        <v>43539</v>
      </c>
      <c r="E2172" s="60">
        <v>-68400</v>
      </c>
      <c r="F2172" t="s">
        <v>204</v>
      </c>
      <c r="G2172" s="64">
        <v>2000262926</v>
      </c>
      <c r="H2172" t="s">
        <v>1620</v>
      </c>
      <c r="I2172" s="64">
        <v>1298885</v>
      </c>
      <c r="J2172" s="64">
        <v>2905100202</v>
      </c>
      <c r="K2172" t="s">
        <v>206</v>
      </c>
      <c r="L2172" s="64">
        <v>1564617011</v>
      </c>
      <c r="M2172" s="60">
        <v>191</v>
      </c>
    </row>
    <row r="2173" spans="1:13" hidden="1" x14ac:dyDescent="0.25">
      <c r="A2173" s="64">
        <v>5091120377</v>
      </c>
      <c r="B2173" s="64">
        <v>1902785913</v>
      </c>
      <c r="C2173" t="s">
        <v>203</v>
      </c>
      <c r="D2173" s="59">
        <v>43525</v>
      </c>
      <c r="E2173" s="60">
        <v>-13680</v>
      </c>
      <c r="F2173" t="s">
        <v>204</v>
      </c>
      <c r="G2173" s="64">
        <v>2000262926</v>
      </c>
      <c r="H2173" t="s">
        <v>486</v>
      </c>
      <c r="I2173" s="64">
        <v>1298884</v>
      </c>
      <c r="J2173" s="64">
        <v>2905100202</v>
      </c>
      <c r="K2173" t="s">
        <v>206</v>
      </c>
      <c r="L2173" s="64">
        <v>1564617011</v>
      </c>
      <c r="M2173" s="60">
        <v>191</v>
      </c>
    </row>
    <row r="2174" spans="1:13" hidden="1" x14ac:dyDescent="0.25">
      <c r="A2174" s="64">
        <v>5091120377</v>
      </c>
      <c r="B2174" s="64">
        <v>1902785917</v>
      </c>
      <c r="C2174" t="s">
        <v>203</v>
      </c>
      <c r="D2174" s="59">
        <v>43536</v>
      </c>
      <c r="E2174" s="60">
        <v>-68400</v>
      </c>
      <c r="F2174" t="s">
        <v>204</v>
      </c>
      <c r="G2174" s="64">
        <v>2000262926</v>
      </c>
      <c r="H2174" t="s">
        <v>445</v>
      </c>
      <c r="I2174" s="64">
        <v>1298883</v>
      </c>
      <c r="J2174" s="64">
        <v>2905100202</v>
      </c>
      <c r="K2174" t="s">
        <v>206</v>
      </c>
      <c r="L2174" s="64">
        <v>1564617011</v>
      </c>
      <c r="M2174" s="60">
        <v>191</v>
      </c>
    </row>
    <row r="2175" spans="1:13" hidden="1" x14ac:dyDescent="0.25">
      <c r="A2175" s="64">
        <v>5091120377</v>
      </c>
      <c r="B2175" s="64">
        <v>1902785918</v>
      </c>
      <c r="C2175" t="s">
        <v>203</v>
      </c>
      <c r="D2175" s="59">
        <v>43539</v>
      </c>
      <c r="E2175" s="60">
        <v>-41040</v>
      </c>
      <c r="F2175" t="s">
        <v>204</v>
      </c>
      <c r="G2175" s="64">
        <v>2000262926</v>
      </c>
      <c r="H2175" t="s">
        <v>1468</v>
      </c>
      <c r="I2175" s="64">
        <v>1298881</v>
      </c>
      <c r="J2175" s="64">
        <v>2905100202</v>
      </c>
      <c r="K2175" t="s">
        <v>206</v>
      </c>
      <c r="L2175" s="64">
        <v>1564617011</v>
      </c>
      <c r="M2175" s="60">
        <v>191</v>
      </c>
    </row>
    <row r="2176" spans="1:13" hidden="1" x14ac:dyDescent="0.25">
      <c r="A2176" s="64">
        <v>5091120377</v>
      </c>
      <c r="B2176" s="64">
        <v>1902785926</v>
      </c>
      <c r="C2176" t="s">
        <v>203</v>
      </c>
      <c r="D2176" s="59">
        <v>43553</v>
      </c>
      <c r="E2176" s="60">
        <v>-115020</v>
      </c>
      <c r="F2176" t="s">
        <v>204</v>
      </c>
      <c r="G2176" s="64">
        <v>2000262926</v>
      </c>
      <c r="H2176" t="s">
        <v>1621</v>
      </c>
      <c r="I2176" s="64">
        <v>1298097</v>
      </c>
      <c r="J2176" s="64">
        <v>2905100202</v>
      </c>
      <c r="K2176" t="s">
        <v>206</v>
      </c>
      <c r="L2176" s="64">
        <v>1564617011</v>
      </c>
      <c r="M2176" s="60">
        <v>191</v>
      </c>
    </row>
    <row r="2177" spans="1:13" hidden="1" x14ac:dyDescent="0.25">
      <c r="A2177" s="64">
        <v>5091120377</v>
      </c>
      <c r="B2177" s="64">
        <v>1902785930</v>
      </c>
      <c r="C2177" t="s">
        <v>203</v>
      </c>
      <c r="D2177" s="59">
        <v>43553</v>
      </c>
      <c r="E2177" s="60">
        <v>-57510</v>
      </c>
      <c r="F2177" t="s">
        <v>204</v>
      </c>
      <c r="G2177" s="64">
        <v>2000262926</v>
      </c>
      <c r="H2177" t="s">
        <v>601</v>
      </c>
      <c r="I2177" s="64">
        <v>1298055</v>
      </c>
      <c r="J2177" s="64">
        <v>2905100202</v>
      </c>
      <c r="K2177" t="s">
        <v>206</v>
      </c>
      <c r="L2177" s="64">
        <v>1564617011</v>
      </c>
      <c r="M2177" s="60">
        <v>191</v>
      </c>
    </row>
    <row r="2178" spans="1:13" hidden="1" x14ac:dyDescent="0.25">
      <c r="A2178" s="64">
        <v>5091120377</v>
      </c>
      <c r="B2178" s="64">
        <v>1902785936</v>
      </c>
      <c r="C2178" t="s">
        <v>203</v>
      </c>
      <c r="D2178" s="59">
        <v>43553</v>
      </c>
      <c r="E2178" s="60">
        <v>-22320</v>
      </c>
      <c r="F2178" t="s">
        <v>204</v>
      </c>
      <c r="G2178" s="64">
        <v>2000262926</v>
      </c>
      <c r="H2178" t="s">
        <v>429</v>
      </c>
      <c r="I2178" s="64">
        <v>1297910</v>
      </c>
      <c r="J2178" s="64">
        <v>2905100202</v>
      </c>
      <c r="K2178" t="s">
        <v>206</v>
      </c>
      <c r="L2178" s="64">
        <v>1564617011</v>
      </c>
      <c r="M2178" s="60">
        <v>191</v>
      </c>
    </row>
    <row r="2179" spans="1:13" hidden="1" x14ac:dyDescent="0.25">
      <c r="A2179" s="64">
        <v>5091120377</v>
      </c>
      <c r="B2179" s="64">
        <v>1902785945</v>
      </c>
      <c r="C2179" t="s">
        <v>203</v>
      </c>
      <c r="D2179" s="59">
        <v>43526</v>
      </c>
      <c r="E2179" s="60">
        <v>-12420</v>
      </c>
      <c r="F2179" t="s">
        <v>204</v>
      </c>
      <c r="G2179" s="64">
        <v>2000262926</v>
      </c>
      <c r="H2179" t="s">
        <v>430</v>
      </c>
      <c r="I2179" s="64">
        <v>1297745</v>
      </c>
      <c r="J2179" s="64">
        <v>2905100202</v>
      </c>
      <c r="K2179" t="s">
        <v>206</v>
      </c>
      <c r="L2179" s="64">
        <v>1564617011</v>
      </c>
      <c r="M2179" s="60">
        <v>191</v>
      </c>
    </row>
    <row r="2180" spans="1:13" hidden="1" x14ac:dyDescent="0.25">
      <c r="A2180" s="64">
        <v>5091120377</v>
      </c>
      <c r="B2180" s="64">
        <v>1902785947</v>
      </c>
      <c r="C2180" t="s">
        <v>203</v>
      </c>
      <c r="D2180" s="59">
        <v>43552</v>
      </c>
      <c r="E2180" s="60">
        <v>-32310</v>
      </c>
      <c r="F2180" t="s">
        <v>204</v>
      </c>
      <c r="G2180" s="64">
        <v>2000262926</v>
      </c>
      <c r="H2180" t="s">
        <v>1026</v>
      </c>
      <c r="I2180" s="64">
        <v>1297642</v>
      </c>
      <c r="J2180" s="64">
        <v>2905100202</v>
      </c>
      <c r="K2180" t="s">
        <v>206</v>
      </c>
      <c r="L2180" s="64">
        <v>1564617011</v>
      </c>
      <c r="M2180" s="60">
        <v>191</v>
      </c>
    </row>
    <row r="2181" spans="1:13" hidden="1" x14ac:dyDescent="0.25">
      <c r="A2181" s="64">
        <v>5091120377</v>
      </c>
      <c r="B2181" s="64">
        <v>1902785959</v>
      </c>
      <c r="C2181" t="s">
        <v>203</v>
      </c>
      <c r="D2181" s="59">
        <v>43552</v>
      </c>
      <c r="E2181" s="60">
        <v>-20340</v>
      </c>
      <c r="F2181" t="s">
        <v>204</v>
      </c>
      <c r="G2181" s="64">
        <v>2000262926</v>
      </c>
      <c r="H2181" t="s">
        <v>535</v>
      </c>
      <c r="I2181" s="64">
        <v>1297521</v>
      </c>
      <c r="J2181" s="64">
        <v>2905100202</v>
      </c>
      <c r="K2181" t="s">
        <v>206</v>
      </c>
      <c r="L2181" s="64">
        <v>1564617011</v>
      </c>
      <c r="M2181" s="60">
        <v>191</v>
      </c>
    </row>
    <row r="2182" spans="1:13" hidden="1" x14ac:dyDescent="0.25">
      <c r="A2182" s="64">
        <v>5091120377</v>
      </c>
      <c r="B2182" s="64">
        <v>1902785961</v>
      </c>
      <c r="C2182" t="s">
        <v>203</v>
      </c>
      <c r="D2182" s="59">
        <v>43529</v>
      </c>
      <c r="E2182" s="60">
        <v>-32310</v>
      </c>
      <c r="F2182" t="s">
        <v>204</v>
      </c>
      <c r="G2182" s="64">
        <v>2000262926</v>
      </c>
      <c r="H2182" t="s">
        <v>1622</v>
      </c>
      <c r="I2182" s="64">
        <v>1297371</v>
      </c>
      <c r="J2182" s="64">
        <v>2905100202</v>
      </c>
      <c r="K2182" t="s">
        <v>206</v>
      </c>
      <c r="L2182" s="64">
        <v>1564617011</v>
      </c>
      <c r="M2182" s="60">
        <v>191</v>
      </c>
    </row>
    <row r="2183" spans="1:13" hidden="1" x14ac:dyDescent="0.25">
      <c r="A2183" s="64">
        <v>5091120377</v>
      </c>
      <c r="B2183" s="64">
        <v>1902785964</v>
      </c>
      <c r="C2183" t="s">
        <v>203</v>
      </c>
      <c r="D2183" s="59">
        <v>43529</v>
      </c>
      <c r="E2183" s="60">
        <v>-44730</v>
      </c>
      <c r="F2183" t="s">
        <v>204</v>
      </c>
      <c r="G2183" s="64">
        <v>2000262926</v>
      </c>
      <c r="H2183" t="s">
        <v>1623</v>
      </c>
      <c r="I2183" s="64">
        <v>1297343</v>
      </c>
      <c r="J2183" s="64">
        <v>2905100202</v>
      </c>
      <c r="K2183" t="s">
        <v>206</v>
      </c>
      <c r="L2183" s="64">
        <v>1564617011</v>
      </c>
      <c r="M2183" s="60">
        <v>191</v>
      </c>
    </row>
    <row r="2184" spans="1:13" hidden="1" x14ac:dyDescent="0.25">
      <c r="A2184" s="64">
        <v>5091120377</v>
      </c>
      <c r="B2184" s="64">
        <v>1902785972</v>
      </c>
      <c r="C2184" t="s">
        <v>203</v>
      </c>
      <c r="D2184" s="59">
        <v>43552</v>
      </c>
      <c r="E2184" s="60">
        <v>-20340</v>
      </c>
      <c r="F2184" t="s">
        <v>204</v>
      </c>
      <c r="G2184" s="64">
        <v>2000262926</v>
      </c>
      <c r="H2184" t="s">
        <v>1624</v>
      </c>
      <c r="I2184" s="64">
        <v>1297308</v>
      </c>
      <c r="J2184" s="64">
        <v>2905100202</v>
      </c>
      <c r="K2184" t="s">
        <v>206</v>
      </c>
      <c r="L2184" s="64">
        <v>1564617011</v>
      </c>
      <c r="M2184" s="60">
        <v>191</v>
      </c>
    </row>
    <row r="2185" spans="1:13" hidden="1" x14ac:dyDescent="0.25">
      <c r="A2185" s="64">
        <v>5091120377</v>
      </c>
      <c r="B2185" s="64">
        <v>1902785978</v>
      </c>
      <c r="C2185" t="s">
        <v>203</v>
      </c>
      <c r="D2185" s="59">
        <v>43551</v>
      </c>
      <c r="E2185" s="60">
        <v>-383400</v>
      </c>
      <c r="F2185" t="s">
        <v>204</v>
      </c>
      <c r="G2185" s="64">
        <v>2000262926</v>
      </c>
      <c r="H2185" t="s">
        <v>1516</v>
      </c>
      <c r="I2185" s="64">
        <v>1297210</v>
      </c>
      <c r="J2185" s="64">
        <v>2905100202</v>
      </c>
      <c r="K2185" t="s">
        <v>206</v>
      </c>
      <c r="L2185" s="64">
        <v>1564617011</v>
      </c>
      <c r="M2185" s="60">
        <v>191</v>
      </c>
    </row>
    <row r="2186" spans="1:13" hidden="1" x14ac:dyDescent="0.25">
      <c r="A2186" s="64">
        <v>5091120377</v>
      </c>
      <c r="B2186" s="64">
        <v>1902785985</v>
      </c>
      <c r="C2186" t="s">
        <v>203</v>
      </c>
      <c r="D2186" s="59">
        <v>43551</v>
      </c>
      <c r="E2186" s="60">
        <v>-153360</v>
      </c>
      <c r="F2186" t="s">
        <v>204</v>
      </c>
      <c r="G2186" s="64">
        <v>2000262926</v>
      </c>
      <c r="H2186" t="s">
        <v>1502</v>
      </c>
      <c r="I2186" s="64">
        <v>1297208</v>
      </c>
      <c r="J2186" s="64">
        <v>2905100202</v>
      </c>
      <c r="K2186" t="s">
        <v>206</v>
      </c>
      <c r="L2186" s="64">
        <v>1564617011</v>
      </c>
      <c r="M2186" s="60">
        <v>191</v>
      </c>
    </row>
    <row r="2187" spans="1:13" hidden="1" x14ac:dyDescent="0.25">
      <c r="A2187" s="64">
        <v>5091120377</v>
      </c>
      <c r="B2187" s="64">
        <v>1902785991</v>
      </c>
      <c r="C2187" t="s">
        <v>203</v>
      </c>
      <c r="D2187" s="59">
        <v>43551</v>
      </c>
      <c r="E2187" s="60">
        <v>-95850</v>
      </c>
      <c r="F2187" t="s">
        <v>204</v>
      </c>
      <c r="G2187" s="64">
        <v>2000262926</v>
      </c>
      <c r="H2187" t="s">
        <v>435</v>
      </c>
      <c r="I2187" s="64">
        <v>1297207</v>
      </c>
      <c r="J2187" s="64">
        <v>2905100202</v>
      </c>
      <c r="K2187" t="s">
        <v>206</v>
      </c>
      <c r="L2187" s="64">
        <v>1564617011</v>
      </c>
      <c r="M2187" s="60">
        <v>191</v>
      </c>
    </row>
    <row r="2188" spans="1:13" hidden="1" x14ac:dyDescent="0.25">
      <c r="A2188" s="64">
        <v>5091120377</v>
      </c>
      <c r="B2188" s="64">
        <v>1902785994</v>
      </c>
      <c r="C2188" t="s">
        <v>203</v>
      </c>
      <c r="D2188" s="59">
        <v>43545</v>
      </c>
      <c r="E2188" s="60">
        <v>-19170</v>
      </c>
      <c r="F2188" t="s">
        <v>204</v>
      </c>
      <c r="G2188" s="64">
        <v>2000262926</v>
      </c>
      <c r="H2188" t="s">
        <v>601</v>
      </c>
      <c r="I2188" s="64">
        <v>1297170</v>
      </c>
      <c r="J2188" s="64">
        <v>2905100202</v>
      </c>
      <c r="K2188" t="s">
        <v>206</v>
      </c>
      <c r="L2188" s="64">
        <v>1564617011</v>
      </c>
      <c r="M2188" s="60">
        <v>191</v>
      </c>
    </row>
    <row r="2189" spans="1:13" hidden="1" x14ac:dyDescent="0.25">
      <c r="A2189" s="64">
        <v>5091120377</v>
      </c>
      <c r="B2189" s="64">
        <v>1902785997</v>
      </c>
      <c r="C2189" t="s">
        <v>203</v>
      </c>
      <c r="D2189" s="59">
        <v>43543</v>
      </c>
      <c r="E2189" s="60">
        <v>-19170</v>
      </c>
      <c r="F2189" t="s">
        <v>204</v>
      </c>
      <c r="G2189" s="64">
        <v>2000262926</v>
      </c>
      <c r="H2189" t="s">
        <v>1625</v>
      </c>
      <c r="I2189" s="64">
        <v>1297130</v>
      </c>
      <c r="J2189" s="64">
        <v>2905100202</v>
      </c>
      <c r="K2189" t="s">
        <v>206</v>
      </c>
      <c r="L2189" s="64">
        <v>1564617011</v>
      </c>
      <c r="M2189" s="60">
        <v>191</v>
      </c>
    </row>
    <row r="2190" spans="1:13" hidden="1" x14ac:dyDescent="0.25">
      <c r="A2190" s="64">
        <v>5091120377</v>
      </c>
      <c r="B2190" s="64">
        <v>1902786001</v>
      </c>
      <c r="C2190" t="s">
        <v>203</v>
      </c>
      <c r="D2190" s="59">
        <v>43538</v>
      </c>
      <c r="E2190" s="60">
        <v>-32310</v>
      </c>
      <c r="F2190" t="s">
        <v>204</v>
      </c>
      <c r="G2190" s="64">
        <v>2000262926</v>
      </c>
      <c r="H2190" t="s">
        <v>1497</v>
      </c>
      <c r="I2190" s="64">
        <v>1297042</v>
      </c>
      <c r="J2190" s="64">
        <v>2905100202</v>
      </c>
      <c r="K2190" t="s">
        <v>206</v>
      </c>
      <c r="L2190" s="64">
        <v>1564617011</v>
      </c>
      <c r="M2190" s="60">
        <v>191</v>
      </c>
    </row>
    <row r="2191" spans="1:13" hidden="1" x14ac:dyDescent="0.25">
      <c r="A2191" s="64">
        <v>5091120377</v>
      </c>
      <c r="B2191" s="64">
        <v>1902786007</v>
      </c>
      <c r="C2191" t="s">
        <v>203</v>
      </c>
      <c r="D2191" s="59">
        <v>43538</v>
      </c>
      <c r="E2191" s="60">
        <v>-12420</v>
      </c>
      <c r="F2191" t="s">
        <v>204</v>
      </c>
      <c r="G2191" s="64">
        <v>2000262926</v>
      </c>
      <c r="H2191" t="s">
        <v>1424</v>
      </c>
      <c r="I2191" s="64">
        <v>1297028</v>
      </c>
      <c r="J2191" s="64">
        <v>2905100202</v>
      </c>
      <c r="K2191" t="s">
        <v>206</v>
      </c>
      <c r="L2191" s="64">
        <v>1564617011</v>
      </c>
      <c r="M2191" s="60">
        <v>191</v>
      </c>
    </row>
    <row r="2192" spans="1:13" hidden="1" x14ac:dyDescent="0.25">
      <c r="A2192" s="64">
        <v>5091120377</v>
      </c>
      <c r="B2192" s="64">
        <v>1902786046</v>
      </c>
      <c r="C2192" t="s">
        <v>203</v>
      </c>
      <c r="D2192" s="59">
        <v>43538</v>
      </c>
      <c r="E2192" s="60">
        <v>-32310</v>
      </c>
      <c r="F2192" t="s">
        <v>204</v>
      </c>
      <c r="G2192" s="64">
        <v>2000262926</v>
      </c>
      <c r="H2192" t="s">
        <v>1249</v>
      </c>
      <c r="I2192" s="64">
        <v>1297017</v>
      </c>
      <c r="J2192" s="64">
        <v>2905100202</v>
      </c>
      <c r="K2192" t="s">
        <v>206</v>
      </c>
      <c r="L2192" s="64">
        <v>1564617011</v>
      </c>
      <c r="M2192" s="60">
        <v>191</v>
      </c>
    </row>
    <row r="2193" spans="1:13" hidden="1" x14ac:dyDescent="0.25">
      <c r="A2193" s="64">
        <v>5091120377</v>
      </c>
      <c r="B2193" s="64">
        <v>1902786059</v>
      </c>
      <c r="C2193" t="s">
        <v>203</v>
      </c>
      <c r="D2193" s="59">
        <v>43550</v>
      </c>
      <c r="E2193" s="60">
        <v>-20340</v>
      </c>
      <c r="F2193" t="s">
        <v>204</v>
      </c>
      <c r="G2193" s="64">
        <v>2000262926</v>
      </c>
      <c r="H2193" t="s">
        <v>474</v>
      </c>
      <c r="I2193" s="64">
        <v>1296545</v>
      </c>
      <c r="J2193" s="64">
        <v>2905100202</v>
      </c>
      <c r="K2193" t="s">
        <v>206</v>
      </c>
      <c r="L2193" s="64">
        <v>1564617011</v>
      </c>
      <c r="M2193" s="60">
        <v>191</v>
      </c>
    </row>
    <row r="2194" spans="1:13" hidden="1" x14ac:dyDescent="0.25">
      <c r="A2194" s="64">
        <v>5091120377</v>
      </c>
      <c r="B2194" s="64">
        <v>1902786063</v>
      </c>
      <c r="C2194" t="s">
        <v>203</v>
      </c>
      <c r="D2194" s="59">
        <v>43549</v>
      </c>
      <c r="E2194" s="60">
        <v>-720</v>
      </c>
      <c r="F2194" t="s">
        <v>204</v>
      </c>
      <c r="G2194" s="64">
        <v>2000262926</v>
      </c>
      <c r="H2194" t="s">
        <v>1626</v>
      </c>
      <c r="I2194" s="64">
        <v>1296422</v>
      </c>
      <c r="J2194" s="64">
        <v>2905100202</v>
      </c>
      <c r="K2194" t="s">
        <v>206</v>
      </c>
      <c r="L2194" s="64">
        <v>5400119011</v>
      </c>
      <c r="M2194" s="60">
        <v>-139</v>
      </c>
    </row>
    <row r="2195" spans="1:13" hidden="1" x14ac:dyDescent="0.25">
      <c r="A2195" s="64">
        <v>5091120377</v>
      </c>
      <c r="B2195" s="64">
        <v>1902786067</v>
      </c>
      <c r="C2195" t="s">
        <v>203</v>
      </c>
      <c r="D2195" s="59">
        <v>43549</v>
      </c>
      <c r="E2195" s="60">
        <v>-44640</v>
      </c>
      <c r="F2195" t="s">
        <v>204</v>
      </c>
      <c r="G2195" s="64">
        <v>2000262926</v>
      </c>
      <c r="H2195" t="s">
        <v>1627</v>
      </c>
      <c r="I2195" s="64">
        <v>1296419</v>
      </c>
      <c r="J2195" s="64">
        <v>2905100202</v>
      </c>
      <c r="K2195" t="s">
        <v>206</v>
      </c>
      <c r="L2195" s="64">
        <v>1564617011</v>
      </c>
      <c r="M2195" s="60">
        <v>191</v>
      </c>
    </row>
    <row r="2196" spans="1:13" hidden="1" x14ac:dyDescent="0.25">
      <c r="A2196" s="64">
        <v>5091120377</v>
      </c>
      <c r="B2196" s="64">
        <v>1902786071</v>
      </c>
      <c r="C2196" t="s">
        <v>203</v>
      </c>
      <c r="D2196" s="59">
        <v>43547</v>
      </c>
      <c r="E2196" s="60">
        <v>-22320</v>
      </c>
      <c r="F2196" t="s">
        <v>204</v>
      </c>
      <c r="G2196" s="64">
        <v>2000262926</v>
      </c>
      <c r="H2196" t="s">
        <v>1193</v>
      </c>
      <c r="I2196" s="64">
        <v>1296377</v>
      </c>
      <c r="J2196" s="64">
        <v>2905100202</v>
      </c>
      <c r="K2196" t="s">
        <v>206</v>
      </c>
      <c r="L2196" s="64">
        <v>1564617011</v>
      </c>
      <c r="M2196" s="60">
        <v>191</v>
      </c>
    </row>
    <row r="2197" spans="1:13" hidden="1" x14ac:dyDescent="0.25">
      <c r="A2197" s="64">
        <v>5091120377</v>
      </c>
      <c r="B2197" s="64">
        <v>1902786075</v>
      </c>
      <c r="C2197" t="s">
        <v>203</v>
      </c>
      <c r="D2197" s="59">
        <v>43547</v>
      </c>
      <c r="E2197" s="60">
        <v>-22320</v>
      </c>
      <c r="F2197" t="s">
        <v>204</v>
      </c>
      <c r="G2197" s="64">
        <v>2000262926</v>
      </c>
      <c r="H2197" t="s">
        <v>1627</v>
      </c>
      <c r="I2197" s="64">
        <v>1296360</v>
      </c>
      <c r="J2197" s="64">
        <v>2905100202</v>
      </c>
      <c r="K2197" t="s">
        <v>206</v>
      </c>
      <c r="L2197" s="64">
        <v>1564617011</v>
      </c>
      <c r="M2197" s="60">
        <v>191</v>
      </c>
    </row>
    <row r="2198" spans="1:13" hidden="1" x14ac:dyDescent="0.25">
      <c r="A2198" s="64">
        <v>5091120377</v>
      </c>
      <c r="B2198" s="64">
        <v>1902786088</v>
      </c>
      <c r="C2198" t="s">
        <v>203</v>
      </c>
      <c r="D2198" s="59">
        <v>43525</v>
      </c>
      <c r="E2198" s="60">
        <v>-41040</v>
      </c>
      <c r="F2198" t="s">
        <v>204</v>
      </c>
      <c r="G2198" s="64">
        <v>2000262926</v>
      </c>
      <c r="H2198" t="s">
        <v>1628</v>
      </c>
      <c r="I2198" s="64">
        <v>1295325</v>
      </c>
      <c r="J2198" s="64">
        <v>2905100202</v>
      </c>
      <c r="K2198" t="s">
        <v>206</v>
      </c>
      <c r="L2198" s="64">
        <v>1564617011</v>
      </c>
      <c r="M2198" s="60">
        <v>191</v>
      </c>
    </row>
    <row r="2199" spans="1:13" hidden="1" x14ac:dyDescent="0.25">
      <c r="A2199" s="64">
        <v>5091120377</v>
      </c>
      <c r="B2199" s="64">
        <v>1902786090</v>
      </c>
      <c r="C2199" t="s">
        <v>203</v>
      </c>
      <c r="D2199" s="59">
        <v>43543</v>
      </c>
      <c r="E2199" s="60">
        <v>-24840</v>
      </c>
      <c r="F2199" t="s">
        <v>204</v>
      </c>
      <c r="G2199" s="64">
        <v>2000262926</v>
      </c>
      <c r="H2199" t="s">
        <v>1598</v>
      </c>
      <c r="I2199" s="64">
        <v>1295221</v>
      </c>
      <c r="J2199" s="64">
        <v>2905100202</v>
      </c>
      <c r="K2199" t="s">
        <v>206</v>
      </c>
      <c r="L2199" s="64">
        <v>1564617011</v>
      </c>
      <c r="M2199" s="60">
        <v>191</v>
      </c>
    </row>
    <row r="2200" spans="1:13" hidden="1" x14ac:dyDescent="0.25">
      <c r="A2200" s="64">
        <v>5091120377</v>
      </c>
      <c r="B2200" s="64">
        <v>1902786094</v>
      </c>
      <c r="C2200" t="s">
        <v>203</v>
      </c>
      <c r="D2200" s="59">
        <v>43539</v>
      </c>
      <c r="E2200" s="60">
        <v>-48960</v>
      </c>
      <c r="F2200" t="s">
        <v>204</v>
      </c>
      <c r="G2200" s="64">
        <v>2000262926</v>
      </c>
      <c r="H2200" t="s">
        <v>1629</v>
      </c>
      <c r="I2200" s="64">
        <v>1294981</v>
      </c>
      <c r="J2200" s="64">
        <v>2905100203</v>
      </c>
      <c r="K2200" t="s">
        <v>206</v>
      </c>
      <c r="L2200" s="64">
        <v>1300117011</v>
      </c>
      <c r="M2200" s="60">
        <v>191</v>
      </c>
    </row>
    <row r="2201" spans="1:13" hidden="1" x14ac:dyDescent="0.25">
      <c r="A2201" t="s">
        <v>623</v>
      </c>
      <c r="B2201" s="64">
        <v>2000250291</v>
      </c>
      <c r="C2201" t="s">
        <v>666</v>
      </c>
      <c r="D2201" s="59">
        <v>43815</v>
      </c>
      <c r="E2201" s="60">
        <v>3832204</v>
      </c>
      <c r="F2201" t="s">
        <v>204</v>
      </c>
      <c r="G2201" s="64">
        <v>2000262926</v>
      </c>
      <c r="H2201" t="s">
        <v>1630</v>
      </c>
      <c r="I2201" t="s">
        <v>1603</v>
      </c>
      <c r="J2201" s="64">
        <v>2905100202</v>
      </c>
      <c r="K2201" t="s">
        <v>623</v>
      </c>
      <c r="L2201" s="64">
        <v>1500000000</v>
      </c>
      <c r="M2201" s="60">
        <v>0</v>
      </c>
    </row>
    <row r="2202" spans="1:13" hidden="1" x14ac:dyDescent="0.25">
      <c r="A2202" t="s">
        <v>829</v>
      </c>
      <c r="B2202" s="64">
        <v>103937296</v>
      </c>
      <c r="C2202" t="s">
        <v>390</v>
      </c>
      <c r="D2202" s="59">
        <v>43290</v>
      </c>
      <c r="E2202" s="60">
        <v>-5075</v>
      </c>
      <c r="F2202" t="s">
        <v>204</v>
      </c>
      <c r="G2202" s="64">
        <v>2000262926</v>
      </c>
      <c r="H2202" t="s">
        <v>1631</v>
      </c>
      <c r="I2202" s="64">
        <v>1192537</v>
      </c>
      <c r="J2202" s="64">
        <v>2905100202</v>
      </c>
      <c r="K2202" t="s">
        <v>853</v>
      </c>
      <c r="L2202" s="64">
        <v>1564617011</v>
      </c>
      <c r="M2202" s="60">
        <v>407</v>
      </c>
    </row>
    <row r="2203" spans="1:13" hidden="1" x14ac:dyDescent="0.25">
      <c r="A2203" s="64">
        <v>20180731</v>
      </c>
      <c r="B2203" s="64">
        <v>4800004245</v>
      </c>
      <c r="C2203" t="s">
        <v>1632</v>
      </c>
      <c r="D2203" s="59">
        <v>43292</v>
      </c>
      <c r="E2203" s="60">
        <v>-2313614</v>
      </c>
      <c r="F2203" t="s">
        <v>204</v>
      </c>
      <c r="G2203" s="64">
        <v>4800004245</v>
      </c>
      <c r="H2203" t="s">
        <v>1633</v>
      </c>
      <c r="I2203" t="s">
        <v>1634</v>
      </c>
      <c r="J2203" s="64">
        <v>1330050204</v>
      </c>
      <c r="K2203" t="s">
        <v>1165</v>
      </c>
      <c r="L2203" s="64">
        <v>1500000000</v>
      </c>
      <c r="M2203" s="60">
        <v>20</v>
      </c>
    </row>
    <row r="2204" spans="1:13" hidden="1" x14ac:dyDescent="0.25">
      <c r="A2204" t="s">
        <v>623</v>
      </c>
      <c r="B2204" s="64">
        <v>2000035287</v>
      </c>
      <c r="C2204" t="s">
        <v>666</v>
      </c>
      <c r="D2204" s="59">
        <v>43292</v>
      </c>
      <c r="E2204" s="60">
        <v>2313614</v>
      </c>
      <c r="F2204" t="s">
        <v>204</v>
      </c>
      <c r="G2204" s="64">
        <v>4800004245</v>
      </c>
      <c r="H2204" t="s">
        <v>1165</v>
      </c>
      <c r="I2204" t="s">
        <v>1634</v>
      </c>
      <c r="J2204" s="64">
        <v>1330050204</v>
      </c>
      <c r="K2204" t="s">
        <v>623</v>
      </c>
      <c r="L2204" s="64">
        <v>1500000000</v>
      </c>
      <c r="M2204" s="60">
        <v>0</v>
      </c>
    </row>
    <row r="2205" spans="1:13" hidden="1" x14ac:dyDescent="0.25">
      <c r="A2205" s="64">
        <v>20181022</v>
      </c>
      <c r="B2205" s="64">
        <v>4800004989</v>
      </c>
      <c r="C2205" t="s">
        <v>1632</v>
      </c>
      <c r="D2205" s="59">
        <v>43381</v>
      </c>
      <c r="E2205" s="60">
        <v>-2313614</v>
      </c>
      <c r="F2205" t="s">
        <v>204</v>
      </c>
      <c r="G2205" s="64">
        <v>4800004989</v>
      </c>
      <c r="H2205" t="s">
        <v>1635</v>
      </c>
      <c r="I2205" t="s">
        <v>1636</v>
      </c>
      <c r="J2205" s="64">
        <v>2905100202</v>
      </c>
      <c r="K2205" t="s">
        <v>1313</v>
      </c>
      <c r="L2205" s="64">
        <v>1500000000</v>
      </c>
      <c r="M2205" s="60">
        <v>14</v>
      </c>
    </row>
    <row r="2206" spans="1:13" hidden="1" x14ac:dyDescent="0.25">
      <c r="A2206" t="s">
        <v>623</v>
      </c>
      <c r="B2206" s="64">
        <v>2000053192</v>
      </c>
      <c r="C2206" t="s">
        <v>666</v>
      </c>
      <c r="D2206" s="59">
        <v>43381</v>
      </c>
      <c r="E2206" s="60">
        <v>2313614</v>
      </c>
      <c r="F2206" t="s">
        <v>204</v>
      </c>
      <c r="G2206" s="64">
        <v>4800004989</v>
      </c>
      <c r="H2206" t="s">
        <v>1313</v>
      </c>
      <c r="I2206" t="s">
        <v>1636</v>
      </c>
      <c r="J2206" s="64">
        <v>2905100202</v>
      </c>
      <c r="K2206" t="s">
        <v>23</v>
      </c>
      <c r="L2206" s="64">
        <v>1500000000</v>
      </c>
      <c r="M2206" s="60">
        <v>14</v>
      </c>
    </row>
  </sheetData>
  <autoFilter ref="A1:P2206">
    <filterColumn colId="8">
      <filters>
        <filter val="7082"/>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
  <sheetViews>
    <sheetView workbookViewId="0">
      <selection activeCell="J16" sqref="J16"/>
    </sheetView>
  </sheetViews>
  <sheetFormatPr baseColWidth="10" defaultRowHeight="15" x14ac:dyDescent="0.25"/>
  <cols>
    <col min="2" max="2" width="11.42578125" hidden="1" customWidth="1"/>
    <col min="3" max="3" width="10" bestFit="1" customWidth="1"/>
    <col min="4" max="4" width="16.42578125" customWidth="1"/>
    <col min="5" max="5" width="17.7109375" customWidth="1"/>
    <col min="6" max="6" width="14.5703125" customWidth="1"/>
    <col min="7" max="7" width="11" customWidth="1"/>
    <col min="8" max="8" width="12.85546875" customWidth="1"/>
    <col min="9" max="9" width="10" customWidth="1"/>
    <col min="10" max="10" width="13.42578125" customWidth="1"/>
    <col min="11" max="11" width="10" bestFit="1" customWidth="1"/>
    <col min="12" max="13" width="11" bestFit="1" customWidth="1"/>
    <col min="14" max="14" width="11.140625" bestFit="1" customWidth="1"/>
    <col min="15" max="15" width="9.28515625" bestFit="1" customWidth="1"/>
    <col min="16" max="16" width="10.42578125" bestFit="1" customWidth="1"/>
    <col min="17" max="17" width="9.28515625" bestFit="1" customWidth="1"/>
    <col min="18" max="18" width="10.7109375" bestFit="1" customWidth="1"/>
    <col min="19" max="19" width="15.85546875" bestFit="1" customWidth="1"/>
    <col min="20" max="20" width="10" bestFit="1" customWidth="1"/>
    <col min="21" max="21" width="10.7109375" bestFit="1" customWidth="1"/>
    <col min="22" max="23" width="11" bestFit="1" customWidth="1"/>
    <col min="24" max="24" width="10.85546875" bestFit="1" customWidth="1"/>
    <col min="25" max="25" width="10.7109375" bestFit="1" customWidth="1"/>
    <col min="26" max="27" width="11" bestFit="1" customWidth="1"/>
    <col min="28" max="28" width="10.85546875" bestFit="1" customWidth="1"/>
    <col min="29" max="29" width="11.140625" bestFit="1" customWidth="1"/>
    <col min="30" max="30" width="43.5703125" bestFit="1" customWidth="1"/>
    <col min="31" max="31" width="18" bestFit="1" customWidth="1"/>
    <col min="32" max="32" width="15.28515625" bestFit="1" customWidth="1"/>
    <col min="33" max="33" width="15.7109375" bestFit="1" customWidth="1"/>
    <col min="34" max="34" width="16.7109375" bestFit="1" customWidth="1"/>
    <col min="35" max="35" width="15.5703125" bestFit="1" customWidth="1"/>
    <col min="36" max="36" width="15.7109375" bestFit="1" customWidth="1"/>
    <col min="37" max="37" width="13.5703125" bestFit="1" customWidth="1"/>
    <col min="38" max="38" width="12.5703125" bestFit="1" customWidth="1"/>
    <col min="39" max="39" width="244.5703125" customWidth="1"/>
  </cols>
  <sheetData>
    <row r="1" spans="1:41" ht="75" x14ac:dyDescent="0.25">
      <c r="A1" s="50" t="s">
        <v>70</v>
      </c>
      <c r="B1" s="50"/>
      <c r="C1" s="33" t="s">
        <v>75</v>
      </c>
      <c r="D1" s="33" t="s">
        <v>85</v>
      </c>
      <c r="E1" s="33" t="s">
        <v>86</v>
      </c>
      <c r="F1" s="33" t="s">
        <v>88</v>
      </c>
      <c r="G1" s="30" t="s">
        <v>65</v>
      </c>
      <c r="H1" s="50" t="s">
        <v>70</v>
      </c>
      <c r="I1" s="51" t="s">
        <v>88</v>
      </c>
      <c r="J1" s="30"/>
      <c r="K1" s="31" t="s">
        <v>66</v>
      </c>
      <c r="L1" s="31" t="s">
        <v>67</v>
      </c>
      <c r="M1" s="31" t="s">
        <v>68</v>
      </c>
      <c r="N1" s="32" t="s">
        <v>69</v>
      </c>
      <c r="O1" s="30" t="s">
        <v>70</v>
      </c>
      <c r="P1" s="30" t="s">
        <v>71</v>
      </c>
      <c r="Q1" s="31" t="s">
        <v>72</v>
      </c>
      <c r="R1" s="30" t="s">
        <v>73</v>
      </c>
      <c r="S1" s="30" t="s">
        <v>74</v>
      </c>
      <c r="T1" s="33" t="s">
        <v>75</v>
      </c>
      <c r="U1" s="32" t="s">
        <v>76</v>
      </c>
      <c r="V1" s="33" t="s">
        <v>77</v>
      </c>
      <c r="W1" s="33" t="s">
        <v>78</v>
      </c>
      <c r="X1" s="33" t="s">
        <v>79</v>
      </c>
      <c r="Y1" s="32" t="s">
        <v>80</v>
      </c>
      <c r="Z1" s="33" t="s">
        <v>81</v>
      </c>
      <c r="AA1" s="33" t="s">
        <v>82</v>
      </c>
      <c r="AB1" s="33" t="s">
        <v>83</v>
      </c>
      <c r="AC1" s="30" t="s">
        <v>84</v>
      </c>
      <c r="AD1" s="33" t="s">
        <v>85</v>
      </c>
      <c r="AE1" s="33" t="s">
        <v>86</v>
      </c>
      <c r="AF1" s="33" t="s">
        <v>87</v>
      </c>
      <c r="AG1" s="33" t="s">
        <v>88</v>
      </c>
      <c r="AH1" s="30" t="s">
        <v>89</v>
      </c>
      <c r="AI1" s="30" t="s">
        <v>90</v>
      </c>
      <c r="AJ1" s="30" t="s">
        <v>91</v>
      </c>
      <c r="AK1" s="32" t="s">
        <v>92</v>
      </c>
      <c r="AL1" s="32" t="s">
        <v>93</v>
      </c>
      <c r="AM1" s="52" t="s">
        <v>94</v>
      </c>
      <c r="AN1" s="34" t="s">
        <v>95</v>
      </c>
      <c r="AO1" s="34" t="s">
        <v>96</v>
      </c>
    </row>
    <row r="2" spans="1:41" x14ac:dyDescent="0.25">
      <c r="A2" s="36">
        <v>7082</v>
      </c>
      <c r="B2" s="36" t="e">
        <f>VLOOKUP(A2,'LIQ. 1 NOV. A MARZO DE 2019'!#REF!,1,0)</f>
        <v>#REF!</v>
      </c>
      <c r="C2" s="36">
        <v>4044610</v>
      </c>
      <c r="D2" s="36">
        <v>0</v>
      </c>
      <c r="E2" s="36">
        <v>0</v>
      </c>
      <c r="F2" s="39">
        <v>4044610</v>
      </c>
      <c r="G2" s="35" t="s">
        <v>97</v>
      </c>
      <c r="H2" s="36">
        <v>7082</v>
      </c>
      <c r="I2" s="39">
        <v>4044610</v>
      </c>
      <c r="J2" s="36"/>
      <c r="K2" s="36">
        <v>891800335</v>
      </c>
      <c r="L2" s="36" t="s">
        <v>23</v>
      </c>
      <c r="M2" s="36" t="s">
        <v>98</v>
      </c>
      <c r="N2" s="37">
        <v>43594</v>
      </c>
      <c r="O2" s="36">
        <v>7082</v>
      </c>
      <c r="P2" s="36">
        <v>7082</v>
      </c>
      <c r="Q2" s="36">
        <v>12143395</v>
      </c>
      <c r="R2" s="37">
        <v>43615</v>
      </c>
      <c r="S2" s="36" t="s">
        <v>116</v>
      </c>
      <c r="T2" s="36">
        <v>4044610</v>
      </c>
      <c r="U2" s="36"/>
      <c r="V2" s="38"/>
      <c r="W2" s="38"/>
      <c r="X2" s="38">
        <v>4044610</v>
      </c>
      <c r="Y2" s="36"/>
      <c r="Z2" s="38"/>
      <c r="AA2" s="38"/>
      <c r="AB2" s="38">
        <v>4044610</v>
      </c>
      <c r="AC2" s="36"/>
      <c r="AD2" s="36">
        <v>0</v>
      </c>
      <c r="AE2" s="36">
        <v>0</v>
      </c>
      <c r="AF2" s="36">
        <v>0</v>
      </c>
      <c r="AG2" s="39">
        <v>4044610</v>
      </c>
      <c r="AH2" s="36" t="s">
        <v>100</v>
      </c>
      <c r="AI2" s="36" t="s">
        <v>23</v>
      </c>
      <c r="AJ2" s="36" t="s">
        <v>98</v>
      </c>
      <c r="AK2" s="37">
        <v>43525</v>
      </c>
      <c r="AL2" s="37">
        <v>43555</v>
      </c>
      <c r="AM2" s="36" t="s">
        <v>117</v>
      </c>
      <c r="AN2" s="36"/>
      <c r="AO2" s="40">
        <v>3</v>
      </c>
    </row>
    <row r="3" spans="1:41" x14ac:dyDescent="0.25">
      <c r="A3" s="42">
        <v>6455</v>
      </c>
      <c r="B3" s="36" t="e">
        <f>VLOOKUP(A3,'LIQ. 1 NOV. A MARZO DE 2019'!#REF!,1,0)</f>
        <v>#REF!</v>
      </c>
      <c r="C3" s="42">
        <v>5128167</v>
      </c>
      <c r="D3" s="42">
        <v>54025</v>
      </c>
      <c r="E3" s="42">
        <v>5074142</v>
      </c>
      <c r="F3" s="45">
        <v>0</v>
      </c>
      <c r="G3" s="41" t="s">
        <v>97</v>
      </c>
      <c r="H3" s="42">
        <v>6455</v>
      </c>
      <c r="I3" s="45">
        <v>0</v>
      </c>
      <c r="J3" s="42"/>
      <c r="K3" s="42">
        <v>891800335</v>
      </c>
      <c r="L3" s="42" t="s">
        <v>23</v>
      </c>
      <c r="M3" s="42" t="s">
        <v>98</v>
      </c>
      <c r="N3" s="43">
        <v>43266</v>
      </c>
      <c r="O3" s="42">
        <v>6455</v>
      </c>
      <c r="P3" s="42">
        <v>6455</v>
      </c>
      <c r="Q3" s="42">
        <v>27329836</v>
      </c>
      <c r="R3" s="43">
        <v>43287</v>
      </c>
      <c r="S3" s="42" t="s">
        <v>118</v>
      </c>
      <c r="T3" s="42">
        <v>5128167</v>
      </c>
      <c r="U3" s="42"/>
      <c r="V3" s="44"/>
      <c r="W3" s="44"/>
      <c r="X3" s="44">
        <v>5128167</v>
      </c>
      <c r="Y3" s="42"/>
      <c r="Z3" s="44"/>
      <c r="AA3" s="44"/>
      <c r="AB3" s="44">
        <v>5128167</v>
      </c>
      <c r="AC3" s="43">
        <v>43381</v>
      </c>
      <c r="AD3" s="42">
        <v>54025</v>
      </c>
      <c r="AE3" s="42">
        <v>5074142</v>
      </c>
      <c r="AF3" s="42">
        <v>0</v>
      </c>
      <c r="AG3" s="45">
        <v>0</v>
      </c>
      <c r="AH3" s="42" t="s">
        <v>100</v>
      </c>
      <c r="AI3" s="42" t="s">
        <v>23</v>
      </c>
      <c r="AJ3" s="42" t="s">
        <v>98</v>
      </c>
      <c r="AK3" s="43">
        <v>43191</v>
      </c>
      <c r="AL3" s="43">
        <v>43220</v>
      </c>
      <c r="AM3" s="42" t="s">
        <v>119</v>
      </c>
      <c r="AN3" s="42" t="s">
        <v>120</v>
      </c>
      <c r="AO3" s="46">
        <v>3</v>
      </c>
    </row>
    <row r="4" spans="1:41" x14ac:dyDescent="0.25">
      <c r="A4" s="36">
        <v>6602</v>
      </c>
      <c r="B4" s="36" t="e">
        <f>VLOOKUP(A4,'LIQ. 1 NOV. A MARZO DE 2019'!#REF!,1,0)</f>
        <v>#REF!</v>
      </c>
      <c r="C4" s="36">
        <v>1433268</v>
      </c>
      <c r="D4" s="36">
        <v>319268</v>
      </c>
      <c r="E4" s="36">
        <v>1114000</v>
      </c>
      <c r="F4" s="39">
        <v>0</v>
      </c>
      <c r="G4" s="35" t="s">
        <v>97</v>
      </c>
      <c r="H4" s="36">
        <v>6602</v>
      </c>
      <c r="I4" s="39">
        <v>0</v>
      </c>
      <c r="J4" s="36"/>
      <c r="K4" s="36">
        <v>891800335</v>
      </c>
      <c r="L4" s="36" t="s">
        <v>23</v>
      </c>
      <c r="M4" s="36" t="s">
        <v>98</v>
      </c>
      <c r="N4" s="37">
        <v>43299</v>
      </c>
      <c r="O4" s="36">
        <v>6602</v>
      </c>
      <c r="P4" s="36">
        <v>6602</v>
      </c>
      <c r="Q4" s="36">
        <v>28698355</v>
      </c>
      <c r="R4" s="37">
        <v>43315</v>
      </c>
      <c r="S4" s="36" t="s">
        <v>121</v>
      </c>
      <c r="T4" s="36">
        <v>1433268</v>
      </c>
      <c r="U4" s="36"/>
      <c r="V4" s="38"/>
      <c r="W4" s="38"/>
      <c r="X4" s="38">
        <v>1433268</v>
      </c>
      <c r="Y4" s="36"/>
      <c r="Z4" s="38"/>
      <c r="AA4" s="38"/>
      <c r="AB4" s="38">
        <v>1433268</v>
      </c>
      <c r="AC4" s="37">
        <v>43381</v>
      </c>
      <c r="AD4" s="36">
        <v>319268</v>
      </c>
      <c r="AE4" s="36">
        <v>1114000</v>
      </c>
      <c r="AF4" s="36">
        <v>0</v>
      </c>
      <c r="AG4" s="39">
        <v>0</v>
      </c>
      <c r="AH4" s="36" t="s">
        <v>100</v>
      </c>
      <c r="AI4" s="36" t="s">
        <v>23</v>
      </c>
      <c r="AJ4" s="36" t="s">
        <v>98</v>
      </c>
      <c r="AK4" s="37">
        <v>43252</v>
      </c>
      <c r="AL4" s="37">
        <v>43281</v>
      </c>
      <c r="AM4" s="36" t="s">
        <v>122</v>
      </c>
      <c r="AN4" s="36" t="s">
        <v>120</v>
      </c>
      <c r="AO4" s="40">
        <v>3</v>
      </c>
    </row>
    <row r="5" spans="1:41" x14ac:dyDescent="0.25">
      <c r="A5" s="42">
        <v>6625</v>
      </c>
      <c r="B5" s="36" t="e">
        <f>VLOOKUP(A5,'LIQ. 1 NOV. A MARZO DE 2019'!#REF!,1,0)</f>
        <v>#REF!</v>
      </c>
      <c r="C5" s="42">
        <v>7503107</v>
      </c>
      <c r="D5" s="42">
        <v>3967570</v>
      </c>
      <c r="E5" s="42">
        <v>3535537</v>
      </c>
      <c r="F5" s="45">
        <v>0</v>
      </c>
      <c r="G5" s="41" t="s">
        <v>97</v>
      </c>
      <c r="H5" s="42">
        <v>6625</v>
      </c>
      <c r="I5" s="45">
        <v>0</v>
      </c>
      <c r="J5" s="42"/>
      <c r="K5" s="42">
        <v>891800335</v>
      </c>
      <c r="L5" s="42" t="s">
        <v>23</v>
      </c>
      <c r="M5" s="42" t="s">
        <v>98</v>
      </c>
      <c r="N5" s="43">
        <v>43328</v>
      </c>
      <c r="O5" s="42">
        <v>6625</v>
      </c>
      <c r="P5" s="42">
        <v>6625</v>
      </c>
      <c r="Q5" s="42">
        <v>28815194</v>
      </c>
      <c r="R5" s="43">
        <v>43346</v>
      </c>
      <c r="S5" s="42" t="s">
        <v>123</v>
      </c>
      <c r="T5" s="42">
        <v>7503107</v>
      </c>
      <c r="U5" s="42"/>
      <c r="V5" s="44"/>
      <c r="W5" s="44"/>
      <c r="X5" s="44">
        <v>7503107</v>
      </c>
      <c r="Y5" s="42"/>
      <c r="Z5" s="44"/>
      <c r="AA5" s="44"/>
      <c r="AB5" s="44">
        <v>7503107</v>
      </c>
      <c r="AC5" s="43">
        <v>43381</v>
      </c>
      <c r="AD5" s="42">
        <v>3967570</v>
      </c>
      <c r="AE5" s="42">
        <v>3535537</v>
      </c>
      <c r="AF5" s="42">
        <v>0</v>
      </c>
      <c r="AG5" s="45">
        <v>0</v>
      </c>
      <c r="AH5" s="42" t="s">
        <v>100</v>
      </c>
      <c r="AI5" s="42" t="s">
        <v>23</v>
      </c>
      <c r="AJ5" s="42" t="s">
        <v>98</v>
      </c>
      <c r="AK5" s="43">
        <v>43282</v>
      </c>
      <c r="AL5" s="43">
        <v>43312</v>
      </c>
      <c r="AM5" s="42" t="s">
        <v>124</v>
      </c>
      <c r="AN5" s="42" t="s">
        <v>125</v>
      </c>
      <c r="AO5" s="46">
        <v>3</v>
      </c>
    </row>
    <row r="6" spans="1:41" x14ac:dyDescent="0.25">
      <c r="A6" s="36">
        <v>6646</v>
      </c>
      <c r="B6" s="36" t="e">
        <f>VLOOKUP(A6,'LIQ. 1 NOV. A MARZO DE 2019'!#REF!,1,0)</f>
        <v>#REF!</v>
      </c>
      <c r="C6" s="36">
        <v>1126255</v>
      </c>
      <c r="D6" s="36">
        <v>85830</v>
      </c>
      <c r="E6" s="36">
        <v>1040425</v>
      </c>
      <c r="F6" s="39">
        <v>0</v>
      </c>
      <c r="G6" s="35" t="s">
        <v>97</v>
      </c>
      <c r="H6" s="36">
        <v>6646</v>
      </c>
      <c r="I6" s="39">
        <v>0</v>
      </c>
      <c r="J6" s="36"/>
      <c r="K6" s="36">
        <v>891800335</v>
      </c>
      <c r="L6" s="36" t="s">
        <v>23</v>
      </c>
      <c r="M6" s="36" t="s">
        <v>98</v>
      </c>
      <c r="N6" s="37">
        <v>43360</v>
      </c>
      <c r="O6" s="36">
        <v>6646</v>
      </c>
      <c r="P6" s="36">
        <v>6646</v>
      </c>
      <c r="Q6" s="36">
        <v>28602157</v>
      </c>
      <c r="R6" s="37">
        <v>43377</v>
      </c>
      <c r="S6" s="36" t="s">
        <v>126</v>
      </c>
      <c r="T6" s="36">
        <v>1126255</v>
      </c>
      <c r="U6" s="36"/>
      <c r="V6" s="38"/>
      <c r="W6" s="38"/>
      <c r="X6" s="38">
        <v>1126255</v>
      </c>
      <c r="Y6" s="36"/>
      <c r="Z6" s="38"/>
      <c r="AA6" s="38"/>
      <c r="AB6" s="38">
        <v>1126255</v>
      </c>
      <c r="AC6" s="37">
        <v>43593</v>
      </c>
      <c r="AD6" s="36">
        <v>85830</v>
      </c>
      <c r="AE6" s="36">
        <v>1040425</v>
      </c>
      <c r="AF6" s="36">
        <v>0</v>
      </c>
      <c r="AG6" s="39">
        <v>0</v>
      </c>
      <c r="AH6" s="36" t="s">
        <v>100</v>
      </c>
      <c r="AI6" s="36" t="s">
        <v>23</v>
      </c>
      <c r="AJ6" s="36" t="s">
        <v>98</v>
      </c>
      <c r="AK6" s="37">
        <v>43313</v>
      </c>
      <c r="AL6" s="37">
        <v>43343</v>
      </c>
      <c r="AM6" s="36" t="s">
        <v>127</v>
      </c>
      <c r="AN6" s="36" t="s">
        <v>128</v>
      </c>
      <c r="AO6" s="40">
        <v>3</v>
      </c>
    </row>
    <row r="7" spans="1:41" x14ac:dyDescent="0.25">
      <c r="A7" s="42">
        <v>6731</v>
      </c>
      <c r="B7" s="36" t="e">
        <f>VLOOKUP(A7,'LIQ. 1 NOV. A MARZO DE 2019'!#REF!,1,0)</f>
        <v>#REF!</v>
      </c>
      <c r="C7" s="42">
        <v>1990066</v>
      </c>
      <c r="D7" s="42">
        <v>0</v>
      </c>
      <c r="E7" s="42">
        <v>1990066</v>
      </c>
      <c r="F7" s="45">
        <v>0</v>
      </c>
      <c r="G7" s="41" t="s">
        <v>97</v>
      </c>
      <c r="H7" s="42">
        <v>6731</v>
      </c>
      <c r="I7" s="45">
        <v>0</v>
      </c>
      <c r="J7" s="42"/>
      <c r="K7" s="42">
        <v>891800335</v>
      </c>
      <c r="L7" s="42" t="s">
        <v>23</v>
      </c>
      <c r="M7" s="42" t="s">
        <v>98</v>
      </c>
      <c r="N7" s="43">
        <v>43413</v>
      </c>
      <c r="O7" s="42">
        <v>6731</v>
      </c>
      <c r="P7" s="42">
        <v>6731</v>
      </c>
      <c r="Q7" s="42">
        <v>31803794</v>
      </c>
      <c r="R7" s="43">
        <v>43421</v>
      </c>
      <c r="S7" s="42" t="s">
        <v>129</v>
      </c>
      <c r="T7" s="42">
        <v>1990066</v>
      </c>
      <c r="U7" s="42"/>
      <c r="V7" s="44"/>
      <c r="W7" s="44"/>
      <c r="X7" s="44">
        <v>1990066</v>
      </c>
      <c r="Y7" s="42"/>
      <c r="Z7" s="44"/>
      <c r="AA7" s="44"/>
      <c r="AB7" s="44">
        <v>1990066</v>
      </c>
      <c r="AC7" s="43">
        <v>43593</v>
      </c>
      <c r="AD7" s="42">
        <v>0</v>
      </c>
      <c r="AE7" s="42">
        <v>1990066</v>
      </c>
      <c r="AF7" s="42">
        <v>0</v>
      </c>
      <c r="AG7" s="45">
        <v>0</v>
      </c>
      <c r="AH7" s="42" t="s">
        <v>100</v>
      </c>
      <c r="AI7" s="42" t="s">
        <v>23</v>
      </c>
      <c r="AJ7" s="42" t="s">
        <v>98</v>
      </c>
      <c r="AK7" s="43">
        <v>43374</v>
      </c>
      <c r="AL7" s="43">
        <v>43404</v>
      </c>
      <c r="AM7" s="42" t="s">
        <v>130</v>
      </c>
      <c r="AN7" s="42" t="s">
        <v>131</v>
      </c>
      <c r="AO7" s="46">
        <v>3</v>
      </c>
    </row>
    <row r="8" spans="1:41" x14ac:dyDescent="0.25">
      <c r="A8" s="36">
        <v>6890</v>
      </c>
      <c r="B8" s="36" t="e">
        <f>VLOOKUP(A8,'LIQ. 1 NOV. A MARZO DE 2019'!#REF!,1,0)</f>
        <v>#REF!</v>
      </c>
      <c r="C8" s="36">
        <v>1990066</v>
      </c>
      <c r="D8" s="36">
        <v>1990066</v>
      </c>
      <c r="E8" s="36">
        <v>0</v>
      </c>
      <c r="F8" s="39">
        <v>0</v>
      </c>
      <c r="G8" s="35" t="s">
        <v>97</v>
      </c>
      <c r="H8" s="36">
        <v>6890</v>
      </c>
      <c r="I8" s="39">
        <v>0</v>
      </c>
      <c r="J8" s="36"/>
      <c r="K8" s="36">
        <v>891800335</v>
      </c>
      <c r="L8" s="36" t="s">
        <v>23</v>
      </c>
      <c r="M8" s="36" t="s">
        <v>98</v>
      </c>
      <c r="N8" s="37">
        <v>43504</v>
      </c>
      <c r="O8" s="36">
        <v>6890</v>
      </c>
      <c r="P8" s="36">
        <v>6890</v>
      </c>
      <c r="Q8" s="36">
        <v>29166331</v>
      </c>
      <c r="R8" s="37">
        <v>43529</v>
      </c>
      <c r="S8" s="36" t="s">
        <v>132</v>
      </c>
      <c r="T8" s="36">
        <v>1990066</v>
      </c>
      <c r="U8" s="36"/>
      <c r="V8" s="38"/>
      <c r="W8" s="38"/>
      <c r="X8" s="38">
        <v>1990066</v>
      </c>
      <c r="Y8" s="36"/>
      <c r="Z8" s="38"/>
      <c r="AA8" s="38"/>
      <c r="AB8" s="38">
        <v>1990066</v>
      </c>
      <c r="AC8" s="37">
        <v>43593</v>
      </c>
      <c r="AD8" s="36">
        <v>1990066</v>
      </c>
      <c r="AE8" s="36">
        <v>0</v>
      </c>
      <c r="AF8" s="36">
        <v>0</v>
      </c>
      <c r="AG8" s="39">
        <v>0</v>
      </c>
      <c r="AH8" s="36" t="s">
        <v>100</v>
      </c>
      <c r="AI8" s="36" t="s">
        <v>23</v>
      </c>
      <c r="AJ8" s="36" t="s">
        <v>98</v>
      </c>
      <c r="AK8" s="37">
        <v>43466</v>
      </c>
      <c r="AL8" s="37">
        <v>43496</v>
      </c>
      <c r="AM8" s="36" t="s">
        <v>133</v>
      </c>
      <c r="AN8" s="36" t="s">
        <v>134</v>
      </c>
      <c r="AO8" s="40">
        <v>3</v>
      </c>
    </row>
    <row r="9" spans="1:41" x14ac:dyDescent="0.25">
      <c r="A9" s="42">
        <v>6249</v>
      </c>
      <c r="B9" s="36" t="e">
        <f>VLOOKUP(A9,'LIQ. 1 NOV. A MARZO DE 2019'!#REF!,1,0)</f>
        <v>#REF!</v>
      </c>
      <c r="C9" s="42">
        <v>2125200</v>
      </c>
      <c r="D9" s="42">
        <v>1009400</v>
      </c>
      <c r="E9" s="42">
        <v>1115800</v>
      </c>
      <c r="F9" s="45">
        <v>0</v>
      </c>
      <c r="G9" s="41" t="s">
        <v>97</v>
      </c>
      <c r="H9" s="42">
        <v>6249</v>
      </c>
      <c r="I9" s="45">
        <v>0</v>
      </c>
      <c r="J9" s="42"/>
      <c r="K9" s="42">
        <v>891800335</v>
      </c>
      <c r="L9" s="42" t="s">
        <v>23</v>
      </c>
      <c r="M9" s="42" t="s">
        <v>98</v>
      </c>
      <c r="N9" s="43">
        <v>43118</v>
      </c>
      <c r="O9" s="42">
        <v>6249</v>
      </c>
      <c r="P9" s="42">
        <v>6249</v>
      </c>
      <c r="Q9" s="42">
        <v>27894493</v>
      </c>
      <c r="R9" s="43">
        <v>43133</v>
      </c>
      <c r="S9" s="42" t="s">
        <v>135</v>
      </c>
      <c r="T9" s="42">
        <v>2125200</v>
      </c>
      <c r="U9" s="43">
        <v>43144</v>
      </c>
      <c r="V9" s="44">
        <v>0</v>
      </c>
      <c r="W9" s="44">
        <v>0</v>
      </c>
      <c r="X9" s="44">
        <v>2125200</v>
      </c>
      <c r="Y9" s="42"/>
      <c r="Z9" s="44"/>
      <c r="AA9" s="44"/>
      <c r="AB9" s="44">
        <v>2125200</v>
      </c>
      <c r="AC9" s="43">
        <v>43306</v>
      </c>
      <c r="AD9" s="42">
        <v>1009400</v>
      </c>
      <c r="AE9" s="42">
        <v>1115800</v>
      </c>
      <c r="AF9" s="42">
        <v>0</v>
      </c>
      <c r="AG9" s="45">
        <v>0</v>
      </c>
      <c r="AH9" s="42" t="s">
        <v>100</v>
      </c>
      <c r="AI9" s="42" t="s">
        <v>23</v>
      </c>
      <c r="AJ9" s="42" t="s">
        <v>98</v>
      </c>
      <c r="AK9" s="43">
        <v>43070</v>
      </c>
      <c r="AL9" s="43">
        <v>43100</v>
      </c>
      <c r="AM9" s="42" t="s">
        <v>136</v>
      </c>
      <c r="AN9" s="42" t="s">
        <v>137</v>
      </c>
      <c r="AO9" s="46">
        <v>3</v>
      </c>
    </row>
    <row r="10" spans="1:41" x14ac:dyDescent="0.25">
      <c r="A10" s="36">
        <v>6865</v>
      </c>
      <c r="B10" s="36" t="e">
        <f>VLOOKUP(A10,'LIQ. 1 NOV. A MARZO DE 2019'!#REF!,1,0)</f>
        <v>#REF!</v>
      </c>
      <c r="C10" s="36">
        <v>1199614</v>
      </c>
      <c r="D10" s="36">
        <v>1199614</v>
      </c>
      <c r="E10" s="36">
        <v>0</v>
      </c>
      <c r="F10" s="39">
        <v>0</v>
      </c>
      <c r="G10" s="35" t="s">
        <v>97</v>
      </c>
      <c r="H10" s="36">
        <v>6865</v>
      </c>
      <c r="I10" s="39">
        <v>0</v>
      </c>
      <c r="J10" s="36"/>
      <c r="K10" s="36">
        <v>891800335</v>
      </c>
      <c r="L10" s="36" t="s">
        <v>23</v>
      </c>
      <c r="M10" s="36" t="s">
        <v>98</v>
      </c>
      <c r="N10" s="37">
        <v>43475</v>
      </c>
      <c r="O10" s="36">
        <v>6865</v>
      </c>
      <c r="P10" s="36">
        <v>6865</v>
      </c>
      <c r="Q10" s="36">
        <v>32096547</v>
      </c>
      <c r="R10" s="37">
        <v>43501</v>
      </c>
      <c r="S10" s="36" t="s">
        <v>138</v>
      </c>
      <c r="T10" s="36">
        <v>1199614</v>
      </c>
      <c r="U10" s="37">
        <v>43514</v>
      </c>
      <c r="V10" s="38">
        <v>0</v>
      </c>
      <c r="W10" s="38">
        <v>0</v>
      </c>
      <c r="X10" s="38">
        <v>1199614</v>
      </c>
      <c r="Y10" s="36"/>
      <c r="Z10" s="38"/>
      <c r="AA10" s="38"/>
      <c r="AB10" s="38">
        <v>1199614</v>
      </c>
      <c r="AC10" s="37">
        <v>43593</v>
      </c>
      <c r="AD10" s="36">
        <v>1199614</v>
      </c>
      <c r="AE10" s="36">
        <v>0</v>
      </c>
      <c r="AF10" s="36">
        <v>0</v>
      </c>
      <c r="AG10" s="39">
        <v>0</v>
      </c>
      <c r="AH10" s="36" t="s">
        <v>100</v>
      </c>
      <c r="AI10" s="36" t="s">
        <v>23</v>
      </c>
      <c r="AJ10" s="36" t="s">
        <v>98</v>
      </c>
      <c r="AK10" s="37">
        <v>43435</v>
      </c>
      <c r="AL10" s="37">
        <v>43465</v>
      </c>
      <c r="AM10" s="36" t="s">
        <v>139</v>
      </c>
      <c r="AN10" s="36" t="s">
        <v>140</v>
      </c>
      <c r="AO10" s="40">
        <v>3</v>
      </c>
    </row>
    <row r="11" spans="1:41" x14ac:dyDescent="0.25">
      <c r="A11" s="36">
        <v>6221</v>
      </c>
      <c r="B11" s="36" t="e">
        <f>VLOOKUP(A11,'LIQ. 1 NOV. A MARZO DE 2019'!#REF!,1,0)</f>
        <v>#REF!</v>
      </c>
      <c r="C11" s="36">
        <v>7062331</v>
      </c>
      <c r="D11" s="36">
        <v>4611431</v>
      </c>
      <c r="E11" s="36">
        <v>2450900</v>
      </c>
      <c r="F11" s="39">
        <v>0</v>
      </c>
      <c r="G11" s="35" t="s">
        <v>97</v>
      </c>
      <c r="H11" s="36">
        <v>6221</v>
      </c>
      <c r="I11" s="39">
        <v>0</v>
      </c>
      <c r="J11" s="36"/>
      <c r="K11" s="36">
        <v>891800335</v>
      </c>
      <c r="L11" s="36" t="s">
        <v>23</v>
      </c>
      <c r="M11" s="36" t="s">
        <v>98</v>
      </c>
      <c r="N11" s="37">
        <v>43082</v>
      </c>
      <c r="O11" s="36">
        <v>6221</v>
      </c>
      <c r="P11" s="36">
        <v>6221</v>
      </c>
      <c r="Q11" s="36">
        <v>11930086</v>
      </c>
      <c r="R11" s="37">
        <v>43089</v>
      </c>
      <c r="S11" s="36" t="s">
        <v>144</v>
      </c>
      <c r="T11" s="36">
        <v>7062331</v>
      </c>
      <c r="U11" s="37">
        <v>43098</v>
      </c>
      <c r="V11" s="38">
        <v>0</v>
      </c>
      <c r="W11" s="38">
        <v>0</v>
      </c>
      <c r="X11" s="38">
        <v>7062331</v>
      </c>
      <c r="Y11" s="37">
        <v>43109</v>
      </c>
      <c r="Z11" s="38">
        <v>0</v>
      </c>
      <c r="AA11" s="38">
        <v>0</v>
      </c>
      <c r="AB11" s="38">
        <v>7062331</v>
      </c>
      <c r="AC11" s="37">
        <v>43306</v>
      </c>
      <c r="AD11" s="36">
        <v>4611431</v>
      </c>
      <c r="AE11" s="36">
        <v>2450900</v>
      </c>
      <c r="AF11" s="36">
        <v>0</v>
      </c>
      <c r="AG11" s="39">
        <v>0</v>
      </c>
      <c r="AH11" s="36" t="s">
        <v>100</v>
      </c>
      <c r="AI11" s="36" t="s">
        <v>23</v>
      </c>
      <c r="AJ11" s="36" t="s">
        <v>98</v>
      </c>
      <c r="AK11" s="37">
        <v>43040</v>
      </c>
      <c r="AL11" s="37">
        <v>43069</v>
      </c>
      <c r="AM11" s="36" t="s">
        <v>145</v>
      </c>
      <c r="AN11" s="36" t="s">
        <v>146</v>
      </c>
      <c r="AO11" s="40">
        <v>3</v>
      </c>
    </row>
    <row r="12" spans="1:41" x14ac:dyDescent="0.25">
      <c r="A12" s="42">
        <v>6248</v>
      </c>
      <c r="B12" s="36" t="e">
        <f>VLOOKUP(A12,'LIQ. 1 NOV. A MARZO DE 2019'!#REF!,1,0)</f>
        <v>#REF!</v>
      </c>
      <c r="C12" s="42">
        <v>7516401</v>
      </c>
      <c r="D12" s="42">
        <v>4766201</v>
      </c>
      <c r="E12" s="42">
        <v>2750200</v>
      </c>
      <c r="F12" s="45">
        <v>0</v>
      </c>
      <c r="G12" s="41" t="s">
        <v>97</v>
      </c>
      <c r="H12" s="42">
        <v>6248</v>
      </c>
      <c r="I12" s="45">
        <v>0</v>
      </c>
      <c r="J12" s="42"/>
      <c r="K12" s="42">
        <v>891800335</v>
      </c>
      <c r="L12" s="42" t="s">
        <v>23</v>
      </c>
      <c r="M12" s="42" t="s">
        <v>98</v>
      </c>
      <c r="N12" s="43">
        <v>43118</v>
      </c>
      <c r="O12" s="42">
        <v>6248</v>
      </c>
      <c r="P12" s="42">
        <v>6248</v>
      </c>
      <c r="Q12" s="42">
        <v>12227360</v>
      </c>
      <c r="R12" s="43">
        <v>43132</v>
      </c>
      <c r="S12" s="42" t="s">
        <v>147</v>
      </c>
      <c r="T12" s="42">
        <v>7516401</v>
      </c>
      <c r="U12" s="43">
        <v>43140</v>
      </c>
      <c r="V12" s="44">
        <v>0</v>
      </c>
      <c r="W12" s="44">
        <v>0</v>
      </c>
      <c r="X12" s="44">
        <v>7516401</v>
      </c>
      <c r="Y12" s="43">
        <v>43144</v>
      </c>
      <c r="Z12" s="44">
        <v>0</v>
      </c>
      <c r="AA12" s="44">
        <v>0</v>
      </c>
      <c r="AB12" s="44">
        <v>7516401</v>
      </c>
      <c r="AC12" s="43">
        <v>43306</v>
      </c>
      <c r="AD12" s="42">
        <v>4766201</v>
      </c>
      <c r="AE12" s="42">
        <v>2750200</v>
      </c>
      <c r="AF12" s="42">
        <v>0</v>
      </c>
      <c r="AG12" s="45">
        <v>0</v>
      </c>
      <c r="AH12" s="42" t="s">
        <v>100</v>
      </c>
      <c r="AI12" s="42" t="s">
        <v>23</v>
      </c>
      <c r="AJ12" s="42" t="s">
        <v>98</v>
      </c>
      <c r="AK12" s="43">
        <v>43070</v>
      </c>
      <c r="AL12" s="43">
        <v>43100</v>
      </c>
      <c r="AM12" s="42" t="s">
        <v>148</v>
      </c>
      <c r="AN12" s="42" t="s">
        <v>149</v>
      </c>
      <c r="AO12" s="46">
        <v>3</v>
      </c>
    </row>
    <row r="13" spans="1:41" x14ac:dyDescent="0.25">
      <c r="A13" s="36">
        <v>6276</v>
      </c>
      <c r="B13" s="36" t="e">
        <f>VLOOKUP(A13,'LIQ. 1 NOV. A MARZO DE 2019'!#REF!,1,0)</f>
        <v>#REF!</v>
      </c>
      <c r="C13" s="36">
        <v>7377031</v>
      </c>
      <c r="D13" s="36">
        <v>4276791</v>
      </c>
      <c r="E13" s="36">
        <v>3100240</v>
      </c>
      <c r="F13" s="39">
        <v>0</v>
      </c>
      <c r="G13" s="35" t="s">
        <v>97</v>
      </c>
      <c r="H13" s="36">
        <v>6276</v>
      </c>
      <c r="I13" s="39">
        <v>0</v>
      </c>
      <c r="J13" s="36"/>
      <c r="K13" s="36">
        <v>891800335</v>
      </c>
      <c r="L13" s="36" t="s">
        <v>23</v>
      </c>
      <c r="M13" s="36" t="s">
        <v>98</v>
      </c>
      <c r="N13" s="37">
        <v>43151</v>
      </c>
      <c r="O13" s="36">
        <v>6276</v>
      </c>
      <c r="P13" s="36">
        <v>6276</v>
      </c>
      <c r="Q13" s="36">
        <v>12846467</v>
      </c>
      <c r="R13" s="37">
        <v>43160</v>
      </c>
      <c r="S13" s="36" t="s">
        <v>150</v>
      </c>
      <c r="T13" s="36">
        <v>7377031</v>
      </c>
      <c r="U13" s="36"/>
      <c r="V13" s="38"/>
      <c r="W13" s="38"/>
      <c r="X13" s="38">
        <v>7377031</v>
      </c>
      <c r="Y13" s="36"/>
      <c r="Z13" s="38"/>
      <c r="AA13" s="38"/>
      <c r="AB13" s="38">
        <v>7377031</v>
      </c>
      <c r="AC13" s="37">
        <v>43306</v>
      </c>
      <c r="AD13" s="36">
        <v>4276791</v>
      </c>
      <c r="AE13" s="36">
        <v>3100240</v>
      </c>
      <c r="AF13" s="36">
        <v>0</v>
      </c>
      <c r="AG13" s="39">
        <v>0</v>
      </c>
      <c r="AH13" s="36" t="s">
        <v>100</v>
      </c>
      <c r="AI13" s="36" t="s">
        <v>23</v>
      </c>
      <c r="AJ13" s="36" t="s">
        <v>98</v>
      </c>
      <c r="AK13" s="37">
        <v>43101</v>
      </c>
      <c r="AL13" s="37">
        <v>43131</v>
      </c>
      <c r="AM13" s="36" t="s">
        <v>151</v>
      </c>
      <c r="AN13" s="36" t="s">
        <v>152</v>
      </c>
      <c r="AO13" s="40">
        <v>3</v>
      </c>
    </row>
    <row r="14" spans="1:41" x14ac:dyDescent="0.25">
      <c r="A14" s="42">
        <v>6395</v>
      </c>
      <c r="B14" s="36" t="e">
        <f>VLOOKUP(A14,'LIQ. 1 NOV. A MARZO DE 2019'!#REF!,1,0)</f>
        <v>#REF!</v>
      </c>
      <c r="C14" s="42">
        <v>6933107</v>
      </c>
      <c r="D14" s="42">
        <v>4532807</v>
      </c>
      <c r="E14" s="42">
        <v>2400300</v>
      </c>
      <c r="F14" s="45">
        <v>0</v>
      </c>
      <c r="G14" s="41" t="s">
        <v>97</v>
      </c>
      <c r="H14" s="42">
        <v>6395</v>
      </c>
      <c r="I14" s="45">
        <v>0</v>
      </c>
      <c r="J14" s="42"/>
      <c r="K14" s="42">
        <v>891800335</v>
      </c>
      <c r="L14" s="42" t="s">
        <v>23</v>
      </c>
      <c r="M14" s="42" t="s">
        <v>98</v>
      </c>
      <c r="N14" s="43">
        <v>43208</v>
      </c>
      <c r="O14" s="42">
        <v>6395</v>
      </c>
      <c r="P14" s="42">
        <v>6395</v>
      </c>
      <c r="Q14" s="42">
        <v>11970962</v>
      </c>
      <c r="R14" s="43">
        <v>43217</v>
      </c>
      <c r="S14" s="42" t="s">
        <v>153</v>
      </c>
      <c r="T14" s="42">
        <v>6933107</v>
      </c>
      <c r="U14" s="43">
        <v>43236</v>
      </c>
      <c r="V14" s="44">
        <v>0</v>
      </c>
      <c r="W14" s="44">
        <v>0</v>
      </c>
      <c r="X14" s="44">
        <v>6933107</v>
      </c>
      <c r="Y14" s="43">
        <v>43249</v>
      </c>
      <c r="Z14" s="44">
        <v>0</v>
      </c>
      <c r="AA14" s="44">
        <v>0</v>
      </c>
      <c r="AB14" s="44">
        <v>6933107</v>
      </c>
      <c r="AC14" s="43">
        <v>43306</v>
      </c>
      <c r="AD14" s="42">
        <v>4532807</v>
      </c>
      <c r="AE14" s="42">
        <v>2400300</v>
      </c>
      <c r="AF14" s="42">
        <v>0</v>
      </c>
      <c r="AG14" s="45">
        <v>0</v>
      </c>
      <c r="AH14" s="42" t="s">
        <v>100</v>
      </c>
      <c r="AI14" s="42" t="s">
        <v>23</v>
      </c>
      <c r="AJ14" s="42" t="s">
        <v>98</v>
      </c>
      <c r="AK14" s="43">
        <v>43160</v>
      </c>
      <c r="AL14" s="43">
        <v>43190</v>
      </c>
      <c r="AM14" s="42" t="s">
        <v>154</v>
      </c>
      <c r="AN14" s="42" t="s">
        <v>155</v>
      </c>
      <c r="AO14" s="46">
        <v>3</v>
      </c>
    </row>
    <row r="15" spans="1:41" x14ac:dyDescent="0.25">
      <c r="A15" s="36">
        <v>6342</v>
      </c>
      <c r="B15" s="36" t="e">
        <f>VLOOKUP(A15,'LIQ. 1 NOV. A MARZO DE 2019'!#REF!,1,0)</f>
        <v>#REF!</v>
      </c>
      <c r="C15" s="36">
        <v>6345593</v>
      </c>
      <c r="D15" s="36">
        <v>4045033</v>
      </c>
      <c r="E15" s="36">
        <v>2300560</v>
      </c>
      <c r="F15" s="39">
        <v>0</v>
      </c>
      <c r="G15" s="35" t="s">
        <v>97</v>
      </c>
      <c r="H15" s="36">
        <v>6342</v>
      </c>
      <c r="I15" s="39">
        <v>0</v>
      </c>
      <c r="J15" s="36"/>
      <c r="K15" s="36">
        <v>891800335</v>
      </c>
      <c r="L15" s="36" t="s">
        <v>23</v>
      </c>
      <c r="M15" s="36" t="s">
        <v>98</v>
      </c>
      <c r="N15" s="37">
        <v>43207</v>
      </c>
      <c r="O15" s="36">
        <v>6342</v>
      </c>
      <c r="P15" s="36">
        <v>6342</v>
      </c>
      <c r="Q15" s="36">
        <v>11942688</v>
      </c>
      <c r="R15" s="37">
        <v>43217</v>
      </c>
      <c r="S15" s="36" t="s">
        <v>156</v>
      </c>
      <c r="T15" s="36">
        <v>6345593</v>
      </c>
      <c r="U15" s="37">
        <v>43236</v>
      </c>
      <c r="V15" s="38">
        <v>0</v>
      </c>
      <c r="W15" s="38">
        <v>0</v>
      </c>
      <c r="X15" s="38">
        <v>6345593</v>
      </c>
      <c r="Y15" s="37">
        <v>43249</v>
      </c>
      <c r="Z15" s="38">
        <v>0</v>
      </c>
      <c r="AA15" s="38">
        <v>0</v>
      </c>
      <c r="AB15" s="38">
        <v>6345593</v>
      </c>
      <c r="AC15" s="37">
        <v>43306</v>
      </c>
      <c r="AD15" s="36">
        <v>4045033</v>
      </c>
      <c r="AE15" s="36">
        <v>2300560</v>
      </c>
      <c r="AF15" s="36">
        <v>0</v>
      </c>
      <c r="AG15" s="39">
        <v>0</v>
      </c>
      <c r="AH15" s="36" t="s">
        <v>100</v>
      </c>
      <c r="AI15" s="36" t="s">
        <v>23</v>
      </c>
      <c r="AJ15" s="36" t="s">
        <v>98</v>
      </c>
      <c r="AK15" s="37">
        <v>43160</v>
      </c>
      <c r="AL15" s="37">
        <v>43190</v>
      </c>
      <c r="AM15" s="36" t="s">
        <v>157</v>
      </c>
      <c r="AN15" s="36" t="s">
        <v>158</v>
      </c>
      <c r="AO15" s="40">
        <v>3</v>
      </c>
    </row>
    <row r="16" spans="1:41" x14ac:dyDescent="0.25">
      <c r="A16" s="42">
        <v>6540</v>
      </c>
      <c r="B16" s="36" t="e">
        <f>VLOOKUP(A16,'LIQ. 1 NOV. A MARZO DE 2019'!#REF!,1,0)</f>
        <v>#REF!</v>
      </c>
      <c r="C16" s="42">
        <v>7173573</v>
      </c>
      <c r="D16" s="42">
        <v>5801807</v>
      </c>
      <c r="E16" s="42">
        <v>1371766</v>
      </c>
      <c r="F16" s="45">
        <v>0</v>
      </c>
      <c r="G16" s="41" t="s">
        <v>97</v>
      </c>
      <c r="H16" s="42">
        <v>6540</v>
      </c>
      <c r="I16" s="45">
        <v>0</v>
      </c>
      <c r="J16" s="42"/>
      <c r="K16" s="42">
        <v>891800335</v>
      </c>
      <c r="L16" s="42" t="s">
        <v>23</v>
      </c>
      <c r="M16" s="42" t="s">
        <v>98</v>
      </c>
      <c r="N16" s="43">
        <v>43266</v>
      </c>
      <c r="O16" s="42">
        <v>6540</v>
      </c>
      <c r="P16" s="42">
        <v>6540</v>
      </c>
      <c r="Q16" s="42">
        <v>12097788</v>
      </c>
      <c r="R16" s="43">
        <v>43280</v>
      </c>
      <c r="S16" s="42" t="s">
        <v>159</v>
      </c>
      <c r="T16" s="42">
        <v>7173573</v>
      </c>
      <c r="U16" s="43">
        <v>43291</v>
      </c>
      <c r="V16" s="44">
        <v>0</v>
      </c>
      <c r="W16" s="44">
        <v>0</v>
      </c>
      <c r="X16" s="44">
        <v>7173573</v>
      </c>
      <c r="Y16" s="43">
        <v>43298</v>
      </c>
      <c r="Z16" s="44">
        <v>0</v>
      </c>
      <c r="AA16" s="44">
        <v>0</v>
      </c>
      <c r="AB16" s="44">
        <v>7173573</v>
      </c>
      <c r="AC16" s="43">
        <v>43389</v>
      </c>
      <c r="AD16" s="42">
        <v>5801807</v>
      </c>
      <c r="AE16" s="42">
        <v>1371766</v>
      </c>
      <c r="AF16" s="42">
        <v>0</v>
      </c>
      <c r="AG16" s="45">
        <v>0</v>
      </c>
      <c r="AH16" s="42" t="s">
        <v>100</v>
      </c>
      <c r="AI16" s="42" t="s">
        <v>23</v>
      </c>
      <c r="AJ16" s="42" t="s">
        <v>98</v>
      </c>
      <c r="AK16" s="43">
        <v>43221</v>
      </c>
      <c r="AL16" s="43">
        <v>43251</v>
      </c>
      <c r="AM16" s="42" t="s">
        <v>160</v>
      </c>
      <c r="AN16" s="42" t="s">
        <v>161</v>
      </c>
      <c r="AO16" s="46">
        <v>3</v>
      </c>
    </row>
    <row r="17" spans="1:41" x14ac:dyDescent="0.25">
      <c r="A17" s="36">
        <v>6601</v>
      </c>
      <c r="B17" s="36" t="e">
        <f>VLOOKUP(A17,'LIQ. 1 NOV. A MARZO DE 2019'!#REF!,1,0)</f>
        <v>#REF!</v>
      </c>
      <c r="C17" s="36">
        <v>6500278</v>
      </c>
      <c r="D17" s="36">
        <v>5022046</v>
      </c>
      <c r="E17" s="36">
        <v>1478232</v>
      </c>
      <c r="F17" s="39">
        <v>0</v>
      </c>
      <c r="G17" s="35" t="s">
        <v>97</v>
      </c>
      <c r="H17" s="36">
        <v>6601</v>
      </c>
      <c r="I17" s="39">
        <v>0</v>
      </c>
      <c r="J17" s="36"/>
      <c r="K17" s="36">
        <v>891800335</v>
      </c>
      <c r="L17" s="36" t="s">
        <v>23</v>
      </c>
      <c r="M17" s="36" t="s">
        <v>98</v>
      </c>
      <c r="N17" s="37">
        <v>43299</v>
      </c>
      <c r="O17" s="36">
        <v>6601</v>
      </c>
      <c r="P17" s="36">
        <v>6601</v>
      </c>
      <c r="Q17" s="36">
        <v>12579728</v>
      </c>
      <c r="R17" s="37">
        <v>43311</v>
      </c>
      <c r="S17" s="36" t="s">
        <v>162</v>
      </c>
      <c r="T17" s="36">
        <v>6500278</v>
      </c>
      <c r="U17" s="37">
        <v>43325</v>
      </c>
      <c r="V17" s="38">
        <v>0</v>
      </c>
      <c r="W17" s="38">
        <v>0</v>
      </c>
      <c r="X17" s="38">
        <v>6500278</v>
      </c>
      <c r="Y17" s="36"/>
      <c r="Z17" s="38"/>
      <c r="AA17" s="38"/>
      <c r="AB17" s="38">
        <v>6500278</v>
      </c>
      <c r="AC17" s="37">
        <v>43389</v>
      </c>
      <c r="AD17" s="36">
        <v>5022046</v>
      </c>
      <c r="AE17" s="36">
        <v>1478232</v>
      </c>
      <c r="AF17" s="36">
        <v>0</v>
      </c>
      <c r="AG17" s="39">
        <v>0</v>
      </c>
      <c r="AH17" s="36" t="s">
        <v>100</v>
      </c>
      <c r="AI17" s="36" t="s">
        <v>23</v>
      </c>
      <c r="AJ17" s="36" t="s">
        <v>98</v>
      </c>
      <c r="AK17" s="37">
        <v>43252</v>
      </c>
      <c r="AL17" s="37">
        <v>43281</v>
      </c>
      <c r="AM17" s="36" t="s">
        <v>163</v>
      </c>
      <c r="AN17" s="36" t="s">
        <v>164</v>
      </c>
      <c r="AO17" s="40">
        <v>3</v>
      </c>
    </row>
    <row r="18" spans="1:41" x14ac:dyDescent="0.25">
      <c r="A18" s="42">
        <v>6624</v>
      </c>
      <c r="B18" s="36" t="e">
        <f>VLOOKUP(A18,'LIQ. 1 NOV. A MARZO DE 2019'!#REF!,1,0)</f>
        <v>#REF!</v>
      </c>
      <c r="C18" s="42">
        <v>8159037</v>
      </c>
      <c r="D18" s="42">
        <v>5864334</v>
      </c>
      <c r="E18" s="42">
        <v>2294703</v>
      </c>
      <c r="F18" s="45">
        <v>0</v>
      </c>
      <c r="G18" s="41" t="s">
        <v>97</v>
      </c>
      <c r="H18" s="42">
        <v>6624</v>
      </c>
      <c r="I18" s="45">
        <v>0</v>
      </c>
      <c r="J18" s="42"/>
      <c r="K18" s="42">
        <v>891800335</v>
      </c>
      <c r="L18" s="42" t="s">
        <v>23</v>
      </c>
      <c r="M18" s="42" t="s">
        <v>98</v>
      </c>
      <c r="N18" s="43">
        <v>43328</v>
      </c>
      <c r="O18" s="42">
        <v>6624</v>
      </c>
      <c r="P18" s="42">
        <v>6624</v>
      </c>
      <c r="Q18" s="42">
        <v>12630943</v>
      </c>
      <c r="R18" s="43">
        <v>43342</v>
      </c>
      <c r="S18" s="42" t="s">
        <v>165</v>
      </c>
      <c r="T18" s="42">
        <v>8159037</v>
      </c>
      <c r="U18" s="43">
        <v>43357</v>
      </c>
      <c r="V18" s="44">
        <v>0</v>
      </c>
      <c r="W18" s="44">
        <v>0</v>
      </c>
      <c r="X18" s="44">
        <v>8159037</v>
      </c>
      <c r="Y18" s="42"/>
      <c r="Z18" s="44"/>
      <c r="AA18" s="44"/>
      <c r="AB18" s="44">
        <v>8159037</v>
      </c>
      <c r="AC18" s="43">
        <v>43389</v>
      </c>
      <c r="AD18" s="42">
        <v>5864334</v>
      </c>
      <c r="AE18" s="42">
        <v>2294703</v>
      </c>
      <c r="AF18" s="42">
        <v>0</v>
      </c>
      <c r="AG18" s="45">
        <v>0</v>
      </c>
      <c r="AH18" s="42" t="s">
        <v>100</v>
      </c>
      <c r="AI18" s="42" t="s">
        <v>23</v>
      </c>
      <c r="AJ18" s="42" t="s">
        <v>98</v>
      </c>
      <c r="AK18" s="43">
        <v>43282</v>
      </c>
      <c r="AL18" s="43">
        <v>43312</v>
      </c>
      <c r="AM18" s="42" t="s">
        <v>166</v>
      </c>
      <c r="AN18" s="42" t="s">
        <v>167</v>
      </c>
      <c r="AO18" s="46">
        <v>3</v>
      </c>
    </row>
    <row r="19" spans="1:41" x14ac:dyDescent="0.25">
      <c r="A19" s="36">
        <v>6645</v>
      </c>
      <c r="B19" s="36" t="e">
        <f>VLOOKUP(A19,'LIQ. 1 NOV. A MARZO DE 2019'!#REF!,1,0)</f>
        <v>#REF!</v>
      </c>
      <c r="C19" s="36">
        <v>7325633</v>
      </c>
      <c r="D19" s="36">
        <v>4853433</v>
      </c>
      <c r="E19" s="36">
        <v>2472200</v>
      </c>
      <c r="F19" s="39">
        <v>0</v>
      </c>
      <c r="G19" s="35" t="s">
        <v>97</v>
      </c>
      <c r="H19" s="36">
        <v>6645</v>
      </c>
      <c r="I19" s="39">
        <v>0</v>
      </c>
      <c r="J19" s="36"/>
      <c r="K19" s="36">
        <v>891800335</v>
      </c>
      <c r="L19" s="36" t="s">
        <v>23</v>
      </c>
      <c r="M19" s="36" t="s">
        <v>98</v>
      </c>
      <c r="N19" s="37">
        <v>43360</v>
      </c>
      <c r="O19" s="36">
        <v>6645</v>
      </c>
      <c r="P19" s="36">
        <v>6645</v>
      </c>
      <c r="Q19" s="36">
        <v>12537561</v>
      </c>
      <c r="R19" s="37">
        <v>43371</v>
      </c>
      <c r="S19" s="36" t="s">
        <v>168</v>
      </c>
      <c r="T19" s="36">
        <v>7325633</v>
      </c>
      <c r="U19" s="36"/>
      <c r="V19" s="38"/>
      <c r="W19" s="38"/>
      <c r="X19" s="38">
        <v>7325633</v>
      </c>
      <c r="Y19" s="36"/>
      <c r="Z19" s="38"/>
      <c r="AA19" s="38"/>
      <c r="AB19" s="38">
        <v>7325633</v>
      </c>
      <c r="AC19" s="37">
        <v>43593</v>
      </c>
      <c r="AD19" s="36">
        <v>4853433</v>
      </c>
      <c r="AE19" s="36">
        <v>2472200</v>
      </c>
      <c r="AF19" s="36">
        <v>0</v>
      </c>
      <c r="AG19" s="39">
        <v>0</v>
      </c>
      <c r="AH19" s="36" t="s">
        <v>100</v>
      </c>
      <c r="AI19" s="36" t="s">
        <v>23</v>
      </c>
      <c r="AJ19" s="36" t="s">
        <v>98</v>
      </c>
      <c r="AK19" s="37">
        <v>43313</v>
      </c>
      <c r="AL19" s="37">
        <v>43343</v>
      </c>
      <c r="AM19" s="36" t="s">
        <v>169</v>
      </c>
      <c r="AN19" s="36" t="s">
        <v>170</v>
      </c>
      <c r="AO19" s="40">
        <v>3</v>
      </c>
    </row>
    <row r="20" spans="1:41" x14ac:dyDescent="0.25">
      <c r="A20" s="42">
        <v>6694</v>
      </c>
      <c r="B20" s="36" t="e">
        <f>VLOOKUP(A20,'LIQ. 1 NOV. A MARZO DE 2019'!#REF!,1,0)</f>
        <v>#REF!</v>
      </c>
      <c r="C20" s="42">
        <v>9955423</v>
      </c>
      <c r="D20" s="42">
        <v>7351805</v>
      </c>
      <c r="E20" s="42">
        <v>2603618</v>
      </c>
      <c r="F20" s="45">
        <v>0</v>
      </c>
      <c r="G20" s="41" t="s">
        <v>97</v>
      </c>
      <c r="H20" s="42">
        <v>6694</v>
      </c>
      <c r="I20" s="45">
        <v>0</v>
      </c>
      <c r="J20" s="42"/>
      <c r="K20" s="42">
        <v>891800335</v>
      </c>
      <c r="L20" s="42" t="s">
        <v>23</v>
      </c>
      <c r="M20" s="42" t="s">
        <v>98</v>
      </c>
      <c r="N20" s="43">
        <v>43383</v>
      </c>
      <c r="O20" s="42">
        <v>6694</v>
      </c>
      <c r="P20" s="42">
        <v>6694</v>
      </c>
      <c r="Q20" s="42">
        <v>15892331</v>
      </c>
      <c r="R20" s="43">
        <v>43402</v>
      </c>
      <c r="S20" s="42" t="s">
        <v>171</v>
      </c>
      <c r="T20" s="42">
        <v>9955423</v>
      </c>
      <c r="U20" s="43">
        <v>43424</v>
      </c>
      <c r="V20" s="44">
        <v>0</v>
      </c>
      <c r="W20" s="44">
        <v>0</v>
      </c>
      <c r="X20" s="44">
        <v>9955423</v>
      </c>
      <c r="Y20" s="43">
        <v>43438</v>
      </c>
      <c r="Z20" s="44">
        <v>0</v>
      </c>
      <c r="AA20" s="44">
        <v>0</v>
      </c>
      <c r="AB20" s="44">
        <v>9955423</v>
      </c>
      <c r="AC20" s="43">
        <v>43593</v>
      </c>
      <c r="AD20" s="42">
        <v>7351805</v>
      </c>
      <c r="AE20" s="42">
        <v>2603618</v>
      </c>
      <c r="AF20" s="42">
        <v>0</v>
      </c>
      <c r="AG20" s="45">
        <v>0</v>
      </c>
      <c r="AH20" s="42" t="s">
        <v>100</v>
      </c>
      <c r="AI20" s="42" t="s">
        <v>23</v>
      </c>
      <c r="AJ20" s="42" t="s">
        <v>98</v>
      </c>
      <c r="AK20" s="43">
        <v>43344</v>
      </c>
      <c r="AL20" s="43">
        <v>43373</v>
      </c>
      <c r="AM20" s="42" t="s">
        <v>172</v>
      </c>
      <c r="AN20" s="42" t="s">
        <v>173</v>
      </c>
      <c r="AO20" s="46">
        <v>3</v>
      </c>
    </row>
    <row r="21" spans="1:41" x14ac:dyDescent="0.25">
      <c r="A21" s="36">
        <v>6730</v>
      </c>
      <c r="B21" s="36" t="e">
        <f>VLOOKUP(A21,'LIQ. 1 NOV. A MARZO DE 2019'!#REF!,1,0)</f>
        <v>#REF!</v>
      </c>
      <c r="C21" s="36">
        <v>6780942</v>
      </c>
      <c r="D21" s="36">
        <v>4967992</v>
      </c>
      <c r="E21" s="36">
        <v>1812950</v>
      </c>
      <c r="F21" s="39">
        <v>0</v>
      </c>
      <c r="G21" s="35" t="s">
        <v>97</v>
      </c>
      <c r="H21" s="36">
        <v>6730</v>
      </c>
      <c r="I21" s="39">
        <v>0</v>
      </c>
      <c r="J21" s="36"/>
      <c r="K21" s="36">
        <v>891800335</v>
      </c>
      <c r="L21" s="36" t="s">
        <v>23</v>
      </c>
      <c r="M21" s="36" t="s">
        <v>98</v>
      </c>
      <c r="N21" s="37">
        <v>43413</v>
      </c>
      <c r="O21" s="36">
        <v>6730</v>
      </c>
      <c r="P21" s="36">
        <v>6730</v>
      </c>
      <c r="Q21" s="36">
        <v>13940971</v>
      </c>
      <c r="R21" s="37">
        <v>43434</v>
      </c>
      <c r="S21" s="36" t="s">
        <v>174</v>
      </c>
      <c r="T21" s="36">
        <v>6780942</v>
      </c>
      <c r="U21" s="37">
        <v>43445</v>
      </c>
      <c r="V21" s="38">
        <v>0</v>
      </c>
      <c r="W21" s="38">
        <v>0</v>
      </c>
      <c r="X21" s="38">
        <v>6780942</v>
      </c>
      <c r="Y21" s="37">
        <v>43451</v>
      </c>
      <c r="Z21" s="38">
        <v>0</v>
      </c>
      <c r="AA21" s="38">
        <v>0</v>
      </c>
      <c r="AB21" s="38">
        <v>6780942</v>
      </c>
      <c r="AC21" s="37">
        <v>43593</v>
      </c>
      <c r="AD21" s="36">
        <v>4967992</v>
      </c>
      <c r="AE21" s="36">
        <v>1812950</v>
      </c>
      <c r="AF21" s="36">
        <v>0</v>
      </c>
      <c r="AG21" s="39">
        <v>0</v>
      </c>
      <c r="AH21" s="36" t="s">
        <v>100</v>
      </c>
      <c r="AI21" s="36" t="s">
        <v>23</v>
      </c>
      <c r="AJ21" s="36" t="s">
        <v>98</v>
      </c>
      <c r="AK21" s="37">
        <v>43374</v>
      </c>
      <c r="AL21" s="37">
        <v>43404</v>
      </c>
      <c r="AM21" s="36" t="s">
        <v>175</v>
      </c>
      <c r="AN21" s="36" t="s">
        <v>176</v>
      </c>
      <c r="AO21" s="40">
        <v>3</v>
      </c>
    </row>
    <row r="22" spans="1:41" x14ac:dyDescent="0.25">
      <c r="A22" s="42">
        <v>6796</v>
      </c>
      <c r="B22" s="36" t="e">
        <f>VLOOKUP(A22,'LIQ. 1 NOV. A MARZO DE 2019'!#REF!,1,0)</f>
        <v>#REF!</v>
      </c>
      <c r="C22" s="42">
        <v>6926761</v>
      </c>
      <c r="D22" s="42">
        <v>5668072</v>
      </c>
      <c r="E22" s="42">
        <v>1258689</v>
      </c>
      <c r="F22" s="45">
        <v>0</v>
      </c>
      <c r="G22" s="41" t="s">
        <v>97</v>
      </c>
      <c r="H22" s="42">
        <v>6796</v>
      </c>
      <c r="I22" s="45">
        <v>0</v>
      </c>
      <c r="J22" s="42"/>
      <c r="K22" s="42">
        <v>891800335</v>
      </c>
      <c r="L22" s="42" t="s">
        <v>23</v>
      </c>
      <c r="M22" s="42" t="s">
        <v>98</v>
      </c>
      <c r="N22" s="43">
        <v>43441</v>
      </c>
      <c r="O22" s="42">
        <v>6796</v>
      </c>
      <c r="P22" s="42">
        <v>6796</v>
      </c>
      <c r="Q22" s="42">
        <v>12307040</v>
      </c>
      <c r="R22" s="43">
        <v>43462</v>
      </c>
      <c r="S22" s="42" t="s">
        <v>177</v>
      </c>
      <c r="T22" s="42">
        <v>6926761</v>
      </c>
      <c r="U22" s="43">
        <v>43479</v>
      </c>
      <c r="V22" s="44">
        <v>0</v>
      </c>
      <c r="W22" s="44">
        <v>0</v>
      </c>
      <c r="X22" s="44">
        <v>6926761</v>
      </c>
      <c r="Y22" s="43">
        <v>43511</v>
      </c>
      <c r="Z22" s="44">
        <v>0</v>
      </c>
      <c r="AA22" s="44">
        <v>0</v>
      </c>
      <c r="AB22" s="44">
        <v>6926761</v>
      </c>
      <c r="AC22" s="43">
        <v>43593</v>
      </c>
      <c r="AD22" s="42">
        <v>5668072</v>
      </c>
      <c r="AE22" s="42">
        <v>1258689</v>
      </c>
      <c r="AF22" s="42">
        <v>0</v>
      </c>
      <c r="AG22" s="45">
        <v>0</v>
      </c>
      <c r="AH22" s="42" t="s">
        <v>100</v>
      </c>
      <c r="AI22" s="42" t="s">
        <v>23</v>
      </c>
      <c r="AJ22" s="42" t="s">
        <v>98</v>
      </c>
      <c r="AK22" s="43">
        <v>43405</v>
      </c>
      <c r="AL22" s="43">
        <v>43434</v>
      </c>
      <c r="AM22" s="42" t="s">
        <v>178</v>
      </c>
      <c r="AN22" s="42" t="s">
        <v>179</v>
      </c>
      <c r="AO22" s="46">
        <v>3</v>
      </c>
    </row>
    <row r="23" spans="1:41" x14ac:dyDescent="0.25">
      <c r="A23" s="36">
        <v>6864</v>
      </c>
      <c r="B23" s="36" t="e">
        <f>VLOOKUP(A23,'LIQ. 1 NOV. A MARZO DE 2019'!#REF!,1,0)</f>
        <v>#REF!</v>
      </c>
      <c r="C23" s="36">
        <v>6385410</v>
      </c>
      <c r="D23" s="36">
        <v>4896640</v>
      </c>
      <c r="E23" s="36">
        <v>1488770</v>
      </c>
      <c r="F23" s="39">
        <v>0</v>
      </c>
      <c r="G23" s="35" t="s">
        <v>97</v>
      </c>
      <c r="H23" s="36">
        <v>6864</v>
      </c>
      <c r="I23" s="39">
        <v>0</v>
      </c>
      <c r="J23" s="36"/>
      <c r="K23" s="36">
        <v>891800335</v>
      </c>
      <c r="L23" s="36" t="s">
        <v>23</v>
      </c>
      <c r="M23" s="36" t="s">
        <v>98</v>
      </c>
      <c r="N23" s="37">
        <v>43475</v>
      </c>
      <c r="O23" s="36">
        <v>6864</v>
      </c>
      <c r="P23" s="36">
        <v>6864</v>
      </c>
      <c r="Q23" s="36">
        <v>14070274</v>
      </c>
      <c r="R23" s="37">
        <v>43495</v>
      </c>
      <c r="S23" s="36" t="s">
        <v>180</v>
      </c>
      <c r="T23" s="36">
        <v>6385410</v>
      </c>
      <c r="U23" s="37">
        <v>43515</v>
      </c>
      <c r="V23" s="38">
        <v>0</v>
      </c>
      <c r="W23" s="38">
        <v>0</v>
      </c>
      <c r="X23" s="38">
        <v>6385410</v>
      </c>
      <c r="Y23" s="37">
        <v>43531</v>
      </c>
      <c r="Z23" s="38">
        <v>0</v>
      </c>
      <c r="AA23" s="38">
        <v>0</v>
      </c>
      <c r="AB23" s="38">
        <v>6385410</v>
      </c>
      <c r="AC23" s="37">
        <v>43593</v>
      </c>
      <c r="AD23" s="36">
        <v>4896640</v>
      </c>
      <c r="AE23" s="36">
        <v>1488770</v>
      </c>
      <c r="AF23" s="36">
        <v>0</v>
      </c>
      <c r="AG23" s="39">
        <v>0</v>
      </c>
      <c r="AH23" s="36" t="s">
        <v>100</v>
      </c>
      <c r="AI23" s="36" t="s">
        <v>23</v>
      </c>
      <c r="AJ23" s="36" t="s">
        <v>98</v>
      </c>
      <c r="AK23" s="37">
        <v>43435</v>
      </c>
      <c r="AL23" s="37">
        <v>43465</v>
      </c>
      <c r="AM23" s="36" t="s">
        <v>181</v>
      </c>
      <c r="AN23" s="36" t="s">
        <v>182</v>
      </c>
      <c r="AO23" s="40">
        <v>3</v>
      </c>
    </row>
    <row r="24" spans="1:41" x14ac:dyDescent="0.25">
      <c r="A24" s="42">
        <v>6889</v>
      </c>
      <c r="B24" s="36" t="e">
        <f>VLOOKUP(A24,'LIQ. 1 NOV. A MARZO DE 2019'!#REF!,1,0)</f>
        <v>#REF!</v>
      </c>
      <c r="C24" s="42">
        <v>3754305</v>
      </c>
      <c r="D24" s="42">
        <v>3041461</v>
      </c>
      <c r="E24" s="42">
        <v>712844</v>
      </c>
      <c r="F24" s="45">
        <v>0</v>
      </c>
      <c r="G24" s="41" t="s">
        <v>97</v>
      </c>
      <c r="H24" s="42">
        <v>6889</v>
      </c>
      <c r="I24" s="45">
        <v>0</v>
      </c>
      <c r="J24" s="42"/>
      <c r="K24" s="42">
        <v>891800335</v>
      </c>
      <c r="L24" s="42" t="s">
        <v>23</v>
      </c>
      <c r="M24" s="42" t="s">
        <v>98</v>
      </c>
      <c r="N24" s="43">
        <v>43504</v>
      </c>
      <c r="O24" s="42">
        <v>6889</v>
      </c>
      <c r="P24" s="42">
        <v>6889</v>
      </c>
      <c r="Q24" s="42">
        <v>12784858</v>
      </c>
      <c r="R24" s="43">
        <v>43525</v>
      </c>
      <c r="S24" s="42" t="s">
        <v>183</v>
      </c>
      <c r="T24" s="42">
        <v>3754305</v>
      </c>
      <c r="U24" s="43">
        <v>43542</v>
      </c>
      <c r="V24" s="44">
        <v>0</v>
      </c>
      <c r="W24" s="44">
        <v>0</v>
      </c>
      <c r="X24" s="44">
        <v>3754305</v>
      </c>
      <c r="Y24" s="43">
        <v>43552</v>
      </c>
      <c r="Z24" s="44">
        <v>0</v>
      </c>
      <c r="AA24" s="44">
        <v>0</v>
      </c>
      <c r="AB24" s="44">
        <v>3754305</v>
      </c>
      <c r="AC24" s="43">
        <v>43593</v>
      </c>
      <c r="AD24" s="42">
        <v>3041461</v>
      </c>
      <c r="AE24" s="42">
        <v>712844</v>
      </c>
      <c r="AF24" s="42">
        <v>0</v>
      </c>
      <c r="AG24" s="45">
        <v>0</v>
      </c>
      <c r="AH24" s="42" t="s">
        <v>100</v>
      </c>
      <c r="AI24" s="42" t="s">
        <v>23</v>
      </c>
      <c r="AJ24" s="42" t="s">
        <v>98</v>
      </c>
      <c r="AK24" s="43">
        <v>43466</v>
      </c>
      <c r="AL24" s="43">
        <v>43496</v>
      </c>
      <c r="AM24" s="42" t="s">
        <v>184</v>
      </c>
      <c r="AN24" s="42" t="s">
        <v>185</v>
      </c>
      <c r="AO24" s="46">
        <v>3</v>
      </c>
    </row>
    <row r="25" spans="1:41" x14ac:dyDescent="0.25">
      <c r="A25" s="36">
        <v>7044</v>
      </c>
      <c r="B25" s="36" t="e">
        <f>VLOOKUP(A25,'LIQ. 1 NOV. A MARZO DE 2019'!#REF!,1,0)</f>
        <v>#REF!</v>
      </c>
      <c r="C25" s="36">
        <v>4736794</v>
      </c>
      <c r="D25" s="36">
        <v>3884889</v>
      </c>
      <c r="E25" s="36">
        <v>851905</v>
      </c>
      <c r="F25" s="39">
        <v>0</v>
      </c>
      <c r="G25" s="35" t="s">
        <v>97</v>
      </c>
      <c r="H25" s="36">
        <v>7044</v>
      </c>
      <c r="I25" s="39">
        <v>0</v>
      </c>
      <c r="J25" s="36"/>
      <c r="K25" s="36">
        <v>891800335</v>
      </c>
      <c r="L25" s="36" t="s">
        <v>23</v>
      </c>
      <c r="M25" s="36" t="s">
        <v>98</v>
      </c>
      <c r="N25" s="37">
        <v>43532</v>
      </c>
      <c r="O25" s="36">
        <v>7044</v>
      </c>
      <c r="P25" s="36">
        <v>7044</v>
      </c>
      <c r="Q25" s="36">
        <v>12810086</v>
      </c>
      <c r="R25" s="37">
        <v>43552</v>
      </c>
      <c r="S25" s="36" t="s">
        <v>186</v>
      </c>
      <c r="T25" s="36">
        <v>4736794</v>
      </c>
      <c r="U25" s="37">
        <v>43567</v>
      </c>
      <c r="V25" s="38">
        <v>0</v>
      </c>
      <c r="W25" s="38">
        <v>0</v>
      </c>
      <c r="X25" s="38">
        <v>4736794</v>
      </c>
      <c r="Y25" s="37">
        <v>43577</v>
      </c>
      <c r="Z25" s="38">
        <v>0</v>
      </c>
      <c r="AA25" s="38">
        <v>0</v>
      </c>
      <c r="AB25" s="38">
        <v>4736794</v>
      </c>
      <c r="AC25" s="37">
        <v>43593</v>
      </c>
      <c r="AD25" s="36">
        <v>3884889</v>
      </c>
      <c r="AE25" s="36">
        <v>851905</v>
      </c>
      <c r="AF25" s="36">
        <v>0</v>
      </c>
      <c r="AG25" s="39">
        <v>0</v>
      </c>
      <c r="AH25" s="36" t="s">
        <v>100</v>
      </c>
      <c r="AI25" s="36" t="s">
        <v>23</v>
      </c>
      <c r="AJ25" s="36" t="s">
        <v>98</v>
      </c>
      <c r="AK25" s="37">
        <v>43497</v>
      </c>
      <c r="AL25" s="37">
        <v>43524</v>
      </c>
      <c r="AM25" s="36" t="s">
        <v>187</v>
      </c>
      <c r="AN25" s="36" t="s">
        <v>188</v>
      </c>
      <c r="AO25" s="40">
        <v>3</v>
      </c>
    </row>
    <row r="26" spans="1:41" x14ac:dyDescent="0.25">
      <c r="C26">
        <f>SUM(C2:C25)</f>
        <v>129472972</v>
      </c>
      <c r="D26">
        <f>SUM(D2:D25)</f>
        <v>82210515</v>
      </c>
      <c r="E26">
        <f>SUM(E2:E25)</f>
        <v>43217847</v>
      </c>
      <c r="I26" s="47">
        <f>SUM(I2:I25)</f>
        <v>4044610</v>
      </c>
      <c r="T26">
        <f>SUM(T2:T25)</f>
        <v>129472972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heetViews>
  <sheetFormatPr baseColWidth="10" defaultRowHeight="15" x14ac:dyDescent="0.25"/>
  <cols>
    <col min="3" max="3" width="0" hidden="1" customWidth="1"/>
    <col min="4" max="4" width="15.42578125" hidden="1" customWidth="1"/>
    <col min="5" max="5" width="14.28515625" hidden="1" customWidth="1"/>
    <col min="6" max="6" width="0" hidden="1" customWidth="1"/>
    <col min="7" max="7" width="47.140625" hidden="1" customWidth="1"/>
    <col min="8" max="29" width="0" hidden="1" customWidth="1"/>
    <col min="30" max="30" width="15.42578125" hidden="1" customWidth="1"/>
    <col min="31" max="31" width="14.28515625" hidden="1" customWidth="1"/>
    <col min="32" max="33" width="0" hidden="1" customWidth="1"/>
    <col min="34" max="34" width="26.7109375" hidden="1" customWidth="1"/>
    <col min="35" max="38" width="0" hidden="1" customWidth="1"/>
    <col min="39" max="39" width="244.5703125" customWidth="1"/>
  </cols>
  <sheetData>
    <row r="1" spans="1:41" ht="75" x14ac:dyDescent="0.25">
      <c r="A1" s="50" t="s">
        <v>70</v>
      </c>
      <c r="B1" s="50"/>
      <c r="C1" s="33" t="s">
        <v>75</v>
      </c>
      <c r="D1" s="33" t="s">
        <v>85</v>
      </c>
      <c r="E1" s="33" t="s">
        <v>86</v>
      </c>
      <c r="F1" s="33" t="s">
        <v>88</v>
      </c>
      <c r="G1" s="30" t="s">
        <v>65</v>
      </c>
      <c r="H1" s="50" t="s">
        <v>70</v>
      </c>
      <c r="I1" s="51" t="s">
        <v>88</v>
      </c>
      <c r="J1" s="30"/>
      <c r="K1" s="31" t="s">
        <v>66</v>
      </c>
      <c r="L1" s="31" t="s">
        <v>67</v>
      </c>
      <c r="M1" s="31" t="s">
        <v>68</v>
      </c>
      <c r="N1" s="32" t="s">
        <v>69</v>
      </c>
      <c r="O1" s="30" t="s">
        <v>70</v>
      </c>
      <c r="P1" s="30" t="s">
        <v>71</v>
      </c>
      <c r="Q1" s="31" t="s">
        <v>72</v>
      </c>
      <c r="R1" s="30" t="s">
        <v>73</v>
      </c>
      <c r="S1" s="30" t="s">
        <v>74</v>
      </c>
      <c r="T1" s="33" t="s">
        <v>75</v>
      </c>
      <c r="U1" s="32" t="s">
        <v>76</v>
      </c>
      <c r="V1" s="33" t="s">
        <v>77</v>
      </c>
      <c r="W1" s="33" t="s">
        <v>78</v>
      </c>
      <c r="X1" s="33" t="s">
        <v>79</v>
      </c>
      <c r="Y1" s="32" t="s">
        <v>80</v>
      </c>
      <c r="Z1" s="33" t="s">
        <v>81</v>
      </c>
      <c r="AA1" s="33" t="s">
        <v>82</v>
      </c>
      <c r="AB1" s="33" t="s">
        <v>83</v>
      </c>
      <c r="AC1" s="30" t="s">
        <v>84</v>
      </c>
      <c r="AD1" s="33" t="s">
        <v>85</v>
      </c>
      <c r="AE1" s="33" t="s">
        <v>86</v>
      </c>
      <c r="AF1" s="33" t="s">
        <v>87</v>
      </c>
      <c r="AG1" s="33" t="s">
        <v>88</v>
      </c>
      <c r="AH1" s="30" t="s">
        <v>89</v>
      </c>
      <c r="AI1" s="30" t="s">
        <v>90</v>
      </c>
      <c r="AJ1" s="30" t="s">
        <v>91</v>
      </c>
      <c r="AK1" s="32" t="s">
        <v>92</v>
      </c>
      <c r="AL1" s="32" t="s">
        <v>93</v>
      </c>
      <c r="AM1" s="52" t="s">
        <v>94</v>
      </c>
      <c r="AN1" s="34" t="s">
        <v>95</v>
      </c>
      <c r="AO1" s="34" t="s">
        <v>96</v>
      </c>
    </row>
    <row r="2" spans="1:41" x14ac:dyDescent="0.25">
      <c r="A2" s="36">
        <v>7308</v>
      </c>
      <c r="B2" s="36" t="e">
        <f>VLOOKUP(A2,'LIQ. 1 NOV. A MARZO DE 2019'!#REF!,1,0)</f>
        <v>#REF!</v>
      </c>
      <c r="C2" s="36">
        <v>8368681</v>
      </c>
      <c r="D2" s="36">
        <v>0</v>
      </c>
      <c r="E2" s="36">
        <v>0</v>
      </c>
      <c r="F2" s="39">
        <v>8368681</v>
      </c>
      <c r="G2" s="35" t="s">
        <v>97</v>
      </c>
      <c r="H2" s="36">
        <v>7308</v>
      </c>
      <c r="I2" s="39">
        <v>8368681</v>
      </c>
      <c r="J2" s="36"/>
      <c r="K2" s="36">
        <v>891800335</v>
      </c>
      <c r="L2" s="36" t="s">
        <v>23</v>
      </c>
      <c r="M2" s="36" t="s">
        <v>98</v>
      </c>
      <c r="N2" s="37">
        <v>43686</v>
      </c>
      <c r="O2" s="36">
        <v>7308</v>
      </c>
      <c r="P2" s="36">
        <v>7308</v>
      </c>
      <c r="Q2" s="36">
        <v>13369978</v>
      </c>
      <c r="R2" s="37">
        <v>43705</v>
      </c>
      <c r="S2" s="36" t="s">
        <v>99</v>
      </c>
      <c r="T2" s="36">
        <v>8368681</v>
      </c>
      <c r="U2" s="37">
        <v>43734</v>
      </c>
      <c r="V2" s="38">
        <v>0</v>
      </c>
      <c r="W2" s="38">
        <v>0</v>
      </c>
      <c r="X2" s="38">
        <v>8368681</v>
      </c>
      <c r="Y2" s="36"/>
      <c r="Z2" s="38"/>
      <c r="AA2" s="38"/>
      <c r="AB2" s="38">
        <v>8368681</v>
      </c>
      <c r="AC2" s="36"/>
      <c r="AD2" s="36">
        <v>0</v>
      </c>
      <c r="AE2" s="36">
        <v>0</v>
      </c>
      <c r="AF2" s="36">
        <v>0</v>
      </c>
      <c r="AG2" s="39">
        <v>8368681</v>
      </c>
      <c r="AH2" s="36" t="s">
        <v>100</v>
      </c>
      <c r="AI2" s="36" t="s">
        <v>23</v>
      </c>
      <c r="AJ2" s="36" t="s">
        <v>98</v>
      </c>
      <c r="AK2" s="37">
        <v>43647</v>
      </c>
      <c r="AL2" s="37">
        <v>43677</v>
      </c>
      <c r="AM2" s="36" t="s">
        <v>101</v>
      </c>
      <c r="AN2" s="36" t="s">
        <v>102</v>
      </c>
      <c r="AO2" s="40">
        <v>3</v>
      </c>
    </row>
    <row r="3" spans="1:41" x14ac:dyDescent="0.25">
      <c r="A3" s="42">
        <v>7180</v>
      </c>
      <c r="B3" s="36" t="e">
        <f>VLOOKUP(A3,'LIQ. 1 NOV. A MARZO DE 2019'!#REF!,1,0)</f>
        <v>#REF!</v>
      </c>
      <c r="C3" s="42">
        <v>8259743</v>
      </c>
      <c r="D3" s="42">
        <v>0</v>
      </c>
      <c r="E3" s="42">
        <v>0</v>
      </c>
      <c r="F3" s="45">
        <v>8259743</v>
      </c>
      <c r="G3" s="41" t="s">
        <v>97</v>
      </c>
      <c r="H3" s="42">
        <v>7180</v>
      </c>
      <c r="I3" s="45">
        <v>8259743</v>
      </c>
      <c r="J3" s="42"/>
      <c r="K3" s="42">
        <v>891800335</v>
      </c>
      <c r="L3" s="42" t="s">
        <v>23</v>
      </c>
      <c r="M3" s="42" t="s">
        <v>98</v>
      </c>
      <c r="N3" s="43">
        <v>43623</v>
      </c>
      <c r="O3" s="42">
        <v>7180</v>
      </c>
      <c r="P3" s="42">
        <v>7180</v>
      </c>
      <c r="Q3" s="42">
        <v>13016619</v>
      </c>
      <c r="R3" s="43">
        <v>43643</v>
      </c>
      <c r="S3" s="42" t="s">
        <v>103</v>
      </c>
      <c r="T3" s="42">
        <v>8259743</v>
      </c>
      <c r="U3" s="43">
        <v>43651</v>
      </c>
      <c r="V3" s="44">
        <v>0</v>
      </c>
      <c r="W3" s="44">
        <v>0</v>
      </c>
      <c r="X3" s="44">
        <v>8259743</v>
      </c>
      <c r="Y3" s="43">
        <v>43657</v>
      </c>
      <c r="Z3" s="44">
        <v>0</v>
      </c>
      <c r="AA3" s="44">
        <v>0</v>
      </c>
      <c r="AB3" s="44">
        <v>8259743</v>
      </c>
      <c r="AC3" s="42"/>
      <c r="AD3" s="42">
        <v>0</v>
      </c>
      <c r="AE3" s="42">
        <v>0</v>
      </c>
      <c r="AF3" s="42">
        <v>0</v>
      </c>
      <c r="AG3" s="45">
        <v>8259743</v>
      </c>
      <c r="AH3" s="42" t="s">
        <v>100</v>
      </c>
      <c r="AI3" s="42" t="s">
        <v>23</v>
      </c>
      <c r="AJ3" s="42" t="s">
        <v>98</v>
      </c>
      <c r="AK3" s="43">
        <v>43586</v>
      </c>
      <c r="AL3" s="43">
        <v>43616</v>
      </c>
      <c r="AM3" s="42" t="s">
        <v>104</v>
      </c>
      <c r="AN3" s="42" t="s">
        <v>105</v>
      </c>
      <c r="AO3" s="46">
        <v>3</v>
      </c>
    </row>
    <row r="4" spans="1:41" x14ac:dyDescent="0.25">
      <c r="A4" s="36">
        <v>7401</v>
      </c>
      <c r="B4" s="36" t="e">
        <f>VLOOKUP(A4,'LIQ. 1 NOV. A MARZO DE 2019'!#REF!,1,0)</f>
        <v>#REF!</v>
      </c>
      <c r="C4" s="36">
        <v>7062237</v>
      </c>
      <c r="D4" s="36">
        <v>0</v>
      </c>
      <c r="E4" s="36">
        <v>0</v>
      </c>
      <c r="F4" s="39">
        <v>7062237</v>
      </c>
      <c r="G4" s="35" t="s">
        <v>97</v>
      </c>
      <c r="H4" s="36">
        <v>7401</v>
      </c>
      <c r="I4" s="39">
        <v>7062237</v>
      </c>
      <c r="J4" s="36"/>
      <c r="K4" s="36">
        <v>891800335</v>
      </c>
      <c r="L4" s="36" t="s">
        <v>23</v>
      </c>
      <c r="M4" s="36" t="s">
        <v>98</v>
      </c>
      <c r="N4" s="37">
        <v>43776</v>
      </c>
      <c r="O4" s="36">
        <v>7401</v>
      </c>
      <c r="P4" s="36">
        <v>7401</v>
      </c>
      <c r="Q4" s="36">
        <v>13836696</v>
      </c>
      <c r="R4" s="37">
        <v>43797</v>
      </c>
      <c r="S4" s="36" t="s">
        <v>106</v>
      </c>
      <c r="T4" s="36">
        <v>7062237</v>
      </c>
      <c r="U4" s="36"/>
      <c r="V4" s="38"/>
      <c r="W4" s="38"/>
      <c r="X4" s="38">
        <v>7062237</v>
      </c>
      <c r="Y4" s="36"/>
      <c r="Z4" s="38"/>
      <c r="AA4" s="38"/>
      <c r="AB4" s="38">
        <v>7062237</v>
      </c>
      <c r="AC4" s="36"/>
      <c r="AD4" s="36">
        <v>0</v>
      </c>
      <c r="AE4" s="36">
        <v>0</v>
      </c>
      <c r="AF4" s="36">
        <v>0</v>
      </c>
      <c r="AG4" s="39">
        <v>7062237</v>
      </c>
      <c r="AH4" s="36" t="s">
        <v>100</v>
      </c>
      <c r="AI4" s="36" t="s">
        <v>23</v>
      </c>
      <c r="AJ4" s="36" t="s">
        <v>98</v>
      </c>
      <c r="AK4" s="37">
        <v>43709</v>
      </c>
      <c r="AL4" s="37">
        <v>43738</v>
      </c>
      <c r="AM4" s="36" t="s">
        <v>107</v>
      </c>
      <c r="AN4" s="36"/>
      <c r="AO4" s="40">
        <v>3</v>
      </c>
    </row>
    <row r="5" spans="1:41" x14ac:dyDescent="0.25">
      <c r="A5" s="42">
        <v>7225</v>
      </c>
      <c r="B5" s="36" t="e">
        <f>VLOOKUP(A5,'LIQ. 1 NOV. A MARZO DE 2019'!#REF!,1,0)</f>
        <v>#REF!</v>
      </c>
      <c r="C5" s="42">
        <v>6676255</v>
      </c>
      <c r="D5" s="42">
        <v>0</v>
      </c>
      <c r="E5" s="42">
        <v>0</v>
      </c>
      <c r="F5" s="45">
        <v>6676255</v>
      </c>
      <c r="G5" s="41" t="s">
        <v>97</v>
      </c>
      <c r="H5" s="42">
        <v>7225</v>
      </c>
      <c r="I5" s="45">
        <v>6676255</v>
      </c>
      <c r="J5" s="42"/>
      <c r="K5" s="42">
        <v>891800335</v>
      </c>
      <c r="L5" s="42" t="s">
        <v>23</v>
      </c>
      <c r="M5" s="42" t="s">
        <v>98</v>
      </c>
      <c r="N5" s="43">
        <v>43655</v>
      </c>
      <c r="O5" s="42">
        <v>7225</v>
      </c>
      <c r="P5" s="42">
        <v>7225</v>
      </c>
      <c r="Q5" s="42">
        <v>13399579</v>
      </c>
      <c r="R5" s="43">
        <v>43675</v>
      </c>
      <c r="S5" s="42" t="s">
        <v>108</v>
      </c>
      <c r="T5" s="42">
        <v>6676255</v>
      </c>
      <c r="U5" s="43">
        <v>43689</v>
      </c>
      <c r="V5" s="44">
        <v>0</v>
      </c>
      <c r="W5" s="44">
        <v>0</v>
      </c>
      <c r="X5" s="44">
        <v>6676255</v>
      </c>
      <c r="Y5" s="43">
        <v>43692</v>
      </c>
      <c r="Z5" s="44">
        <v>0</v>
      </c>
      <c r="AA5" s="44">
        <v>0</v>
      </c>
      <c r="AB5" s="44">
        <v>6676255</v>
      </c>
      <c r="AC5" s="42"/>
      <c r="AD5" s="42">
        <v>0</v>
      </c>
      <c r="AE5" s="42">
        <v>0</v>
      </c>
      <c r="AF5" s="42">
        <v>0</v>
      </c>
      <c r="AG5" s="45">
        <v>6676255</v>
      </c>
      <c r="AH5" s="42" t="s">
        <v>100</v>
      </c>
      <c r="AI5" s="42" t="s">
        <v>23</v>
      </c>
      <c r="AJ5" s="42" t="s">
        <v>98</v>
      </c>
      <c r="AK5" s="43">
        <v>43617</v>
      </c>
      <c r="AL5" s="43">
        <v>43646</v>
      </c>
      <c r="AM5" s="42" t="s">
        <v>109</v>
      </c>
      <c r="AN5" s="42" t="s">
        <v>110</v>
      </c>
      <c r="AO5" s="46">
        <v>3</v>
      </c>
    </row>
    <row r="6" spans="1:41" x14ac:dyDescent="0.25">
      <c r="A6" s="36">
        <v>7362</v>
      </c>
      <c r="B6" s="36" t="e">
        <f>VLOOKUP(A6,'LIQ. 1 NOV. A MARZO DE 2019'!#REF!,1,0)</f>
        <v>#REF!</v>
      </c>
      <c r="C6" s="36">
        <v>5840541</v>
      </c>
      <c r="D6" s="36">
        <v>0</v>
      </c>
      <c r="E6" s="36">
        <v>0</v>
      </c>
      <c r="F6" s="39">
        <v>5840541</v>
      </c>
      <c r="G6" s="35" t="s">
        <v>97</v>
      </c>
      <c r="H6" s="36">
        <v>7362</v>
      </c>
      <c r="I6" s="39">
        <v>5840541</v>
      </c>
      <c r="J6" s="36"/>
      <c r="K6" s="36">
        <v>891800335</v>
      </c>
      <c r="L6" s="36" t="s">
        <v>23</v>
      </c>
      <c r="M6" s="36" t="s">
        <v>98</v>
      </c>
      <c r="N6" s="37">
        <v>43718</v>
      </c>
      <c r="O6" s="36">
        <v>7362</v>
      </c>
      <c r="P6" s="36">
        <v>7362</v>
      </c>
      <c r="Q6" s="36">
        <v>13984531</v>
      </c>
      <c r="R6" s="37">
        <v>43741</v>
      </c>
      <c r="S6" s="36" t="s">
        <v>111</v>
      </c>
      <c r="T6" s="36">
        <v>5840541</v>
      </c>
      <c r="U6" s="37">
        <v>43759</v>
      </c>
      <c r="V6" s="38">
        <v>0</v>
      </c>
      <c r="W6" s="38">
        <v>0</v>
      </c>
      <c r="X6" s="38">
        <v>5840541</v>
      </c>
      <c r="Y6" s="36"/>
      <c r="Z6" s="38"/>
      <c r="AA6" s="38"/>
      <c r="AB6" s="38">
        <v>5840541</v>
      </c>
      <c r="AC6" s="36"/>
      <c r="AD6" s="36">
        <v>0</v>
      </c>
      <c r="AE6" s="36">
        <v>0</v>
      </c>
      <c r="AF6" s="36">
        <v>0</v>
      </c>
      <c r="AG6" s="39">
        <v>5840541</v>
      </c>
      <c r="AH6" s="36" t="s">
        <v>100</v>
      </c>
      <c r="AI6" s="36" t="s">
        <v>23</v>
      </c>
      <c r="AJ6" s="36" t="s">
        <v>98</v>
      </c>
      <c r="AK6" s="37">
        <v>43678</v>
      </c>
      <c r="AL6" s="37">
        <v>43708</v>
      </c>
      <c r="AM6" s="36" t="s">
        <v>112</v>
      </c>
      <c r="AN6" s="36" t="s">
        <v>113</v>
      </c>
      <c r="AO6" s="40">
        <v>3</v>
      </c>
    </row>
    <row r="7" spans="1:41" x14ac:dyDescent="0.25">
      <c r="A7" s="42">
        <v>7480</v>
      </c>
      <c r="B7" s="36" t="e">
        <f>VLOOKUP(A7,'LIQ. 1 NOV. A MARZO DE 2019'!#REF!,1,0)</f>
        <v>#REF!</v>
      </c>
      <c r="C7" s="42">
        <v>4506868</v>
      </c>
      <c r="D7" s="42">
        <v>0</v>
      </c>
      <c r="E7" s="42">
        <v>0</v>
      </c>
      <c r="F7" s="45">
        <v>4506868</v>
      </c>
      <c r="G7" s="41" t="s">
        <v>97</v>
      </c>
      <c r="H7" s="42">
        <v>7480</v>
      </c>
      <c r="I7" s="45">
        <v>4506868</v>
      </c>
      <c r="J7" s="42"/>
      <c r="K7" s="42">
        <v>891800335</v>
      </c>
      <c r="L7" s="42" t="s">
        <v>23</v>
      </c>
      <c r="M7" s="42" t="s">
        <v>98</v>
      </c>
      <c r="N7" s="43">
        <v>43776</v>
      </c>
      <c r="O7" s="42">
        <v>7480</v>
      </c>
      <c r="P7" s="42">
        <v>7480</v>
      </c>
      <c r="Q7" s="42">
        <v>14302572</v>
      </c>
      <c r="R7" s="43">
        <v>43797</v>
      </c>
      <c r="S7" s="42" t="s">
        <v>114</v>
      </c>
      <c r="T7" s="42">
        <v>4506868</v>
      </c>
      <c r="U7" s="42"/>
      <c r="V7" s="44"/>
      <c r="W7" s="44"/>
      <c r="X7" s="44">
        <v>4506868</v>
      </c>
      <c r="Y7" s="42"/>
      <c r="Z7" s="44"/>
      <c r="AA7" s="44"/>
      <c r="AB7" s="44">
        <v>4506868</v>
      </c>
      <c r="AC7" s="42"/>
      <c r="AD7" s="42">
        <v>0</v>
      </c>
      <c r="AE7" s="42">
        <v>0</v>
      </c>
      <c r="AF7" s="42">
        <v>0</v>
      </c>
      <c r="AG7" s="45">
        <v>4506868</v>
      </c>
      <c r="AH7" s="42" t="s">
        <v>100</v>
      </c>
      <c r="AI7" s="42" t="s">
        <v>23</v>
      </c>
      <c r="AJ7" s="42" t="s">
        <v>98</v>
      </c>
      <c r="AK7" s="43">
        <v>43739</v>
      </c>
      <c r="AL7" s="43">
        <v>43769</v>
      </c>
      <c r="AM7" s="42" t="s">
        <v>115</v>
      </c>
      <c r="AN7" s="42"/>
      <c r="AO7" s="46">
        <v>3</v>
      </c>
    </row>
    <row r="8" spans="1:41" x14ac:dyDescent="0.25">
      <c r="A8" s="36">
        <v>7082</v>
      </c>
      <c r="B8" s="36" t="e">
        <f>VLOOKUP(A8,'LIQ. 1 NOV. A MARZO DE 2019'!#REF!,1,0)</f>
        <v>#REF!</v>
      </c>
      <c r="C8" s="36">
        <v>4044610</v>
      </c>
      <c r="D8" s="36">
        <v>0</v>
      </c>
      <c r="E8" s="36">
        <v>0</v>
      </c>
      <c r="F8" s="39">
        <v>4044610</v>
      </c>
      <c r="G8" s="35" t="s">
        <v>97</v>
      </c>
      <c r="H8" s="36">
        <v>7082</v>
      </c>
      <c r="I8" s="39">
        <v>4044610</v>
      </c>
      <c r="J8" s="36"/>
      <c r="K8" s="36">
        <v>891800335</v>
      </c>
      <c r="L8" s="36" t="s">
        <v>23</v>
      </c>
      <c r="M8" s="36" t="s">
        <v>98</v>
      </c>
      <c r="N8" s="37">
        <v>43594</v>
      </c>
      <c r="O8" s="36">
        <v>7082</v>
      </c>
      <c r="P8" s="36">
        <v>7082</v>
      </c>
      <c r="Q8" s="36">
        <v>12143395</v>
      </c>
      <c r="R8" s="37">
        <v>43615</v>
      </c>
      <c r="S8" s="36" t="s">
        <v>116</v>
      </c>
      <c r="T8" s="36">
        <v>4044610</v>
      </c>
      <c r="U8" s="36"/>
      <c r="V8" s="38"/>
      <c r="W8" s="38"/>
      <c r="X8" s="38">
        <v>4044610</v>
      </c>
      <c r="Y8" s="36"/>
      <c r="Z8" s="38"/>
      <c r="AA8" s="38"/>
      <c r="AB8" s="38">
        <v>4044610</v>
      </c>
      <c r="AC8" s="36"/>
      <c r="AD8" s="36">
        <v>0</v>
      </c>
      <c r="AE8" s="36">
        <v>0</v>
      </c>
      <c r="AF8" s="36">
        <v>0</v>
      </c>
      <c r="AG8" s="39">
        <v>4044610</v>
      </c>
      <c r="AH8" s="36" t="s">
        <v>100</v>
      </c>
      <c r="AI8" s="36" t="s">
        <v>23</v>
      </c>
      <c r="AJ8" s="36" t="s">
        <v>98</v>
      </c>
      <c r="AK8" s="37">
        <v>43525</v>
      </c>
      <c r="AL8" s="37">
        <v>43555</v>
      </c>
      <c r="AM8" s="36" t="s">
        <v>117</v>
      </c>
      <c r="AN8" s="36"/>
      <c r="AO8" s="40">
        <v>3</v>
      </c>
    </row>
    <row r="9" spans="1:41" x14ac:dyDescent="0.25">
      <c r="A9" s="42">
        <v>6455</v>
      </c>
      <c r="B9" s="36" t="e">
        <f>VLOOKUP(A9,'LIQ. 1 NOV. A MARZO DE 2019'!#REF!,1,0)</f>
        <v>#REF!</v>
      </c>
      <c r="C9" s="42">
        <v>5128167</v>
      </c>
      <c r="D9" s="42">
        <v>54025</v>
      </c>
      <c r="E9" s="42">
        <v>5074142</v>
      </c>
      <c r="F9" s="45">
        <v>0</v>
      </c>
      <c r="G9" s="41" t="s">
        <v>97</v>
      </c>
      <c r="H9" s="42">
        <v>6455</v>
      </c>
      <c r="I9" s="45">
        <v>0</v>
      </c>
      <c r="J9" s="42"/>
      <c r="K9" s="42">
        <v>891800335</v>
      </c>
      <c r="L9" s="42" t="s">
        <v>23</v>
      </c>
      <c r="M9" s="42" t="s">
        <v>98</v>
      </c>
      <c r="N9" s="43">
        <v>43266</v>
      </c>
      <c r="O9" s="42">
        <v>6455</v>
      </c>
      <c r="P9" s="42">
        <v>6455</v>
      </c>
      <c r="Q9" s="42">
        <v>27329836</v>
      </c>
      <c r="R9" s="43">
        <v>43287</v>
      </c>
      <c r="S9" s="42" t="s">
        <v>118</v>
      </c>
      <c r="T9" s="42">
        <v>5128167</v>
      </c>
      <c r="U9" s="42"/>
      <c r="V9" s="44"/>
      <c r="W9" s="44"/>
      <c r="X9" s="44">
        <v>5128167</v>
      </c>
      <c r="Y9" s="42"/>
      <c r="Z9" s="44"/>
      <c r="AA9" s="44"/>
      <c r="AB9" s="44">
        <v>5128167</v>
      </c>
      <c r="AC9" s="43">
        <v>43381</v>
      </c>
      <c r="AD9" s="42">
        <v>54025</v>
      </c>
      <c r="AE9" s="42">
        <v>5074142</v>
      </c>
      <c r="AF9" s="42">
        <v>0</v>
      </c>
      <c r="AG9" s="45">
        <v>0</v>
      </c>
      <c r="AH9" s="42" t="s">
        <v>100</v>
      </c>
      <c r="AI9" s="42" t="s">
        <v>23</v>
      </c>
      <c r="AJ9" s="42" t="s">
        <v>98</v>
      </c>
      <c r="AK9" s="43">
        <v>43191</v>
      </c>
      <c r="AL9" s="43">
        <v>43220</v>
      </c>
      <c r="AM9" s="42" t="s">
        <v>119</v>
      </c>
      <c r="AN9" s="42" t="s">
        <v>120</v>
      </c>
      <c r="AO9" s="46">
        <v>3</v>
      </c>
    </row>
    <row r="10" spans="1:41" x14ac:dyDescent="0.25">
      <c r="A10" s="36">
        <v>6602</v>
      </c>
      <c r="B10" s="36" t="e">
        <f>VLOOKUP(A10,'LIQ. 1 NOV. A MARZO DE 2019'!#REF!,1,0)</f>
        <v>#REF!</v>
      </c>
      <c r="C10" s="36">
        <v>1433268</v>
      </c>
      <c r="D10" s="36">
        <v>319268</v>
      </c>
      <c r="E10" s="36">
        <v>1114000</v>
      </c>
      <c r="F10" s="39">
        <v>0</v>
      </c>
      <c r="G10" s="35" t="s">
        <v>97</v>
      </c>
      <c r="H10" s="36">
        <v>6602</v>
      </c>
      <c r="I10" s="39">
        <v>0</v>
      </c>
      <c r="J10" s="36"/>
      <c r="K10" s="36">
        <v>891800335</v>
      </c>
      <c r="L10" s="36" t="s">
        <v>23</v>
      </c>
      <c r="M10" s="36" t="s">
        <v>98</v>
      </c>
      <c r="N10" s="37">
        <v>43299</v>
      </c>
      <c r="O10" s="36">
        <v>6602</v>
      </c>
      <c r="P10" s="36">
        <v>6602</v>
      </c>
      <c r="Q10" s="36">
        <v>28698355</v>
      </c>
      <c r="R10" s="37">
        <v>43315</v>
      </c>
      <c r="S10" s="36" t="s">
        <v>121</v>
      </c>
      <c r="T10" s="36">
        <v>1433268</v>
      </c>
      <c r="U10" s="36"/>
      <c r="V10" s="38"/>
      <c r="W10" s="38"/>
      <c r="X10" s="38">
        <v>1433268</v>
      </c>
      <c r="Y10" s="36"/>
      <c r="Z10" s="38"/>
      <c r="AA10" s="38"/>
      <c r="AB10" s="38">
        <v>1433268</v>
      </c>
      <c r="AC10" s="37">
        <v>43381</v>
      </c>
      <c r="AD10" s="36">
        <v>319268</v>
      </c>
      <c r="AE10" s="36">
        <v>1114000</v>
      </c>
      <c r="AF10" s="36">
        <v>0</v>
      </c>
      <c r="AG10" s="39">
        <v>0</v>
      </c>
      <c r="AH10" s="36" t="s">
        <v>100</v>
      </c>
      <c r="AI10" s="36" t="s">
        <v>23</v>
      </c>
      <c r="AJ10" s="36" t="s">
        <v>98</v>
      </c>
      <c r="AK10" s="37">
        <v>43252</v>
      </c>
      <c r="AL10" s="37">
        <v>43281</v>
      </c>
      <c r="AM10" s="36" t="s">
        <v>122</v>
      </c>
      <c r="AN10" s="36" t="s">
        <v>120</v>
      </c>
      <c r="AO10" s="40">
        <v>3</v>
      </c>
    </row>
    <row r="11" spans="1:41" x14ac:dyDescent="0.25">
      <c r="A11" s="42">
        <v>6625</v>
      </c>
      <c r="B11" s="36" t="e">
        <f>VLOOKUP(A11,'LIQ. 1 NOV. A MARZO DE 2019'!#REF!,1,0)</f>
        <v>#REF!</v>
      </c>
      <c r="C11" s="42">
        <v>7503107</v>
      </c>
      <c r="D11" s="42">
        <v>3967570</v>
      </c>
      <c r="E11" s="42">
        <v>3535537</v>
      </c>
      <c r="F11" s="45">
        <v>0</v>
      </c>
      <c r="G11" s="41" t="s">
        <v>97</v>
      </c>
      <c r="H11" s="42">
        <v>6625</v>
      </c>
      <c r="I11" s="45">
        <v>0</v>
      </c>
      <c r="J11" s="42"/>
      <c r="K11" s="42">
        <v>891800335</v>
      </c>
      <c r="L11" s="42" t="s">
        <v>23</v>
      </c>
      <c r="M11" s="42" t="s">
        <v>98</v>
      </c>
      <c r="N11" s="43">
        <v>43328</v>
      </c>
      <c r="O11" s="42">
        <v>6625</v>
      </c>
      <c r="P11" s="42">
        <v>6625</v>
      </c>
      <c r="Q11" s="42">
        <v>28815194</v>
      </c>
      <c r="R11" s="43">
        <v>43346</v>
      </c>
      <c r="S11" s="42" t="s">
        <v>123</v>
      </c>
      <c r="T11" s="42">
        <v>7503107</v>
      </c>
      <c r="U11" s="42"/>
      <c r="V11" s="44"/>
      <c r="W11" s="44"/>
      <c r="X11" s="44">
        <v>7503107</v>
      </c>
      <c r="Y11" s="42"/>
      <c r="Z11" s="44"/>
      <c r="AA11" s="44"/>
      <c r="AB11" s="44">
        <v>7503107</v>
      </c>
      <c r="AC11" s="43">
        <v>43381</v>
      </c>
      <c r="AD11" s="42">
        <v>3967570</v>
      </c>
      <c r="AE11" s="42">
        <v>3535537</v>
      </c>
      <c r="AF11" s="42">
        <v>0</v>
      </c>
      <c r="AG11" s="45">
        <v>0</v>
      </c>
      <c r="AH11" s="42" t="s">
        <v>100</v>
      </c>
      <c r="AI11" s="42" t="s">
        <v>23</v>
      </c>
      <c r="AJ11" s="42" t="s">
        <v>98</v>
      </c>
      <c r="AK11" s="43">
        <v>43282</v>
      </c>
      <c r="AL11" s="43">
        <v>43312</v>
      </c>
      <c r="AM11" s="42" t="s">
        <v>124</v>
      </c>
      <c r="AN11" s="42" t="s">
        <v>125</v>
      </c>
      <c r="AO11" s="46">
        <v>3</v>
      </c>
    </row>
    <row r="12" spans="1:41" x14ac:dyDescent="0.25">
      <c r="A12" s="36">
        <v>6646</v>
      </c>
      <c r="B12" s="36" t="e">
        <f>VLOOKUP(A12,'LIQ. 1 NOV. A MARZO DE 2019'!#REF!,1,0)</f>
        <v>#REF!</v>
      </c>
      <c r="C12" s="36">
        <v>1126255</v>
      </c>
      <c r="D12" s="36">
        <v>85830</v>
      </c>
      <c r="E12" s="36">
        <v>1040425</v>
      </c>
      <c r="F12" s="39">
        <v>0</v>
      </c>
      <c r="G12" s="35" t="s">
        <v>97</v>
      </c>
      <c r="H12" s="36">
        <v>6646</v>
      </c>
      <c r="I12" s="39">
        <v>0</v>
      </c>
      <c r="J12" s="36"/>
      <c r="K12" s="36">
        <v>891800335</v>
      </c>
      <c r="L12" s="36" t="s">
        <v>23</v>
      </c>
      <c r="M12" s="36" t="s">
        <v>98</v>
      </c>
      <c r="N12" s="37">
        <v>43360</v>
      </c>
      <c r="O12" s="36">
        <v>6646</v>
      </c>
      <c r="P12" s="36">
        <v>6646</v>
      </c>
      <c r="Q12" s="36">
        <v>28602157</v>
      </c>
      <c r="R12" s="37">
        <v>43377</v>
      </c>
      <c r="S12" s="36" t="s">
        <v>126</v>
      </c>
      <c r="T12" s="36">
        <v>1126255</v>
      </c>
      <c r="U12" s="36"/>
      <c r="V12" s="38"/>
      <c r="W12" s="38"/>
      <c r="X12" s="38">
        <v>1126255</v>
      </c>
      <c r="Y12" s="36"/>
      <c r="Z12" s="38"/>
      <c r="AA12" s="38"/>
      <c r="AB12" s="38">
        <v>1126255</v>
      </c>
      <c r="AC12" s="37">
        <v>43593</v>
      </c>
      <c r="AD12" s="36">
        <v>85830</v>
      </c>
      <c r="AE12" s="36">
        <v>1040425</v>
      </c>
      <c r="AF12" s="36">
        <v>0</v>
      </c>
      <c r="AG12" s="39">
        <v>0</v>
      </c>
      <c r="AH12" s="36" t="s">
        <v>100</v>
      </c>
      <c r="AI12" s="36" t="s">
        <v>23</v>
      </c>
      <c r="AJ12" s="36" t="s">
        <v>98</v>
      </c>
      <c r="AK12" s="37">
        <v>43313</v>
      </c>
      <c r="AL12" s="37">
        <v>43343</v>
      </c>
      <c r="AM12" s="36" t="s">
        <v>127</v>
      </c>
      <c r="AN12" s="36" t="s">
        <v>128</v>
      </c>
      <c r="AO12" s="40">
        <v>3</v>
      </c>
    </row>
    <row r="13" spans="1:41" x14ac:dyDescent="0.25">
      <c r="A13" s="42">
        <v>6731</v>
      </c>
      <c r="B13" s="36" t="e">
        <f>VLOOKUP(A13,'LIQ. 1 NOV. A MARZO DE 2019'!#REF!,1,0)</f>
        <v>#REF!</v>
      </c>
      <c r="C13" s="42">
        <v>1990066</v>
      </c>
      <c r="D13" s="42">
        <v>0</v>
      </c>
      <c r="E13" s="42">
        <v>1990066</v>
      </c>
      <c r="F13" s="45">
        <v>0</v>
      </c>
      <c r="G13" s="41" t="s">
        <v>97</v>
      </c>
      <c r="H13" s="42">
        <v>6731</v>
      </c>
      <c r="I13" s="45">
        <v>0</v>
      </c>
      <c r="J13" s="42"/>
      <c r="K13" s="42">
        <v>891800335</v>
      </c>
      <c r="L13" s="42" t="s">
        <v>23</v>
      </c>
      <c r="M13" s="42" t="s">
        <v>98</v>
      </c>
      <c r="N13" s="43">
        <v>43413</v>
      </c>
      <c r="O13" s="42">
        <v>6731</v>
      </c>
      <c r="P13" s="42">
        <v>6731</v>
      </c>
      <c r="Q13" s="42">
        <v>31803794</v>
      </c>
      <c r="R13" s="43">
        <v>43421</v>
      </c>
      <c r="S13" s="42" t="s">
        <v>129</v>
      </c>
      <c r="T13" s="42">
        <v>1990066</v>
      </c>
      <c r="U13" s="42"/>
      <c r="V13" s="44"/>
      <c r="W13" s="44"/>
      <c r="X13" s="44">
        <v>1990066</v>
      </c>
      <c r="Y13" s="42"/>
      <c r="Z13" s="44"/>
      <c r="AA13" s="44"/>
      <c r="AB13" s="44">
        <v>1990066</v>
      </c>
      <c r="AC13" s="43">
        <v>43593</v>
      </c>
      <c r="AD13" s="42">
        <v>0</v>
      </c>
      <c r="AE13" s="42">
        <v>1990066</v>
      </c>
      <c r="AF13" s="42">
        <v>0</v>
      </c>
      <c r="AG13" s="45">
        <v>0</v>
      </c>
      <c r="AH13" s="42" t="s">
        <v>100</v>
      </c>
      <c r="AI13" s="42" t="s">
        <v>23</v>
      </c>
      <c r="AJ13" s="42" t="s">
        <v>98</v>
      </c>
      <c r="AK13" s="43">
        <v>43374</v>
      </c>
      <c r="AL13" s="43">
        <v>43404</v>
      </c>
      <c r="AM13" s="42" t="s">
        <v>130</v>
      </c>
      <c r="AN13" s="42" t="s">
        <v>131</v>
      </c>
      <c r="AO13" s="46">
        <v>3</v>
      </c>
    </row>
    <row r="14" spans="1:41" x14ac:dyDescent="0.25">
      <c r="A14" s="36">
        <v>6890</v>
      </c>
      <c r="B14" s="36" t="e">
        <f>VLOOKUP(A14,'LIQ. 1 NOV. A MARZO DE 2019'!#REF!,1,0)</f>
        <v>#REF!</v>
      </c>
      <c r="C14" s="36">
        <v>1990066</v>
      </c>
      <c r="D14" s="36">
        <v>1990066</v>
      </c>
      <c r="E14" s="36">
        <v>0</v>
      </c>
      <c r="F14" s="39">
        <v>0</v>
      </c>
      <c r="G14" s="35" t="s">
        <v>97</v>
      </c>
      <c r="H14" s="36">
        <v>6890</v>
      </c>
      <c r="I14" s="39">
        <v>0</v>
      </c>
      <c r="J14" s="36"/>
      <c r="K14" s="36">
        <v>891800335</v>
      </c>
      <c r="L14" s="36" t="s">
        <v>23</v>
      </c>
      <c r="M14" s="36" t="s">
        <v>98</v>
      </c>
      <c r="N14" s="37">
        <v>43504</v>
      </c>
      <c r="O14" s="36">
        <v>6890</v>
      </c>
      <c r="P14" s="36">
        <v>6890</v>
      </c>
      <c r="Q14" s="36">
        <v>29166331</v>
      </c>
      <c r="R14" s="37">
        <v>43529</v>
      </c>
      <c r="S14" s="36" t="s">
        <v>132</v>
      </c>
      <c r="T14" s="36">
        <v>1990066</v>
      </c>
      <c r="U14" s="36"/>
      <c r="V14" s="38"/>
      <c r="W14" s="38"/>
      <c r="X14" s="38">
        <v>1990066</v>
      </c>
      <c r="Y14" s="36"/>
      <c r="Z14" s="38"/>
      <c r="AA14" s="38"/>
      <c r="AB14" s="38">
        <v>1990066</v>
      </c>
      <c r="AC14" s="37">
        <v>43593</v>
      </c>
      <c r="AD14" s="36">
        <v>1990066</v>
      </c>
      <c r="AE14" s="36">
        <v>0</v>
      </c>
      <c r="AF14" s="36">
        <v>0</v>
      </c>
      <c r="AG14" s="39">
        <v>0</v>
      </c>
      <c r="AH14" s="36" t="s">
        <v>100</v>
      </c>
      <c r="AI14" s="36" t="s">
        <v>23</v>
      </c>
      <c r="AJ14" s="36" t="s">
        <v>98</v>
      </c>
      <c r="AK14" s="37">
        <v>43466</v>
      </c>
      <c r="AL14" s="37">
        <v>43496</v>
      </c>
      <c r="AM14" s="36" t="s">
        <v>133</v>
      </c>
      <c r="AN14" s="36" t="s">
        <v>134</v>
      </c>
      <c r="AO14" s="40">
        <v>3</v>
      </c>
    </row>
    <row r="15" spans="1:41" x14ac:dyDescent="0.25">
      <c r="A15" s="42">
        <v>6249</v>
      </c>
      <c r="B15" s="36" t="e">
        <f>VLOOKUP(A15,'LIQ. 1 NOV. A MARZO DE 2019'!#REF!,1,0)</f>
        <v>#REF!</v>
      </c>
      <c r="C15" s="42">
        <v>2125200</v>
      </c>
      <c r="D15" s="42">
        <v>1009400</v>
      </c>
      <c r="E15" s="42">
        <v>1115800</v>
      </c>
      <c r="F15" s="45">
        <v>0</v>
      </c>
      <c r="G15" s="41" t="s">
        <v>97</v>
      </c>
      <c r="H15" s="42">
        <v>6249</v>
      </c>
      <c r="I15" s="45">
        <v>0</v>
      </c>
      <c r="J15" s="42"/>
      <c r="K15" s="42">
        <v>891800335</v>
      </c>
      <c r="L15" s="42" t="s">
        <v>23</v>
      </c>
      <c r="M15" s="42" t="s">
        <v>98</v>
      </c>
      <c r="N15" s="43">
        <v>43118</v>
      </c>
      <c r="O15" s="42">
        <v>6249</v>
      </c>
      <c r="P15" s="42">
        <v>6249</v>
      </c>
      <c r="Q15" s="42">
        <v>27894493</v>
      </c>
      <c r="R15" s="43">
        <v>43133</v>
      </c>
      <c r="S15" s="42" t="s">
        <v>135</v>
      </c>
      <c r="T15" s="42">
        <v>2125200</v>
      </c>
      <c r="U15" s="43">
        <v>43144</v>
      </c>
      <c r="V15" s="44">
        <v>0</v>
      </c>
      <c r="W15" s="44">
        <v>0</v>
      </c>
      <c r="X15" s="44">
        <v>2125200</v>
      </c>
      <c r="Y15" s="42"/>
      <c r="Z15" s="44"/>
      <c r="AA15" s="44"/>
      <c r="AB15" s="44">
        <v>2125200</v>
      </c>
      <c r="AC15" s="43">
        <v>43306</v>
      </c>
      <c r="AD15" s="42">
        <v>1009400</v>
      </c>
      <c r="AE15" s="42">
        <v>1115800</v>
      </c>
      <c r="AF15" s="42">
        <v>0</v>
      </c>
      <c r="AG15" s="45">
        <v>0</v>
      </c>
      <c r="AH15" s="42" t="s">
        <v>100</v>
      </c>
      <c r="AI15" s="42" t="s">
        <v>23</v>
      </c>
      <c r="AJ15" s="42" t="s">
        <v>98</v>
      </c>
      <c r="AK15" s="43">
        <v>43070</v>
      </c>
      <c r="AL15" s="43">
        <v>43100</v>
      </c>
      <c r="AM15" s="42" t="s">
        <v>136</v>
      </c>
      <c r="AN15" s="42" t="s">
        <v>137</v>
      </c>
      <c r="AO15" s="46">
        <v>3</v>
      </c>
    </row>
    <row r="16" spans="1:41" x14ac:dyDescent="0.25">
      <c r="A16" s="36">
        <v>6865</v>
      </c>
      <c r="B16" s="36" t="e">
        <f>VLOOKUP(A16,'LIQ. 1 NOV. A MARZO DE 2019'!#REF!,1,0)</f>
        <v>#REF!</v>
      </c>
      <c r="C16" s="36">
        <v>1199614</v>
      </c>
      <c r="D16" s="36">
        <v>1199614</v>
      </c>
      <c r="E16" s="36">
        <v>0</v>
      </c>
      <c r="F16" s="39">
        <v>0</v>
      </c>
      <c r="G16" s="35" t="s">
        <v>97</v>
      </c>
      <c r="H16" s="36">
        <v>6865</v>
      </c>
      <c r="I16" s="39">
        <v>0</v>
      </c>
      <c r="J16" s="36"/>
      <c r="K16" s="36">
        <v>891800335</v>
      </c>
      <c r="L16" s="36" t="s">
        <v>23</v>
      </c>
      <c r="M16" s="36" t="s">
        <v>98</v>
      </c>
      <c r="N16" s="37">
        <v>43475</v>
      </c>
      <c r="O16" s="36">
        <v>6865</v>
      </c>
      <c r="P16" s="36">
        <v>6865</v>
      </c>
      <c r="Q16" s="36">
        <v>32096547</v>
      </c>
      <c r="R16" s="37">
        <v>43501</v>
      </c>
      <c r="S16" s="36" t="s">
        <v>138</v>
      </c>
      <c r="T16" s="36">
        <v>1199614</v>
      </c>
      <c r="U16" s="37">
        <v>43514</v>
      </c>
      <c r="V16" s="38">
        <v>0</v>
      </c>
      <c r="W16" s="38">
        <v>0</v>
      </c>
      <c r="X16" s="38">
        <v>1199614</v>
      </c>
      <c r="Y16" s="36"/>
      <c r="Z16" s="38"/>
      <c r="AA16" s="38"/>
      <c r="AB16" s="38">
        <v>1199614</v>
      </c>
      <c r="AC16" s="37">
        <v>43593</v>
      </c>
      <c r="AD16" s="36">
        <v>1199614</v>
      </c>
      <c r="AE16" s="36">
        <v>0</v>
      </c>
      <c r="AF16" s="36">
        <v>0</v>
      </c>
      <c r="AG16" s="39">
        <v>0</v>
      </c>
      <c r="AH16" s="36" t="s">
        <v>100</v>
      </c>
      <c r="AI16" s="36" t="s">
        <v>23</v>
      </c>
      <c r="AJ16" s="36" t="s">
        <v>98</v>
      </c>
      <c r="AK16" s="37">
        <v>43435</v>
      </c>
      <c r="AL16" s="37">
        <v>43465</v>
      </c>
      <c r="AM16" s="36" t="s">
        <v>139</v>
      </c>
      <c r="AN16" s="36" t="s">
        <v>140</v>
      </c>
      <c r="AO16" s="40">
        <v>3</v>
      </c>
    </row>
    <row r="17" spans="1:41" x14ac:dyDescent="0.25">
      <c r="A17" s="42">
        <v>6163</v>
      </c>
      <c r="B17" s="36" t="e">
        <f>VLOOKUP(A17,'LIQ. 1 NOV. A MARZO DE 2019'!#REF!,1,0)</f>
        <v>#REF!</v>
      </c>
      <c r="C17" s="42">
        <v>6176403</v>
      </c>
      <c r="D17" s="42">
        <v>4015703</v>
      </c>
      <c r="E17" s="42">
        <v>2160700</v>
      </c>
      <c r="F17" s="45">
        <v>0</v>
      </c>
      <c r="G17" s="41" t="s">
        <v>97</v>
      </c>
      <c r="H17" s="42">
        <v>6163</v>
      </c>
      <c r="I17" s="45">
        <v>0</v>
      </c>
      <c r="J17" s="42"/>
      <c r="K17" s="42">
        <v>891800335</v>
      </c>
      <c r="L17" s="42" t="s">
        <v>23</v>
      </c>
      <c r="M17" s="42" t="s">
        <v>98</v>
      </c>
      <c r="N17" s="43">
        <v>43076</v>
      </c>
      <c r="O17" s="42">
        <v>6163</v>
      </c>
      <c r="P17" s="42">
        <v>6163</v>
      </c>
      <c r="Q17" s="42">
        <v>11674817</v>
      </c>
      <c r="R17" s="43">
        <v>43089</v>
      </c>
      <c r="S17" s="42" t="s">
        <v>141</v>
      </c>
      <c r="T17" s="42">
        <v>6176403</v>
      </c>
      <c r="U17" s="43">
        <v>43098</v>
      </c>
      <c r="V17" s="44">
        <v>0</v>
      </c>
      <c r="W17" s="44">
        <v>0</v>
      </c>
      <c r="X17" s="44">
        <v>6176403</v>
      </c>
      <c r="Y17" s="43">
        <v>43109</v>
      </c>
      <c r="Z17" s="44">
        <v>0</v>
      </c>
      <c r="AA17" s="44">
        <v>0</v>
      </c>
      <c r="AB17" s="44">
        <v>6176403</v>
      </c>
      <c r="AC17" s="43">
        <v>43389</v>
      </c>
      <c r="AD17" s="42">
        <v>4015703</v>
      </c>
      <c r="AE17" s="42">
        <v>2160700</v>
      </c>
      <c r="AF17" s="42">
        <v>0</v>
      </c>
      <c r="AG17" s="45">
        <v>0</v>
      </c>
      <c r="AH17" s="42" t="s">
        <v>100</v>
      </c>
      <c r="AI17" s="42" t="s">
        <v>23</v>
      </c>
      <c r="AJ17" s="42" t="s">
        <v>98</v>
      </c>
      <c r="AK17" s="43">
        <v>43009</v>
      </c>
      <c r="AL17" s="43">
        <v>43039</v>
      </c>
      <c r="AM17" s="42" t="s">
        <v>142</v>
      </c>
      <c r="AN17" s="42" t="s">
        <v>143</v>
      </c>
      <c r="AO17" s="46">
        <v>3</v>
      </c>
    </row>
    <row r="18" spans="1:41" x14ac:dyDescent="0.25">
      <c r="A18" s="36">
        <v>6221</v>
      </c>
      <c r="B18" s="36" t="e">
        <f>VLOOKUP(A18,'LIQ. 1 NOV. A MARZO DE 2019'!#REF!,1,0)</f>
        <v>#REF!</v>
      </c>
      <c r="C18" s="36">
        <v>7062331</v>
      </c>
      <c r="D18" s="36">
        <v>4611431</v>
      </c>
      <c r="E18" s="36">
        <v>2450900</v>
      </c>
      <c r="F18" s="39">
        <v>0</v>
      </c>
      <c r="G18" s="35" t="s">
        <v>97</v>
      </c>
      <c r="H18" s="36">
        <v>6221</v>
      </c>
      <c r="I18" s="39">
        <v>0</v>
      </c>
      <c r="J18" s="36"/>
      <c r="K18" s="36">
        <v>891800335</v>
      </c>
      <c r="L18" s="36" t="s">
        <v>23</v>
      </c>
      <c r="M18" s="36" t="s">
        <v>98</v>
      </c>
      <c r="N18" s="37">
        <v>43082</v>
      </c>
      <c r="O18" s="36">
        <v>6221</v>
      </c>
      <c r="P18" s="36">
        <v>6221</v>
      </c>
      <c r="Q18" s="36">
        <v>11930086</v>
      </c>
      <c r="R18" s="37">
        <v>43089</v>
      </c>
      <c r="S18" s="36" t="s">
        <v>144</v>
      </c>
      <c r="T18" s="36">
        <v>7062331</v>
      </c>
      <c r="U18" s="37">
        <v>43098</v>
      </c>
      <c r="V18" s="38">
        <v>0</v>
      </c>
      <c r="W18" s="38">
        <v>0</v>
      </c>
      <c r="X18" s="38">
        <v>7062331</v>
      </c>
      <c r="Y18" s="37">
        <v>43109</v>
      </c>
      <c r="Z18" s="38">
        <v>0</v>
      </c>
      <c r="AA18" s="38">
        <v>0</v>
      </c>
      <c r="AB18" s="38">
        <v>7062331</v>
      </c>
      <c r="AC18" s="37">
        <v>43306</v>
      </c>
      <c r="AD18" s="36">
        <v>4611431</v>
      </c>
      <c r="AE18" s="36">
        <v>2450900</v>
      </c>
      <c r="AF18" s="36">
        <v>0</v>
      </c>
      <c r="AG18" s="39">
        <v>0</v>
      </c>
      <c r="AH18" s="36" t="s">
        <v>100</v>
      </c>
      <c r="AI18" s="36" t="s">
        <v>23</v>
      </c>
      <c r="AJ18" s="36" t="s">
        <v>98</v>
      </c>
      <c r="AK18" s="37">
        <v>43040</v>
      </c>
      <c r="AL18" s="37">
        <v>43069</v>
      </c>
      <c r="AM18" s="36" t="s">
        <v>145</v>
      </c>
      <c r="AN18" s="36" t="s">
        <v>146</v>
      </c>
      <c r="AO18" s="40">
        <v>3</v>
      </c>
    </row>
    <row r="19" spans="1:41" x14ac:dyDescent="0.25">
      <c r="A19" s="42">
        <v>6248</v>
      </c>
      <c r="B19" s="36" t="e">
        <f>VLOOKUP(A19,'LIQ. 1 NOV. A MARZO DE 2019'!#REF!,1,0)</f>
        <v>#REF!</v>
      </c>
      <c r="C19" s="42">
        <v>7516401</v>
      </c>
      <c r="D19" s="42">
        <v>4766201</v>
      </c>
      <c r="E19" s="42">
        <v>2750200</v>
      </c>
      <c r="F19" s="45">
        <v>0</v>
      </c>
      <c r="G19" s="41" t="s">
        <v>97</v>
      </c>
      <c r="H19" s="42">
        <v>6248</v>
      </c>
      <c r="I19" s="45">
        <v>0</v>
      </c>
      <c r="J19" s="42"/>
      <c r="K19" s="42">
        <v>891800335</v>
      </c>
      <c r="L19" s="42" t="s">
        <v>23</v>
      </c>
      <c r="M19" s="42" t="s">
        <v>98</v>
      </c>
      <c r="N19" s="43">
        <v>43118</v>
      </c>
      <c r="O19" s="42">
        <v>6248</v>
      </c>
      <c r="P19" s="42">
        <v>6248</v>
      </c>
      <c r="Q19" s="42">
        <v>12227360</v>
      </c>
      <c r="R19" s="43">
        <v>43132</v>
      </c>
      <c r="S19" s="42" t="s">
        <v>147</v>
      </c>
      <c r="T19" s="42">
        <v>7516401</v>
      </c>
      <c r="U19" s="43">
        <v>43140</v>
      </c>
      <c r="V19" s="44">
        <v>0</v>
      </c>
      <c r="W19" s="44">
        <v>0</v>
      </c>
      <c r="X19" s="44">
        <v>7516401</v>
      </c>
      <c r="Y19" s="43">
        <v>43144</v>
      </c>
      <c r="Z19" s="44">
        <v>0</v>
      </c>
      <c r="AA19" s="44">
        <v>0</v>
      </c>
      <c r="AB19" s="44">
        <v>7516401</v>
      </c>
      <c r="AC19" s="43">
        <v>43306</v>
      </c>
      <c r="AD19" s="42">
        <v>4766201</v>
      </c>
      <c r="AE19" s="42">
        <v>2750200</v>
      </c>
      <c r="AF19" s="42">
        <v>0</v>
      </c>
      <c r="AG19" s="45">
        <v>0</v>
      </c>
      <c r="AH19" s="42" t="s">
        <v>100</v>
      </c>
      <c r="AI19" s="42" t="s">
        <v>23</v>
      </c>
      <c r="AJ19" s="42" t="s">
        <v>98</v>
      </c>
      <c r="AK19" s="43">
        <v>43070</v>
      </c>
      <c r="AL19" s="43">
        <v>43100</v>
      </c>
      <c r="AM19" s="42" t="s">
        <v>148</v>
      </c>
      <c r="AN19" s="42" t="s">
        <v>149</v>
      </c>
      <c r="AO19" s="46">
        <v>3</v>
      </c>
    </row>
    <row r="20" spans="1:41" x14ac:dyDescent="0.25">
      <c r="A20" s="36">
        <v>6276</v>
      </c>
      <c r="B20" s="36" t="e">
        <f>VLOOKUP(A20,'LIQ. 1 NOV. A MARZO DE 2019'!#REF!,1,0)</f>
        <v>#REF!</v>
      </c>
      <c r="C20" s="36">
        <v>7377031</v>
      </c>
      <c r="D20" s="36">
        <v>4276791</v>
      </c>
      <c r="E20" s="36">
        <v>3100240</v>
      </c>
      <c r="F20" s="39">
        <v>0</v>
      </c>
      <c r="G20" s="35" t="s">
        <v>97</v>
      </c>
      <c r="H20" s="36">
        <v>6276</v>
      </c>
      <c r="I20" s="39">
        <v>0</v>
      </c>
      <c r="J20" s="36"/>
      <c r="K20" s="36">
        <v>891800335</v>
      </c>
      <c r="L20" s="36" t="s">
        <v>23</v>
      </c>
      <c r="M20" s="36" t="s">
        <v>98</v>
      </c>
      <c r="N20" s="37">
        <v>43151</v>
      </c>
      <c r="O20" s="36">
        <v>6276</v>
      </c>
      <c r="P20" s="36">
        <v>6276</v>
      </c>
      <c r="Q20" s="36">
        <v>12846467</v>
      </c>
      <c r="R20" s="37">
        <v>43160</v>
      </c>
      <c r="S20" s="36" t="s">
        <v>150</v>
      </c>
      <c r="T20" s="36">
        <v>7377031</v>
      </c>
      <c r="U20" s="36"/>
      <c r="V20" s="38"/>
      <c r="W20" s="38"/>
      <c r="X20" s="38">
        <v>7377031</v>
      </c>
      <c r="Y20" s="36"/>
      <c r="Z20" s="38"/>
      <c r="AA20" s="38"/>
      <c r="AB20" s="38">
        <v>7377031</v>
      </c>
      <c r="AC20" s="37">
        <v>43306</v>
      </c>
      <c r="AD20" s="36">
        <v>4276791</v>
      </c>
      <c r="AE20" s="36">
        <v>3100240</v>
      </c>
      <c r="AF20" s="36">
        <v>0</v>
      </c>
      <c r="AG20" s="39">
        <v>0</v>
      </c>
      <c r="AH20" s="36" t="s">
        <v>100</v>
      </c>
      <c r="AI20" s="36" t="s">
        <v>23</v>
      </c>
      <c r="AJ20" s="36" t="s">
        <v>98</v>
      </c>
      <c r="AK20" s="37">
        <v>43101</v>
      </c>
      <c r="AL20" s="37">
        <v>43131</v>
      </c>
      <c r="AM20" s="36" t="s">
        <v>151</v>
      </c>
      <c r="AN20" s="36" t="s">
        <v>152</v>
      </c>
      <c r="AO20" s="40">
        <v>3</v>
      </c>
    </row>
    <row r="21" spans="1:41" x14ac:dyDescent="0.25">
      <c r="A21" s="42">
        <v>6395</v>
      </c>
      <c r="B21" s="36" t="e">
        <f>VLOOKUP(A21,'LIQ. 1 NOV. A MARZO DE 2019'!#REF!,1,0)</f>
        <v>#REF!</v>
      </c>
      <c r="C21" s="42">
        <v>6933107</v>
      </c>
      <c r="D21" s="42">
        <v>4532807</v>
      </c>
      <c r="E21" s="42">
        <v>2400300</v>
      </c>
      <c r="F21" s="45">
        <v>0</v>
      </c>
      <c r="G21" s="41" t="s">
        <v>97</v>
      </c>
      <c r="H21" s="42">
        <v>6395</v>
      </c>
      <c r="I21" s="45">
        <v>0</v>
      </c>
      <c r="J21" s="42"/>
      <c r="K21" s="42">
        <v>891800335</v>
      </c>
      <c r="L21" s="42" t="s">
        <v>23</v>
      </c>
      <c r="M21" s="42" t="s">
        <v>98</v>
      </c>
      <c r="N21" s="43">
        <v>43208</v>
      </c>
      <c r="O21" s="42">
        <v>6395</v>
      </c>
      <c r="P21" s="42">
        <v>6395</v>
      </c>
      <c r="Q21" s="42">
        <v>11970962</v>
      </c>
      <c r="R21" s="43">
        <v>43217</v>
      </c>
      <c r="S21" s="42" t="s">
        <v>153</v>
      </c>
      <c r="T21" s="42">
        <v>6933107</v>
      </c>
      <c r="U21" s="43">
        <v>43236</v>
      </c>
      <c r="V21" s="44">
        <v>0</v>
      </c>
      <c r="W21" s="44">
        <v>0</v>
      </c>
      <c r="X21" s="44">
        <v>6933107</v>
      </c>
      <c r="Y21" s="43">
        <v>43249</v>
      </c>
      <c r="Z21" s="44">
        <v>0</v>
      </c>
      <c r="AA21" s="44">
        <v>0</v>
      </c>
      <c r="AB21" s="44">
        <v>6933107</v>
      </c>
      <c r="AC21" s="43">
        <v>43306</v>
      </c>
      <c r="AD21" s="42">
        <v>4532807</v>
      </c>
      <c r="AE21" s="42">
        <v>2400300</v>
      </c>
      <c r="AF21" s="42">
        <v>0</v>
      </c>
      <c r="AG21" s="45">
        <v>0</v>
      </c>
      <c r="AH21" s="42" t="s">
        <v>100</v>
      </c>
      <c r="AI21" s="42" t="s">
        <v>23</v>
      </c>
      <c r="AJ21" s="42" t="s">
        <v>98</v>
      </c>
      <c r="AK21" s="43">
        <v>43160</v>
      </c>
      <c r="AL21" s="43">
        <v>43190</v>
      </c>
      <c r="AM21" s="42" t="s">
        <v>154</v>
      </c>
      <c r="AN21" s="42" t="s">
        <v>155</v>
      </c>
      <c r="AO21" s="46">
        <v>3</v>
      </c>
    </row>
    <row r="22" spans="1:41" x14ac:dyDescent="0.25">
      <c r="A22" s="36">
        <v>6342</v>
      </c>
      <c r="B22" s="36" t="e">
        <f>VLOOKUP(A22,'LIQ. 1 NOV. A MARZO DE 2019'!#REF!,1,0)</f>
        <v>#REF!</v>
      </c>
      <c r="C22" s="36">
        <v>6345593</v>
      </c>
      <c r="D22" s="36">
        <v>4045033</v>
      </c>
      <c r="E22" s="36">
        <v>2300560</v>
      </c>
      <c r="F22" s="39">
        <v>0</v>
      </c>
      <c r="G22" s="35" t="s">
        <v>97</v>
      </c>
      <c r="H22" s="36">
        <v>6342</v>
      </c>
      <c r="I22" s="39">
        <v>0</v>
      </c>
      <c r="J22" s="36"/>
      <c r="K22" s="36">
        <v>891800335</v>
      </c>
      <c r="L22" s="36" t="s">
        <v>23</v>
      </c>
      <c r="M22" s="36" t="s">
        <v>98</v>
      </c>
      <c r="N22" s="37">
        <v>43207</v>
      </c>
      <c r="O22" s="36">
        <v>6342</v>
      </c>
      <c r="P22" s="36">
        <v>6342</v>
      </c>
      <c r="Q22" s="36">
        <v>11942688</v>
      </c>
      <c r="R22" s="37">
        <v>43217</v>
      </c>
      <c r="S22" s="36" t="s">
        <v>156</v>
      </c>
      <c r="T22" s="36">
        <v>6345593</v>
      </c>
      <c r="U22" s="37">
        <v>43236</v>
      </c>
      <c r="V22" s="38">
        <v>0</v>
      </c>
      <c r="W22" s="38">
        <v>0</v>
      </c>
      <c r="X22" s="38">
        <v>6345593</v>
      </c>
      <c r="Y22" s="37">
        <v>43249</v>
      </c>
      <c r="Z22" s="38">
        <v>0</v>
      </c>
      <c r="AA22" s="38">
        <v>0</v>
      </c>
      <c r="AB22" s="38">
        <v>6345593</v>
      </c>
      <c r="AC22" s="37">
        <v>43306</v>
      </c>
      <c r="AD22" s="36">
        <v>4045033</v>
      </c>
      <c r="AE22" s="36">
        <v>2300560</v>
      </c>
      <c r="AF22" s="36">
        <v>0</v>
      </c>
      <c r="AG22" s="39">
        <v>0</v>
      </c>
      <c r="AH22" s="36" t="s">
        <v>100</v>
      </c>
      <c r="AI22" s="36" t="s">
        <v>23</v>
      </c>
      <c r="AJ22" s="36" t="s">
        <v>98</v>
      </c>
      <c r="AK22" s="37">
        <v>43160</v>
      </c>
      <c r="AL22" s="37">
        <v>43190</v>
      </c>
      <c r="AM22" s="36" t="s">
        <v>157</v>
      </c>
      <c r="AN22" s="36" t="s">
        <v>158</v>
      </c>
      <c r="AO22" s="40">
        <v>3</v>
      </c>
    </row>
    <row r="23" spans="1:41" x14ac:dyDescent="0.25">
      <c r="A23" s="42">
        <v>6540</v>
      </c>
      <c r="B23" s="36" t="e">
        <f>VLOOKUP(A23,'LIQ. 1 NOV. A MARZO DE 2019'!#REF!,1,0)</f>
        <v>#REF!</v>
      </c>
      <c r="C23" s="42">
        <v>7173573</v>
      </c>
      <c r="D23" s="42">
        <v>5801807</v>
      </c>
      <c r="E23" s="42">
        <v>1371766</v>
      </c>
      <c r="F23" s="45">
        <v>0</v>
      </c>
      <c r="G23" s="41" t="s">
        <v>97</v>
      </c>
      <c r="H23" s="42">
        <v>6540</v>
      </c>
      <c r="I23" s="45">
        <v>0</v>
      </c>
      <c r="J23" s="42"/>
      <c r="K23" s="42">
        <v>891800335</v>
      </c>
      <c r="L23" s="42" t="s">
        <v>23</v>
      </c>
      <c r="M23" s="42" t="s">
        <v>98</v>
      </c>
      <c r="N23" s="43">
        <v>43266</v>
      </c>
      <c r="O23" s="42">
        <v>6540</v>
      </c>
      <c r="P23" s="42">
        <v>6540</v>
      </c>
      <c r="Q23" s="42">
        <v>12097788</v>
      </c>
      <c r="R23" s="43">
        <v>43280</v>
      </c>
      <c r="S23" s="42" t="s">
        <v>159</v>
      </c>
      <c r="T23" s="42">
        <v>7173573</v>
      </c>
      <c r="U23" s="43">
        <v>43291</v>
      </c>
      <c r="V23" s="44">
        <v>0</v>
      </c>
      <c r="W23" s="44">
        <v>0</v>
      </c>
      <c r="X23" s="44">
        <v>7173573</v>
      </c>
      <c r="Y23" s="43">
        <v>43298</v>
      </c>
      <c r="Z23" s="44">
        <v>0</v>
      </c>
      <c r="AA23" s="44">
        <v>0</v>
      </c>
      <c r="AB23" s="44">
        <v>7173573</v>
      </c>
      <c r="AC23" s="43">
        <v>43389</v>
      </c>
      <c r="AD23" s="42">
        <v>5801807</v>
      </c>
      <c r="AE23" s="42">
        <v>1371766</v>
      </c>
      <c r="AF23" s="42">
        <v>0</v>
      </c>
      <c r="AG23" s="45">
        <v>0</v>
      </c>
      <c r="AH23" s="42" t="s">
        <v>100</v>
      </c>
      <c r="AI23" s="42" t="s">
        <v>23</v>
      </c>
      <c r="AJ23" s="42" t="s">
        <v>98</v>
      </c>
      <c r="AK23" s="43">
        <v>43221</v>
      </c>
      <c r="AL23" s="43">
        <v>43251</v>
      </c>
      <c r="AM23" s="42" t="s">
        <v>160</v>
      </c>
      <c r="AN23" s="42" t="s">
        <v>161</v>
      </c>
      <c r="AO23" s="46">
        <v>3</v>
      </c>
    </row>
    <row r="24" spans="1:41" x14ac:dyDescent="0.25">
      <c r="A24" s="36">
        <v>6601</v>
      </c>
      <c r="B24" s="36" t="e">
        <f>VLOOKUP(A24,'LIQ. 1 NOV. A MARZO DE 2019'!#REF!,1,0)</f>
        <v>#REF!</v>
      </c>
      <c r="C24" s="36">
        <v>6500278</v>
      </c>
      <c r="D24" s="36">
        <v>5022046</v>
      </c>
      <c r="E24" s="36">
        <v>1478232</v>
      </c>
      <c r="F24" s="39">
        <v>0</v>
      </c>
      <c r="G24" s="35" t="s">
        <v>97</v>
      </c>
      <c r="H24" s="36">
        <v>6601</v>
      </c>
      <c r="I24" s="39">
        <v>0</v>
      </c>
      <c r="J24" s="36"/>
      <c r="K24" s="36">
        <v>891800335</v>
      </c>
      <c r="L24" s="36" t="s">
        <v>23</v>
      </c>
      <c r="M24" s="36" t="s">
        <v>98</v>
      </c>
      <c r="N24" s="37">
        <v>43299</v>
      </c>
      <c r="O24" s="36">
        <v>6601</v>
      </c>
      <c r="P24" s="36">
        <v>6601</v>
      </c>
      <c r="Q24" s="36">
        <v>12579728</v>
      </c>
      <c r="R24" s="37">
        <v>43311</v>
      </c>
      <c r="S24" s="36" t="s">
        <v>162</v>
      </c>
      <c r="T24" s="36">
        <v>6500278</v>
      </c>
      <c r="U24" s="37">
        <v>43325</v>
      </c>
      <c r="V24" s="38">
        <v>0</v>
      </c>
      <c r="W24" s="38">
        <v>0</v>
      </c>
      <c r="X24" s="38">
        <v>6500278</v>
      </c>
      <c r="Y24" s="36"/>
      <c r="Z24" s="38"/>
      <c r="AA24" s="38"/>
      <c r="AB24" s="38">
        <v>6500278</v>
      </c>
      <c r="AC24" s="37">
        <v>43389</v>
      </c>
      <c r="AD24" s="36">
        <v>5022046</v>
      </c>
      <c r="AE24" s="36">
        <v>1478232</v>
      </c>
      <c r="AF24" s="36">
        <v>0</v>
      </c>
      <c r="AG24" s="39">
        <v>0</v>
      </c>
      <c r="AH24" s="36" t="s">
        <v>100</v>
      </c>
      <c r="AI24" s="36" t="s">
        <v>23</v>
      </c>
      <c r="AJ24" s="36" t="s">
        <v>98</v>
      </c>
      <c r="AK24" s="37">
        <v>43252</v>
      </c>
      <c r="AL24" s="37">
        <v>43281</v>
      </c>
      <c r="AM24" s="36" t="s">
        <v>163</v>
      </c>
      <c r="AN24" s="36" t="s">
        <v>164</v>
      </c>
      <c r="AO24" s="40">
        <v>3</v>
      </c>
    </row>
    <row r="25" spans="1:41" x14ac:dyDescent="0.25">
      <c r="A25" s="42">
        <v>6624</v>
      </c>
      <c r="B25" s="36" t="e">
        <f>VLOOKUP(A25,'LIQ. 1 NOV. A MARZO DE 2019'!#REF!,1,0)</f>
        <v>#REF!</v>
      </c>
      <c r="C25" s="42">
        <v>8159037</v>
      </c>
      <c r="D25" s="42">
        <v>5864334</v>
      </c>
      <c r="E25" s="42">
        <v>2294703</v>
      </c>
      <c r="F25" s="45">
        <v>0</v>
      </c>
      <c r="G25" s="41" t="s">
        <v>97</v>
      </c>
      <c r="H25" s="42">
        <v>6624</v>
      </c>
      <c r="I25" s="45">
        <v>0</v>
      </c>
      <c r="J25" s="42"/>
      <c r="K25" s="42">
        <v>891800335</v>
      </c>
      <c r="L25" s="42" t="s">
        <v>23</v>
      </c>
      <c r="M25" s="42" t="s">
        <v>98</v>
      </c>
      <c r="N25" s="43">
        <v>43328</v>
      </c>
      <c r="O25" s="42">
        <v>6624</v>
      </c>
      <c r="P25" s="42">
        <v>6624</v>
      </c>
      <c r="Q25" s="42">
        <v>12630943</v>
      </c>
      <c r="R25" s="43">
        <v>43342</v>
      </c>
      <c r="S25" s="42" t="s">
        <v>165</v>
      </c>
      <c r="T25" s="42">
        <v>8159037</v>
      </c>
      <c r="U25" s="43">
        <v>43357</v>
      </c>
      <c r="V25" s="44">
        <v>0</v>
      </c>
      <c r="W25" s="44">
        <v>0</v>
      </c>
      <c r="X25" s="44">
        <v>8159037</v>
      </c>
      <c r="Y25" s="42"/>
      <c r="Z25" s="44"/>
      <c r="AA25" s="44"/>
      <c r="AB25" s="44">
        <v>8159037</v>
      </c>
      <c r="AC25" s="43">
        <v>43389</v>
      </c>
      <c r="AD25" s="42">
        <v>5864334</v>
      </c>
      <c r="AE25" s="42">
        <v>2294703</v>
      </c>
      <c r="AF25" s="42">
        <v>0</v>
      </c>
      <c r="AG25" s="45">
        <v>0</v>
      </c>
      <c r="AH25" s="42" t="s">
        <v>100</v>
      </c>
      <c r="AI25" s="42" t="s">
        <v>23</v>
      </c>
      <c r="AJ25" s="42" t="s">
        <v>98</v>
      </c>
      <c r="AK25" s="43">
        <v>43282</v>
      </c>
      <c r="AL25" s="43">
        <v>43312</v>
      </c>
      <c r="AM25" s="42" t="s">
        <v>166</v>
      </c>
      <c r="AN25" s="42" t="s">
        <v>167</v>
      </c>
      <c r="AO25" s="46">
        <v>3</v>
      </c>
    </row>
    <row r="26" spans="1:41" x14ac:dyDescent="0.25">
      <c r="A26" s="36">
        <v>6645</v>
      </c>
      <c r="B26" s="36" t="e">
        <f>VLOOKUP(A26,'LIQ. 1 NOV. A MARZO DE 2019'!#REF!,1,0)</f>
        <v>#REF!</v>
      </c>
      <c r="C26" s="36">
        <v>7325633</v>
      </c>
      <c r="D26" s="36">
        <v>4853433</v>
      </c>
      <c r="E26" s="36">
        <v>2472200</v>
      </c>
      <c r="F26" s="39">
        <v>0</v>
      </c>
      <c r="G26" s="35" t="s">
        <v>97</v>
      </c>
      <c r="H26" s="36">
        <v>6645</v>
      </c>
      <c r="I26" s="39">
        <v>0</v>
      </c>
      <c r="J26" s="36"/>
      <c r="K26" s="36">
        <v>891800335</v>
      </c>
      <c r="L26" s="36" t="s">
        <v>23</v>
      </c>
      <c r="M26" s="36" t="s">
        <v>98</v>
      </c>
      <c r="N26" s="37">
        <v>43360</v>
      </c>
      <c r="O26" s="36">
        <v>6645</v>
      </c>
      <c r="P26" s="36">
        <v>6645</v>
      </c>
      <c r="Q26" s="36">
        <v>12537561</v>
      </c>
      <c r="R26" s="37">
        <v>43371</v>
      </c>
      <c r="S26" s="36" t="s">
        <v>168</v>
      </c>
      <c r="T26" s="36">
        <v>7325633</v>
      </c>
      <c r="U26" s="36"/>
      <c r="V26" s="38"/>
      <c r="W26" s="38"/>
      <c r="X26" s="38">
        <v>7325633</v>
      </c>
      <c r="Y26" s="36"/>
      <c r="Z26" s="38"/>
      <c r="AA26" s="38"/>
      <c r="AB26" s="38">
        <v>7325633</v>
      </c>
      <c r="AC26" s="37">
        <v>43593</v>
      </c>
      <c r="AD26" s="36">
        <v>4853433</v>
      </c>
      <c r="AE26" s="36">
        <v>2472200</v>
      </c>
      <c r="AF26" s="36">
        <v>0</v>
      </c>
      <c r="AG26" s="39">
        <v>0</v>
      </c>
      <c r="AH26" s="36" t="s">
        <v>100</v>
      </c>
      <c r="AI26" s="36" t="s">
        <v>23</v>
      </c>
      <c r="AJ26" s="36" t="s">
        <v>98</v>
      </c>
      <c r="AK26" s="37">
        <v>43313</v>
      </c>
      <c r="AL26" s="37">
        <v>43343</v>
      </c>
      <c r="AM26" s="36" t="s">
        <v>169</v>
      </c>
      <c r="AN26" s="36" t="s">
        <v>170</v>
      </c>
      <c r="AO26" s="40">
        <v>3</v>
      </c>
    </row>
    <row r="27" spans="1:41" x14ac:dyDescent="0.25">
      <c r="A27" s="42">
        <v>6694</v>
      </c>
      <c r="B27" s="36" t="e">
        <f>VLOOKUP(A27,'LIQ. 1 NOV. A MARZO DE 2019'!#REF!,1,0)</f>
        <v>#REF!</v>
      </c>
      <c r="C27" s="42">
        <v>9955423</v>
      </c>
      <c r="D27" s="42">
        <v>7351805</v>
      </c>
      <c r="E27" s="42">
        <v>2603618</v>
      </c>
      <c r="F27" s="45">
        <v>0</v>
      </c>
      <c r="G27" s="41" t="s">
        <v>97</v>
      </c>
      <c r="H27" s="42">
        <v>6694</v>
      </c>
      <c r="I27" s="45">
        <v>0</v>
      </c>
      <c r="J27" s="42"/>
      <c r="K27" s="42">
        <v>891800335</v>
      </c>
      <c r="L27" s="42" t="s">
        <v>23</v>
      </c>
      <c r="M27" s="42" t="s">
        <v>98</v>
      </c>
      <c r="N27" s="43">
        <v>43383</v>
      </c>
      <c r="O27" s="42">
        <v>6694</v>
      </c>
      <c r="P27" s="42">
        <v>6694</v>
      </c>
      <c r="Q27" s="42">
        <v>15892331</v>
      </c>
      <c r="R27" s="43">
        <v>43402</v>
      </c>
      <c r="S27" s="42" t="s">
        <v>171</v>
      </c>
      <c r="T27" s="42">
        <v>9955423</v>
      </c>
      <c r="U27" s="43">
        <v>43424</v>
      </c>
      <c r="V27" s="44">
        <v>0</v>
      </c>
      <c r="W27" s="44">
        <v>0</v>
      </c>
      <c r="X27" s="44">
        <v>9955423</v>
      </c>
      <c r="Y27" s="43">
        <v>43438</v>
      </c>
      <c r="Z27" s="44">
        <v>0</v>
      </c>
      <c r="AA27" s="44">
        <v>0</v>
      </c>
      <c r="AB27" s="44">
        <v>9955423</v>
      </c>
      <c r="AC27" s="43">
        <v>43593</v>
      </c>
      <c r="AD27" s="42">
        <v>7351805</v>
      </c>
      <c r="AE27" s="42">
        <v>2603618</v>
      </c>
      <c r="AF27" s="42">
        <v>0</v>
      </c>
      <c r="AG27" s="45">
        <v>0</v>
      </c>
      <c r="AH27" s="42" t="s">
        <v>100</v>
      </c>
      <c r="AI27" s="42" t="s">
        <v>23</v>
      </c>
      <c r="AJ27" s="42" t="s">
        <v>98</v>
      </c>
      <c r="AK27" s="43">
        <v>43344</v>
      </c>
      <c r="AL27" s="43">
        <v>43373</v>
      </c>
      <c r="AM27" s="42" t="s">
        <v>172</v>
      </c>
      <c r="AN27" s="42" t="s">
        <v>173</v>
      </c>
      <c r="AO27" s="46">
        <v>3</v>
      </c>
    </row>
    <row r="28" spans="1:41" x14ac:dyDescent="0.25">
      <c r="A28" s="36">
        <v>6730</v>
      </c>
      <c r="B28" s="36" t="e">
        <f>VLOOKUP(A28,'LIQ. 1 NOV. A MARZO DE 2019'!#REF!,1,0)</f>
        <v>#REF!</v>
      </c>
      <c r="C28" s="36">
        <v>6780942</v>
      </c>
      <c r="D28" s="36">
        <v>4967992</v>
      </c>
      <c r="E28" s="36">
        <v>1812950</v>
      </c>
      <c r="F28" s="39">
        <v>0</v>
      </c>
      <c r="G28" s="35" t="s">
        <v>97</v>
      </c>
      <c r="H28" s="36">
        <v>6730</v>
      </c>
      <c r="I28" s="39">
        <v>0</v>
      </c>
      <c r="J28" s="36"/>
      <c r="K28" s="36">
        <v>891800335</v>
      </c>
      <c r="L28" s="36" t="s">
        <v>23</v>
      </c>
      <c r="M28" s="36" t="s">
        <v>98</v>
      </c>
      <c r="N28" s="37">
        <v>43413</v>
      </c>
      <c r="O28" s="36">
        <v>6730</v>
      </c>
      <c r="P28" s="36">
        <v>6730</v>
      </c>
      <c r="Q28" s="36">
        <v>13940971</v>
      </c>
      <c r="R28" s="37">
        <v>43434</v>
      </c>
      <c r="S28" s="36" t="s">
        <v>174</v>
      </c>
      <c r="T28" s="36">
        <v>6780942</v>
      </c>
      <c r="U28" s="37">
        <v>43445</v>
      </c>
      <c r="V28" s="38">
        <v>0</v>
      </c>
      <c r="W28" s="38">
        <v>0</v>
      </c>
      <c r="X28" s="38">
        <v>6780942</v>
      </c>
      <c r="Y28" s="37">
        <v>43451</v>
      </c>
      <c r="Z28" s="38">
        <v>0</v>
      </c>
      <c r="AA28" s="38">
        <v>0</v>
      </c>
      <c r="AB28" s="38">
        <v>6780942</v>
      </c>
      <c r="AC28" s="37">
        <v>43593</v>
      </c>
      <c r="AD28" s="36">
        <v>4967992</v>
      </c>
      <c r="AE28" s="36">
        <v>1812950</v>
      </c>
      <c r="AF28" s="36">
        <v>0</v>
      </c>
      <c r="AG28" s="39">
        <v>0</v>
      </c>
      <c r="AH28" s="36" t="s">
        <v>100</v>
      </c>
      <c r="AI28" s="36" t="s">
        <v>23</v>
      </c>
      <c r="AJ28" s="36" t="s">
        <v>98</v>
      </c>
      <c r="AK28" s="37">
        <v>43374</v>
      </c>
      <c r="AL28" s="37">
        <v>43404</v>
      </c>
      <c r="AM28" s="36" t="s">
        <v>175</v>
      </c>
      <c r="AN28" s="36" t="s">
        <v>176</v>
      </c>
      <c r="AO28" s="40">
        <v>3</v>
      </c>
    </row>
    <row r="29" spans="1:41" x14ac:dyDescent="0.25">
      <c r="A29" s="42">
        <v>6796</v>
      </c>
      <c r="B29" s="36" t="e">
        <f>VLOOKUP(A29,'LIQ. 1 NOV. A MARZO DE 2019'!#REF!,1,0)</f>
        <v>#REF!</v>
      </c>
      <c r="C29" s="42">
        <v>6926761</v>
      </c>
      <c r="D29" s="42">
        <v>5668072</v>
      </c>
      <c r="E29" s="42">
        <v>1258689</v>
      </c>
      <c r="F29" s="45">
        <v>0</v>
      </c>
      <c r="G29" s="41" t="s">
        <v>97</v>
      </c>
      <c r="H29" s="42">
        <v>6796</v>
      </c>
      <c r="I29" s="45">
        <v>0</v>
      </c>
      <c r="J29" s="42"/>
      <c r="K29" s="42">
        <v>891800335</v>
      </c>
      <c r="L29" s="42" t="s">
        <v>23</v>
      </c>
      <c r="M29" s="42" t="s">
        <v>98</v>
      </c>
      <c r="N29" s="43">
        <v>43441</v>
      </c>
      <c r="O29" s="42">
        <v>6796</v>
      </c>
      <c r="P29" s="42">
        <v>6796</v>
      </c>
      <c r="Q29" s="42">
        <v>12307040</v>
      </c>
      <c r="R29" s="43">
        <v>43462</v>
      </c>
      <c r="S29" s="42" t="s">
        <v>177</v>
      </c>
      <c r="T29" s="42">
        <v>6926761</v>
      </c>
      <c r="U29" s="43">
        <v>43479</v>
      </c>
      <c r="V29" s="44">
        <v>0</v>
      </c>
      <c r="W29" s="44">
        <v>0</v>
      </c>
      <c r="X29" s="44">
        <v>6926761</v>
      </c>
      <c r="Y29" s="43">
        <v>43511</v>
      </c>
      <c r="Z29" s="44">
        <v>0</v>
      </c>
      <c r="AA29" s="44">
        <v>0</v>
      </c>
      <c r="AB29" s="44">
        <v>6926761</v>
      </c>
      <c r="AC29" s="43">
        <v>43593</v>
      </c>
      <c r="AD29" s="42">
        <v>5668072</v>
      </c>
      <c r="AE29" s="42">
        <v>1258689</v>
      </c>
      <c r="AF29" s="42">
        <v>0</v>
      </c>
      <c r="AG29" s="45">
        <v>0</v>
      </c>
      <c r="AH29" s="42" t="s">
        <v>100</v>
      </c>
      <c r="AI29" s="42" t="s">
        <v>23</v>
      </c>
      <c r="AJ29" s="42" t="s">
        <v>98</v>
      </c>
      <c r="AK29" s="43">
        <v>43405</v>
      </c>
      <c r="AL29" s="43">
        <v>43434</v>
      </c>
      <c r="AM29" s="42" t="s">
        <v>178</v>
      </c>
      <c r="AN29" s="42" t="s">
        <v>179</v>
      </c>
      <c r="AO29" s="46">
        <v>3</v>
      </c>
    </row>
    <row r="30" spans="1:41" x14ac:dyDescent="0.25">
      <c r="A30" s="36">
        <v>6864</v>
      </c>
      <c r="B30" s="36" t="e">
        <f>VLOOKUP(A30,'LIQ. 1 NOV. A MARZO DE 2019'!#REF!,1,0)</f>
        <v>#REF!</v>
      </c>
      <c r="C30" s="36">
        <v>6385410</v>
      </c>
      <c r="D30" s="36">
        <v>4896640</v>
      </c>
      <c r="E30" s="36">
        <v>1488770</v>
      </c>
      <c r="F30" s="39">
        <v>0</v>
      </c>
      <c r="G30" s="35" t="s">
        <v>97</v>
      </c>
      <c r="H30" s="36">
        <v>6864</v>
      </c>
      <c r="I30" s="39">
        <v>0</v>
      </c>
      <c r="J30" s="36"/>
      <c r="K30" s="36">
        <v>891800335</v>
      </c>
      <c r="L30" s="36" t="s">
        <v>23</v>
      </c>
      <c r="M30" s="36" t="s">
        <v>98</v>
      </c>
      <c r="N30" s="37">
        <v>43475</v>
      </c>
      <c r="O30" s="36">
        <v>6864</v>
      </c>
      <c r="P30" s="36">
        <v>6864</v>
      </c>
      <c r="Q30" s="36">
        <v>14070274</v>
      </c>
      <c r="R30" s="37">
        <v>43495</v>
      </c>
      <c r="S30" s="36" t="s">
        <v>180</v>
      </c>
      <c r="T30" s="36">
        <v>6385410</v>
      </c>
      <c r="U30" s="37">
        <v>43515</v>
      </c>
      <c r="V30" s="38">
        <v>0</v>
      </c>
      <c r="W30" s="38">
        <v>0</v>
      </c>
      <c r="X30" s="38">
        <v>6385410</v>
      </c>
      <c r="Y30" s="37">
        <v>43531</v>
      </c>
      <c r="Z30" s="38">
        <v>0</v>
      </c>
      <c r="AA30" s="38">
        <v>0</v>
      </c>
      <c r="AB30" s="38">
        <v>6385410</v>
      </c>
      <c r="AC30" s="37">
        <v>43593</v>
      </c>
      <c r="AD30" s="36">
        <v>4896640</v>
      </c>
      <c r="AE30" s="36">
        <v>1488770</v>
      </c>
      <c r="AF30" s="36">
        <v>0</v>
      </c>
      <c r="AG30" s="39">
        <v>0</v>
      </c>
      <c r="AH30" s="36" t="s">
        <v>100</v>
      </c>
      <c r="AI30" s="36" t="s">
        <v>23</v>
      </c>
      <c r="AJ30" s="36" t="s">
        <v>98</v>
      </c>
      <c r="AK30" s="37">
        <v>43435</v>
      </c>
      <c r="AL30" s="37">
        <v>43465</v>
      </c>
      <c r="AM30" s="36" t="s">
        <v>181</v>
      </c>
      <c r="AN30" s="36" t="s">
        <v>182</v>
      </c>
      <c r="AO30" s="40">
        <v>3</v>
      </c>
    </row>
    <row r="31" spans="1:41" x14ac:dyDescent="0.25">
      <c r="A31" s="42">
        <v>6889</v>
      </c>
      <c r="B31" s="36" t="e">
        <f>VLOOKUP(A31,'LIQ. 1 NOV. A MARZO DE 2019'!#REF!,1,0)</f>
        <v>#REF!</v>
      </c>
      <c r="C31" s="42">
        <v>3754305</v>
      </c>
      <c r="D31" s="42">
        <v>3041461</v>
      </c>
      <c r="E31" s="42">
        <v>712844</v>
      </c>
      <c r="F31" s="45">
        <v>0</v>
      </c>
      <c r="G31" s="41" t="s">
        <v>97</v>
      </c>
      <c r="H31" s="42">
        <v>6889</v>
      </c>
      <c r="I31" s="45">
        <v>0</v>
      </c>
      <c r="J31" s="42"/>
      <c r="K31" s="42">
        <v>891800335</v>
      </c>
      <c r="L31" s="42" t="s">
        <v>23</v>
      </c>
      <c r="M31" s="42" t="s">
        <v>98</v>
      </c>
      <c r="N31" s="43">
        <v>43504</v>
      </c>
      <c r="O31" s="42">
        <v>6889</v>
      </c>
      <c r="P31" s="42">
        <v>6889</v>
      </c>
      <c r="Q31" s="42">
        <v>12784858</v>
      </c>
      <c r="R31" s="43">
        <v>43525</v>
      </c>
      <c r="S31" s="42" t="s">
        <v>183</v>
      </c>
      <c r="T31" s="42">
        <v>3754305</v>
      </c>
      <c r="U31" s="43">
        <v>43542</v>
      </c>
      <c r="V31" s="44">
        <v>0</v>
      </c>
      <c r="W31" s="44">
        <v>0</v>
      </c>
      <c r="X31" s="44">
        <v>3754305</v>
      </c>
      <c r="Y31" s="43">
        <v>43552</v>
      </c>
      <c r="Z31" s="44">
        <v>0</v>
      </c>
      <c r="AA31" s="44">
        <v>0</v>
      </c>
      <c r="AB31" s="44">
        <v>3754305</v>
      </c>
      <c r="AC31" s="43">
        <v>43593</v>
      </c>
      <c r="AD31" s="42">
        <v>3041461</v>
      </c>
      <c r="AE31" s="42">
        <v>712844</v>
      </c>
      <c r="AF31" s="42">
        <v>0</v>
      </c>
      <c r="AG31" s="45">
        <v>0</v>
      </c>
      <c r="AH31" s="42" t="s">
        <v>100</v>
      </c>
      <c r="AI31" s="42" t="s">
        <v>23</v>
      </c>
      <c r="AJ31" s="42" t="s">
        <v>98</v>
      </c>
      <c r="AK31" s="43">
        <v>43466</v>
      </c>
      <c r="AL31" s="43">
        <v>43496</v>
      </c>
      <c r="AM31" s="42" t="s">
        <v>184</v>
      </c>
      <c r="AN31" s="42" t="s">
        <v>185</v>
      </c>
      <c r="AO31" s="46">
        <v>3</v>
      </c>
    </row>
    <row r="32" spans="1:41" x14ac:dyDescent="0.25">
      <c r="A32" s="36">
        <v>7044</v>
      </c>
      <c r="B32" s="36" t="e">
        <f>VLOOKUP(A32,'LIQ. 1 NOV. A MARZO DE 2019'!#REF!,1,0)</f>
        <v>#REF!</v>
      </c>
      <c r="C32" s="36">
        <v>4736794</v>
      </c>
      <c r="D32" s="36">
        <v>3884889</v>
      </c>
      <c r="E32" s="36">
        <v>851905</v>
      </c>
      <c r="F32" s="39">
        <v>0</v>
      </c>
      <c r="G32" s="35" t="s">
        <v>97</v>
      </c>
      <c r="H32" s="36">
        <v>7044</v>
      </c>
      <c r="I32" s="39">
        <v>0</v>
      </c>
      <c r="J32" s="36"/>
      <c r="K32" s="36">
        <v>891800335</v>
      </c>
      <c r="L32" s="36" t="s">
        <v>23</v>
      </c>
      <c r="M32" s="36" t="s">
        <v>98</v>
      </c>
      <c r="N32" s="37">
        <v>43532</v>
      </c>
      <c r="O32" s="36">
        <v>7044</v>
      </c>
      <c r="P32" s="36">
        <v>7044</v>
      </c>
      <c r="Q32" s="36">
        <v>12810086</v>
      </c>
      <c r="R32" s="37">
        <v>43552</v>
      </c>
      <c r="S32" s="36" t="s">
        <v>186</v>
      </c>
      <c r="T32" s="36">
        <v>4736794</v>
      </c>
      <c r="U32" s="37">
        <v>43567</v>
      </c>
      <c r="V32" s="38">
        <v>0</v>
      </c>
      <c r="W32" s="38">
        <v>0</v>
      </c>
      <c r="X32" s="38">
        <v>4736794</v>
      </c>
      <c r="Y32" s="37">
        <v>43577</v>
      </c>
      <c r="Z32" s="38">
        <v>0</v>
      </c>
      <c r="AA32" s="38">
        <v>0</v>
      </c>
      <c r="AB32" s="38">
        <v>4736794</v>
      </c>
      <c r="AC32" s="37">
        <v>43593</v>
      </c>
      <c r="AD32" s="36">
        <v>3884889</v>
      </c>
      <c r="AE32" s="36">
        <v>851905</v>
      </c>
      <c r="AF32" s="36">
        <v>0</v>
      </c>
      <c r="AG32" s="39">
        <v>0</v>
      </c>
      <c r="AH32" s="36" t="s">
        <v>100</v>
      </c>
      <c r="AI32" s="36" t="s">
        <v>23</v>
      </c>
      <c r="AJ32" s="36" t="s">
        <v>98</v>
      </c>
      <c r="AK32" s="37">
        <v>43497</v>
      </c>
      <c r="AL32" s="37">
        <v>43524</v>
      </c>
      <c r="AM32" s="36" t="s">
        <v>187</v>
      </c>
      <c r="AN32" s="36" t="s">
        <v>188</v>
      </c>
      <c r="AO32" s="40">
        <v>3</v>
      </c>
    </row>
    <row r="33" spans="3:20" x14ac:dyDescent="0.25">
      <c r="C33">
        <f>SUM(C2:C32)</f>
        <v>176363700</v>
      </c>
      <c r="I33" s="47">
        <f>SUM(I2:I32)</f>
        <v>44758935</v>
      </c>
      <c r="T33">
        <f>SUM(T2:T32)</f>
        <v>176363700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PREL. 1 ABRIL 2017 A OCT. 2017</vt:lpstr>
      <vt:lpstr>LIQ. 1 NOV. A MARZO DE 2019</vt:lpstr>
      <vt:lpstr>LIQ. 1 ABRIL2019 A  MARZO 2020</vt:lpstr>
      <vt:lpstr>POR CONCILIARRR</vt:lpstr>
      <vt:lpstr>RESUMEN</vt:lpstr>
      <vt:lpstr>pagos</vt:lpstr>
      <vt:lpstr>GLOSAS POR CONCILIAR</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Ines Antonio Mariño</dc:creator>
  <cp:lastModifiedBy>usser</cp:lastModifiedBy>
  <dcterms:created xsi:type="dcterms:W3CDTF">2020-01-13T20:01:57Z</dcterms:created>
  <dcterms:modified xsi:type="dcterms:W3CDTF">2020-07-02T20:00:11Z</dcterms:modified>
</cp:coreProperties>
</file>