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ser\Desktop\NELSON\PRELIQUIDACION\SABOYA\"/>
    </mc:Choice>
  </mc:AlternateContent>
  <bookViews>
    <workbookView xWindow="0" yWindow="0" windowWidth="24000" windowHeight="9885" activeTab="5"/>
  </bookViews>
  <sheets>
    <sheet name="ELAB. PREFACTURA" sheetId="1" r:id="rId1"/>
    <sheet name="febrero" sheetId="2" r:id="rId2"/>
    <sheet name="Marzo" sheetId="3" r:id="rId3"/>
    <sheet name="abril" sheetId="4" r:id="rId4"/>
    <sheet name="MAYO" sheetId="5" r:id="rId5"/>
    <sheet name="RESUMEN" sheetId="6" r:id="rId6"/>
  </sheets>
  <externalReferences>
    <externalReference r:id="rId7"/>
  </externalReferences>
  <definedNames>
    <definedName name="_xlnm._FilterDatabase" localSheetId="3" hidden="1">abril!$A$1:$AM$5</definedName>
    <definedName name="_xlnm._FilterDatabase" localSheetId="1" hidden="1">febrero!$A$1:$AL$5</definedName>
    <definedName name="_xlnm._FilterDatabase" localSheetId="2" hidden="1">Marzo!$A$1:$AM$5</definedName>
    <definedName name="_xlnm._FilterDatabase" localSheetId="4" hidden="1">MAYO!$A$1:$AM$5</definedName>
    <definedName name="Sistema">[1]Hoja3!$A$4:$A$30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6" l="1"/>
  <c r="G10" i="6"/>
  <c r="G14" i="6" s="1"/>
  <c r="I14" i="6" l="1"/>
  <c r="H14" i="6"/>
  <c r="F14" i="6"/>
  <c r="E14" i="6"/>
  <c r="C14" i="6"/>
  <c r="AN2" i="5" l="1"/>
  <c r="AN3" i="5"/>
  <c r="AN2" i="4"/>
  <c r="AN3" i="4"/>
  <c r="AN2" i="3"/>
  <c r="AN3" i="3"/>
  <c r="AM3" i="2"/>
  <c r="AM2" i="2"/>
</calcChain>
</file>

<file path=xl/sharedStrings.xml><?xml version="1.0" encoding="utf-8"?>
<sst xmlns="http://schemas.openxmlformats.org/spreadsheetml/2006/main" count="410" uniqueCount="106">
  <si>
    <t>Periodo</t>
  </si>
  <si>
    <t>Numero_Prefactura</t>
  </si>
  <si>
    <t>Departamento</t>
  </si>
  <si>
    <t>Municipio</t>
  </si>
  <si>
    <t>Cod_Municipio</t>
  </si>
  <si>
    <t>Nit</t>
  </si>
  <si>
    <t>Proveedor</t>
  </si>
  <si>
    <t>Num. Contrato</t>
  </si>
  <si>
    <t>Fecha Inicial</t>
  </si>
  <si>
    <t>Fecha Final</t>
  </si>
  <si>
    <t>Modalidad</t>
  </si>
  <si>
    <t>Nivel/Modelo CORREGIDO</t>
  </si>
  <si>
    <t>Ambito</t>
  </si>
  <si>
    <t>Cobertura</t>
  </si>
  <si>
    <t>Observaciones al acuerdo</t>
  </si>
  <si>
    <t>Valor Acordado</t>
  </si>
  <si>
    <t>Régimen</t>
  </si>
  <si>
    <t># Afiliados</t>
  </si>
  <si>
    <t>Vr. Afiliado</t>
  </si>
  <si>
    <t>Vr. Dia</t>
  </si>
  <si>
    <t>Afiliados Liq</t>
  </si>
  <si>
    <t>(+) Afiliados Contributivo</t>
  </si>
  <si>
    <t>(-) Afiliados Res</t>
  </si>
  <si>
    <t>(-) Afiliados Portabilidad Saliente</t>
  </si>
  <si>
    <t>(+) Afiliados Portabilidad entrante</t>
  </si>
  <si>
    <t>(+) Dias Afiliados  Contributivo</t>
  </si>
  <si>
    <t>(=) Afiliados Net</t>
  </si>
  <si>
    <t>Dias Liquid.</t>
  </si>
  <si>
    <t>(-) Dias Resti.</t>
  </si>
  <si>
    <t>(=) Dias Neto</t>
  </si>
  <si>
    <t>LMC</t>
  </si>
  <si>
    <t>Recobros Capita</t>
  </si>
  <si>
    <t>% Recobro</t>
  </si>
  <si>
    <t>Valor LMC</t>
  </si>
  <si>
    <t>Financiacion Esfuerzo Propio</t>
  </si>
  <si>
    <t>Glosas</t>
  </si>
  <si>
    <t>AJUSTE UPC</t>
  </si>
  <si>
    <t>Valor Giro Mes</t>
  </si>
  <si>
    <t>ENERO</t>
  </si>
  <si>
    <t>S152020010071</t>
  </si>
  <si>
    <t>BOYACA</t>
  </si>
  <si>
    <t>SABOYA</t>
  </si>
  <si>
    <t>ESE CENTRO DE SALUD SAN VICENTE FERRER SABOYA</t>
  </si>
  <si>
    <t>SSBY2019CR1A00015050</t>
  </si>
  <si>
    <t>CAPITA</t>
  </si>
  <si>
    <t>RCS</t>
  </si>
  <si>
    <t>SUBSIDIADO</t>
  </si>
  <si>
    <t>S152020010072</t>
  </si>
  <si>
    <t>ESE CENTRO DE SALUD SAN VICENTE FERRER SABOYA PYP</t>
  </si>
  <si>
    <t>SSBY2019CP1A00015053</t>
  </si>
  <si>
    <t>PYP</t>
  </si>
  <si>
    <t>Regimen</t>
  </si>
  <si>
    <t>Co.Departamento</t>
  </si>
  <si>
    <t>Nivel/Sistema</t>
  </si>
  <si>
    <t># Afiliados Contratados</t>
  </si>
  <si>
    <t>Vr. Afiliado Mes</t>
  </si>
  <si>
    <t xml:space="preserve">Valor LMC </t>
  </si>
  <si>
    <t>DIAS PORTABILIDAD</t>
  </si>
  <si>
    <t>VALOR PORTABILIDAD</t>
  </si>
  <si>
    <t>Subsidiado</t>
  </si>
  <si>
    <t>SBOY202002073</t>
  </si>
  <si>
    <t>CAPITACION</t>
  </si>
  <si>
    <t>AMBULATORIO</t>
  </si>
  <si>
    <t>ADULTO Y PEDIATRICO</t>
  </si>
  <si>
    <t>SBOY202002074</t>
  </si>
  <si>
    <t>Contributivo</t>
  </si>
  <si>
    <t>CBOY202002175</t>
  </si>
  <si>
    <t>CBOY202002176</t>
  </si>
  <si>
    <t>(-) dias Portabilidad Saliente</t>
  </si>
  <si>
    <t>(+) Días Portabilidad entrante</t>
  </si>
  <si>
    <t>Financiacion EP</t>
  </si>
  <si>
    <t>Ajuste UPC</t>
  </si>
  <si>
    <t>Valor Giro</t>
  </si>
  <si>
    <t>SBOY202003282</t>
  </si>
  <si>
    <t>SBOY202003283</t>
  </si>
  <si>
    <t xml:space="preserve">ESE CENTRO DE SALUD SAN VICENTE FERRER SABOYA </t>
  </si>
  <si>
    <t>CBOY202003386</t>
  </si>
  <si>
    <t>CBOY202003387</t>
  </si>
  <si>
    <t>SBOY202004393</t>
  </si>
  <si>
    <t>SBOY202004394</t>
  </si>
  <si>
    <t>CBOY202004502</t>
  </si>
  <si>
    <t>CBOY202004503</t>
  </si>
  <si>
    <t>Dane</t>
  </si>
  <si>
    <t>SBOY202005614</t>
  </si>
  <si>
    <t>SBOY202005615</t>
  </si>
  <si>
    <t>CBOY202005727</t>
  </si>
  <si>
    <t>CBOY202005728</t>
  </si>
  <si>
    <t>FEBRERO</t>
  </si>
  <si>
    <t>MARZO</t>
  </si>
  <si>
    <t>ABRIL</t>
  </si>
  <si>
    <t>MAYO</t>
  </si>
  <si>
    <t>TOTAL</t>
  </si>
  <si>
    <t>VALOR GIRADO</t>
  </si>
  <si>
    <t>MES DEL GRO</t>
  </si>
  <si>
    <t>VALOR PREFACTURA</t>
  </si>
  <si>
    <t>GLOSAS POR CONCILIAR</t>
  </si>
  <si>
    <t>2/02/2020 Y 02/06/2020</t>
  </si>
  <si>
    <t>NUMERO FACTURA</t>
  </si>
  <si>
    <t>VALOR FACTURA</t>
  </si>
  <si>
    <t>GLOSA ACEPTA IPS</t>
  </si>
  <si>
    <t>GLOSA ACEPTA EPS</t>
  </si>
  <si>
    <t>PRELIQUIDACION ESE SABOYA</t>
  </si>
  <si>
    <t>VALOR PREFACTURA SEGÚN LMA</t>
  </si>
  <si>
    <t>VALOR PAGADO COOSALUD EPS SA</t>
  </si>
  <si>
    <t>VALOR GLOSA ACEPTA IPS</t>
  </si>
  <si>
    <t>SALDO A FAVOR IPS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</si>
</sst>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1" formatCode="_-* #,##0_-;\-* #,##0_-;_-* &quot;-&quot;_-;_-@_-"/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[$$-240A]\ #,##0.00;[$$-240A]\ \-#,##0.00"/>
    <numFmt numFmtId="166" formatCode="[$$-240A]#,##0.00;\-[$$-240A]#,##0.00"/>
    <numFmt numFmtId="167" formatCode="000"/>
    <numFmt numFmtId="168" formatCode="_-* #,##0_-;\-* #,##0_-;_-* &quot;-&quot;??_-;_-@_-"/>
    <numFmt numFmtId="169" formatCode="dd/mm/yyyy;@"/>
    <numFmt numFmtId="170" formatCode="_-&quot;$&quot;\ * #,##0_-;\-&quot;$&quot;\ * #,##0_-;_-&quot;$&quot;\ 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8"/>
      <name val="Tahoma"/>
      <family val="2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name val="Arial"/>
      <family val="2"/>
    </font>
    <font>
      <b/>
      <sz val="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theme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4" fillId="2" borderId="0" applyNumberFormat="0" applyBorder="0" applyAlignment="0" applyProtection="0"/>
    <xf numFmtId="0" fontId="1" fillId="0" borderId="0"/>
    <xf numFmtId="41" fontId="1" fillId="0" borderId="0" applyFont="0" applyFill="0" applyBorder="0" applyAlignment="0" applyProtection="0"/>
    <xf numFmtId="0" fontId="5" fillId="0" borderId="0"/>
    <xf numFmtId="43" fontId="1" fillId="0" borderId="0" applyFont="0" applyFill="0" applyBorder="0" applyAlignment="0" applyProtection="0"/>
  </cellStyleXfs>
  <cellXfs count="93">
    <xf numFmtId="0" fontId="0" fillId="0" borderId="0" xfId="0"/>
    <xf numFmtId="0" fontId="0" fillId="0" borderId="1" xfId="0" applyBorder="1"/>
    <xf numFmtId="1" fontId="6" fillId="0" borderId="1" xfId="7" applyNumberFormat="1" applyFont="1" applyBorder="1" applyAlignment="1">
      <alignment vertical="center"/>
    </xf>
    <xf numFmtId="0" fontId="6" fillId="0" borderId="1" xfId="7" applyFont="1" applyBorder="1" applyAlignment="1">
      <alignment vertical="center"/>
    </xf>
    <xf numFmtId="14" fontId="0" fillId="0" borderId="1" xfId="0" applyNumberFormat="1" applyBorder="1"/>
    <xf numFmtId="165" fontId="6" fillId="0" borderId="1" xfId="3" applyNumberFormat="1" applyFont="1" applyBorder="1" applyAlignment="1">
      <alignment horizontal="right" vertical="center"/>
    </xf>
    <xf numFmtId="37" fontId="6" fillId="0" borderId="1" xfId="3" applyNumberFormat="1" applyFont="1" applyBorder="1" applyAlignment="1">
      <alignment horizontal="right" vertical="center"/>
    </xf>
    <xf numFmtId="0" fontId="7" fillId="3" borderId="1" xfId="5" applyFont="1" applyFill="1" applyBorder="1"/>
    <xf numFmtId="14" fontId="7" fillId="3" borderId="1" xfId="5" applyNumberFormat="1" applyFont="1" applyFill="1" applyBorder="1"/>
    <xf numFmtId="41" fontId="7" fillId="3" borderId="1" xfId="6" applyFont="1" applyFill="1" applyBorder="1"/>
    <xf numFmtId="0" fontId="7" fillId="0" borderId="0" xfId="5" applyFont="1"/>
    <xf numFmtId="0" fontId="7" fillId="0" borderId="1" xfId="0" applyFont="1" applyBorder="1"/>
    <xf numFmtId="1" fontId="8" fillId="0" borderId="1" xfId="1" applyNumberFormat="1" applyFont="1" applyBorder="1" applyAlignment="1">
      <alignment horizontal="center" vertical="center"/>
    </xf>
    <xf numFmtId="14" fontId="7" fillId="0" borderId="1" xfId="0" applyNumberFormat="1" applyFont="1" applyBorder="1"/>
    <xf numFmtId="0" fontId="7" fillId="0" borderId="0" xfId="0" applyFont="1"/>
    <xf numFmtId="166" fontId="7" fillId="0" borderId="0" xfId="0" applyNumberFormat="1" applyFont="1"/>
    <xf numFmtId="0" fontId="3" fillId="0" borderId="1" xfId="0" applyFont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9" fillId="4" borderId="1" xfId="0" applyFont="1" applyFill="1" applyBorder="1" applyAlignment="1">
      <alignment horizontal="center" wrapText="1"/>
    </xf>
    <xf numFmtId="0" fontId="10" fillId="0" borderId="1" xfId="0" applyFont="1" applyBorder="1" applyAlignment="1">
      <alignment horizontal="center" wrapText="1"/>
    </xf>
    <xf numFmtId="3" fontId="10" fillId="0" borderId="1" xfId="0" applyNumberFormat="1" applyFont="1" applyBorder="1" applyAlignment="1">
      <alignment horizontal="center" wrapText="1"/>
    </xf>
    <xf numFmtId="3" fontId="10" fillId="4" borderId="1" xfId="0" applyNumberFormat="1" applyFont="1" applyFill="1" applyBorder="1" applyAlignment="1">
      <alignment horizontal="center" wrapText="1"/>
    </xf>
    <xf numFmtId="3" fontId="10" fillId="5" borderId="1" xfId="0" applyNumberFormat="1" applyFont="1" applyFill="1" applyBorder="1" applyAlignment="1">
      <alignment horizontal="center" wrapText="1"/>
    </xf>
    <xf numFmtId="3" fontId="2" fillId="0" borderId="1" xfId="0" applyNumberFormat="1" applyFont="1" applyBorder="1" applyAlignment="1">
      <alignment horizontal="center" wrapText="1"/>
    </xf>
    <xf numFmtId="167" fontId="0" fillId="0" borderId="1" xfId="0" applyNumberFormat="1" applyBorder="1"/>
    <xf numFmtId="3" fontId="0" fillId="0" borderId="1" xfId="0" applyNumberFormat="1" applyBorder="1"/>
    <xf numFmtId="3" fontId="0" fillId="0" borderId="1" xfId="0" applyNumberFormat="1" applyFill="1" applyBorder="1"/>
    <xf numFmtId="4" fontId="0" fillId="0" borderId="1" xfId="0" applyNumberFormat="1" applyBorder="1"/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41" fontId="11" fillId="4" borderId="0" xfId="4" applyNumberFormat="1" applyFont="1" applyFill="1" applyAlignment="1">
      <alignment horizontal="center" vertical="center" wrapText="1"/>
    </xf>
    <xf numFmtId="0" fontId="11" fillId="4" borderId="0" xfId="4" applyFont="1" applyFill="1" applyAlignment="1">
      <alignment horizontal="center" vertical="center" wrapText="1"/>
    </xf>
    <xf numFmtId="0" fontId="10" fillId="4" borderId="3" xfId="0" applyFont="1" applyFill="1" applyBorder="1" applyAlignment="1">
      <alignment horizontal="center" vertical="center" wrapText="1"/>
    </xf>
    <xf numFmtId="41" fontId="3" fillId="0" borderId="0" xfId="2" applyFont="1" applyAlignment="1">
      <alignment vertical="center"/>
    </xf>
    <xf numFmtId="168" fontId="0" fillId="0" borderId="1" xfId="1" applyNumberFormat="1" applyFont="1" applyBorder="1"/>
    <xf numFmtId="41" fontId="0" fillId="0" borderId="1" xfId="1" applyNumberFormat="1" applyFont="1" applyBorder="1"/>
    <xf numFmtId="41" fontId="0" fillId="0" borderId="1" xfId="0" applyNumberFormat="1" applyBorder="1"/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4" borderId="2" xfId="0" applyFont="1" applyFill="1" applyBorder="1" applyAlignment="1">
      <alignment horizontal="center" wrapText="1"/>
    </xf>
    <xf numFmtId="0" fontId="9" fillId="4" borderId="2" xfId="0" applyFont="1" applyFill="1" applyBorder="1" applyAlignment="1">
      <alignment horizontal="center" wrapText="1"/>
    </xf>
    <xf numFmtId="0" fontId="10" fillId="0" borderId="3" xfId="0" applyFont="1" applyBorder="1" applyAlignment="1">
      <alignment horizontal="center" wrapText="1"/>
    </xf>
    <xf numFmtId="0" fontId="10" fillId="4" borderId="3" xfId="0" applyFont="1" applyFill="1" applyBorder="1" applyAlignment="1">
      <alignment horizontal="center" wrapText="1"/>
    </xf>
    <xf numFmtId="41" fontId="3" fillId="0" borderId="0" xfId="2" applyFont="1"/>
    <xf numFmtId="168" fontId="0" fillId="0" borderId="1" xfId="0" applyNumberFormat="1" applyBorder="1"/>
    <xf numFmtId="1" fontId="0" fillId="0" borderId="1" xfId="0" applyNumberFormat="1" applyBorder="1"/>
    <xf numFmtId="0" fontId="0" fillId="5" borderId="1" xfId="0" applyFont="1" applyFill="1" applyBorder="1" applyAlignment="1">
      <alignment vertical="center" wrapText="1"/>
    </xf>
    <xf numFmtId="169" fontId="0" fillId="5" borderId="1" xfId="0" applyNumberFormat="1" applyFont="1" applyFill="1" applyBorder="1" applyAlignment="1">
      <alignment vertical="center" wrapText="1"/>
    </xf>
    <xf numFmtId="3" fontId="0" fillId="5" borderId="1" xfId="0" applyNumberFormat="1" applyFont="1" applyFill="1" applyBorder="1" applyAlignment="1">
      <alignment vertical="center" wrapText="1"/>
    </xf>
    <xf numFmtId="0" fontId="0" fillId="0" borderId="1" xfId="0" applyFont="1" applyFill="1" applyBorder="1"/>
    <xf numFmtId="169" fontId="0" fillId="0" borderId="1" xfId="0" applyNumberFormat="1" applyFont="1" applyFill="1" applyBorder="1"/>
    <xf numFmtId="170" fontId="0" fillId="0" borderId="1" xfId="3" applyNumberFormat="1" applyFont="1" applyFill="1" applyBorder="1"/>
    <xf numFmtId="4" fontId="0" fillId="0" borderId="1" xfId="0" applyNumberFormat="1" applyFont="1" applyFill="1" applyBorder="1"/>
    <xf numFmtId="3" fontId="0" fillId="0" borderId="1" xfId="1" applyNumberFormat="1" applyFont="1" applyFill="1" applyBorder="1"/>
    <xf numFmtId="3" fontId="0" fillId="0" borderId="1" xfId="0" applyNumberFormat="1" applyFont="1" applyFill="1" applyBorder="1"/>
    <xf numFmtId="3" fontId="0" fillId="0" borderId="0" xfId="0" applyNumberFormat="1"/>
    <xf numFmtId="41" fontId="0" fillId="0" borderId="0" xfId="0" applyNumberFormat="1"/>
    <xf numFmtId="168" fontId="0" fillId="0" borderId="0" xfId="0" applyNumberFormat="1"/>
    <xf numFmtId="0" fontId="7" fillId="0" borderId="1" xfId="0" applyFont="1" applyFill="1" applyBorder="1"/>
    <xf numFmtId="3" fontId="12" fillId="0" borderId="1" xfId="0" applyNumberFormat="1" applyFont="1" applyBorder="1" applyAlignment="1">
      <alignment horizontal="right"/>
    </xf>
    <xf numFmtId="0" fontId="0" fillId="0" borderId="1" xfId="0" applyBorder="1" applyAlignment="1"/>
    <xf numFmtId="0" fontId="13" fillId="3" borderId="1" xfId="5" applyFont="1" applyFill="1" applyBorder="1"/>
    <xf numFmtId="0" fontId="13" fillId="3" borderId="1" xfId="5" applyFont="1" applyFill="1" applyBorder="1" applyAlignment="1">
      <alignment wrapText="1"/>
    </xf>
    <xf numFmtId="3" fontId="6" fillId="0" borderId="1" xfId="3" applyNumberFormat="1" applyFont="1" applyBorder="1" applyAlignment="1">
      <alignment horizontal="right" vertical="center"/>
    </xf>
    <xf numFmtId="3" fontId="13" fillId="3" borderId="1" xfId="6" applyNumberFormat="1" applyFont="1" applyFill="1" applyBorder="1" applyAlignment="1">
      <alignment horizontal="center" wrapText="1"/>
    </xf>
    <xf numFmtId="0" fontId="13" fillId="5" borderId="1" xfId="0" applyFont="1" applyFill="1" applyBorder="1" applyAlignment="1">
      <alignment horizontal="center" wrapText="1"/>
    </xf>
    <xf numFmtId="0" fontId="13" fillId="5" borderId="1" xfId="0" applyFont="1" applyFill="1" applyBorder="1" applyAlignment="1">
      <alignment wrapText="1"/>
    </xf>
    <xf numFmtId="3" fontId="12" fillId="0" borderId="1" xfId="0" applyNumberFormat="1" applyFont="1" applyBorder="1" applyAlignment="1">
      <alignment horizontal="center"/>
    </xf>
    <xf numFmtId="3" fontId="12" fillId="0" borderId="1" xfId="0" applyNumberFormat="1" applyFont="1" applyBorder="1" applyAlignment="1">
      <alignment horizontal="center" wrapText="1"/>
    </xf>
    <xf numFmtId="3" fontId="12" fillId="0" borderId="1" xfId="0" applyNumberFormat="1" applyFont="1" applyBorder="1" applyAlignment="1">
      <alignment horizontal="center" vertical="center" wrapText="1"/>
    </xf>
    <xf numFmtId="0" fontId="0" fillId="0" borderId="0" xfId="0"/>
    <xf numFmtId="3" fontId="0" fillId="0" borderId="1" xfId="0" applyNumberFormat="1" applyBorder="1" applyAlignment="1">
      <alignment wrapText="1"/>
    </xf>
    <xf numFmtId="14" fontId="12" fillId="0" borderId="1" xfId="0" applyNumberFormat="1" applyFont="1" applyBorder="1" applyAlignment="1">
      <alignment vertical="center" wrapText="1"/>
    </xf>
    <xf numFmtId="0" fontId="0" fillId="0" borderId="0" xfId="0" applyBorder="1"/>
    <xf numFmtId="3" fontId="6" fillId="0" borderId="1" xfId="3" applyNumberFormat="1" applyFont="1" applyBorder="1" applyAlignment="1">
      <alignment horizontal="right" vertical="center" wrapText="1"/>
    </xf>
    <xf numFmtId="3" fontId="6" fillId="0" borderId="1" xfId="3" applyNumberFormat="1" applyFont="1" applyBorder="1" applyAlignment="1">
      <alignment vertical="center" wrapText="1"/>
    </xf>
    <xf numFmtId="1" fontId="6" fillId="0" borderId="1" xfId="3" applyNumberFormat="1" applyFont="1" applyBorder="1" applyAlignment="1">
      <alignment horizontal="right" vertical="center" wrapText="1"/>
    </xf>
    <xf numFmtId="3" fontId="0" fillId="0" borderId="1" xfId="0" applyNumberFormat="1" applyBorder="1" applyAlignment="1"/>
    <xf numFmtId="3" fontId="0" fillId="0" borderId="1" xfId="0" applyNumberFormat="1" applyBorder="1" applyAlignment="1">
      <alignment horizontal="center"/>
    </xf>
    <xf numFmtId="3" fontId="0" fillId="0" borderId="0" xfId="0" applyNumberFormat="1" applyBorder="1"/>
    <xf numFmtId="0" fontId="13" fillId="0" borderId="0" xfId="0" applyFont="1" applyFill="1" applyBorder="1" applyAlignment="1"/>
    <xf numFmtId="0" fontId="0" fillId="0" borderId="1" xfId="0" applyBorder="1" applyAlignment="1">
      <alignment wrapText="1"/>
    </xf>
    <xf numFmtId="14" fontId="12" fillId="0" borderId="1" xfId="0" applyNumberFormat="1" applyFont="1" applyBorder="1" applyAlignment="1"/>
    <xf numFmtId="3" fontId="0" fillId="0" borderId="1" xfId="0" applyNumberFormat="1" applyBorder="1" applyAlignment="1">
      <alignment horizontal="center" wrapText="1"/>
    </xf>
    <xf numFmtId="3" fontId="0" fillId="0" borderId="1" xfId="0" applyNumberFormat="1" applyBorder="1" applyAlignment="1">
      <alignment horizontal="center"/>
    </xf>
    <xf numFmtId="14" fontId="12" fillId="0" borderId="0" xfId="0" applyNumberFormat="1" applyFont="1" applyBorder="1" applyAlignment="1"/>
    <xf numFmtId="14" fontId="12" fillId="0" borderId="4" xfId="0" applyNumberFormat="1" applyFont="1" applyBorder="1" applyAlignment="1">
      <alignment horizontal="center" wrapText="1"/>
    </xf>
    <xf numFmtId="14" fontId="12" fillId="0" borderId="5" xfId="0" applyNumberFormat="1" applyFont="1" applyBorder="1" applyAlignment="1">
      <alignment horizontal="center" wrapText="1"/>
    </xf>
    <xf numFmtId="0" fontId="13" fillId="0" borderId="1" xfId="0" applyFont="1" applyFill="1" applyBorder="1" applyAlignment="1">
      <alignment horizontal="center" wrapText="1"/>
    </xf>
    <xf numFmtId="3" fontId="7" fillId="0" borderId="1" xfId="0" applyNumberFormat="1" applyFont="1" applyBorder="1"/>
  </cellXfs>
  <cellStyles count="9">
    <cellStyle name="Énfasis1" xfId="4" builtinId="29"/>
    <cellStyle name="Millares" xfId="1" builtinId="3"/>
    <cellStyle name="Millares [0]" xfId="2" builtinId="6"/>
    <cellStyle name="Millares [0] 2 2" xfId="6"/>
    <cellStyle name="Millares 2" xfId="8"/>
    <cellStyle name="Moneda" xfId="3" builtinId="4"/>
    <cellStyle name="Normal" xfId="0" builtinId="0"/>
    <cellStyle name="Normal 14" xfId="5"/>
    <cellStyle name="Normal 6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antonio/Desktop/AUDITORIA%20SAYP/Formato%20Programacion%20Pagos%20(2)%20servicios%20capitados%20y%20evento%20%20mes%20de%20febrero%20de%202018%20(1)%20(5)%20(version%20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ro"/>
      <sheetName val="Hoja4"/>
      <sheetName val="diciembre"/>
      <sheetName val="ControlPagos SERVICIO CAPITADO"/>
      <sheetName val="control de  pagos marzo"/>
      <sheetName val="OOO"/>
      <sheetName val="PAGOS"/>
      <sheetName val="EVENTO"/>
      <sheetName val="RRR"/>
      <sheetName val="NUEVO"/>
      <sheetName val="Hoja7"/>
      <sheetName val="FINMPS"/>
      <sheetName val="MPSS"/>
      <sheetName val="nit 900"/>
      <sheetName val="prefactura "/>
      <sheetName val="MPS"/>
      <sheetName val="Hoja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>
        <row r="4">
          <cell r="A4" t="str">
            <v>P&amp;P</v>
          </cell>
        </row>
        <row r="5">
          <cell r="A5" t="str">
            <v>I NIVEL</v>
          </cell>
        </row>
        <row r="6">
          <cell r="A6" t="str">
            <v>AUDITIVO</v>
          </cell>
        </row>
        <row r="7">
          <cell r="A7" t="str">
            <v>CANCER</v>
          </cell>
        </row>
        <row r="8">
          <cell r="A8" t="str">
            <v>CARDIOVASCULAR</v>
          </cell>
        </row>
        <row r="9">
          <cell r="A9" t="str">
            <v>CAUSAS EXTREMAS DE MORBILIDAD Y DE MORTALIDAD</v>
          </cell>
        </row>
        <row r="10">
          <cell r="A10" t="str">
            <v>COMPLICACION Y CONSECUENCIA POR FACTOR EXTERNO</v>
          </cell>
        </row>
        <row r="11">
          <cell r="A11" t="str">
            <v>DERMATOLOGICO</v>
          </cell>
        </row>
        <row r="12">
          <cell r="A12" t="str">
            <v>ENDOCRINO Y METABOLICO</v>
          </cell>
        </row>
        <row r="13">
          <cell r="A13" t="str">
            <v>GASTROINTESTINAL</v>
          </cell>
        </row>
        <row r="14">
          <cell r="A14" t="str">
            <v>GENITAL FEMENINO</v>
          </cell>
        </row>
        <row r="15">
          <cell r="A15" t="str">
            <v>GENITAL MASCULINO</v>
          </cell>
        </row>
        <row r="16">
          <cell r="A16" t="str">
            <v>HEMATOLOGICAS</v>
          </cell>
        </row>
        <row r="17">
          <cell r="A17" t="str">
            <v>MALFORMACIONES CONGENITAS</v>
          </cell>
        </row>
        <row r="18">
          <cell r="A18" t="str">
            <v>MATERNO - PERINATAL</v>
          </cell>
        </row>
        <row r="19">
          <cell r="A19" t="str">
            <v>NEUROLOGICO</v>
          </cell>
        </row>
        <row r="20">
          <cell r="A20" t="str">
            <v>OFTALMOLOGIA</v>
          </cell>
        </row>
        <row r="21">
          <cell r="A21" t="str">
            <v>OTORRINO</v>
          </cell>
        </row>
        <row r="22">
          <cell r="A22" t="str">
            <v>PATOLOGIA MAMARIA BENIGNA</v>
          </cell>
        </row>
        <row r="23">
          <cell r="A23" t="str">
            <v>RESPIRATORIAS CRONICAS</v>
          </cell>
        </row>
        <row r="24">
          <cell r="A24" t="str">
            <v>RESPIRATORIO</v>
          </cell>
        </row>
        <row r="25">
          <cell r="A25" t="str">
            <v>SALUD MENTAL</v>
          </cell>
        </row>
        <row r="26">
          <cell r="A26" t="str">
            <v>TRAUMATISMOS</v>
          </cell>
        </row>
        <row r="27">
          <cell r="A27" t="str">
            <v>TUMORES BENIGNOS</v>
          </cell>
        </row>
        <row r="28">
          <cell r="A28" t="str">
            <v>URINARIO</v>
          </cell>
        </row>
        <row r="29">
          <cell r="A29" t="str">
            <v>GINECOLOGíA</v>
          </cell>
        </row>
        <row r="30">
          <cell r="A30" t="str">
            <v>NEUMOLOGICO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5"/>
  <sheetViews>
    <sheetView workbookViewId="0">
      <selection activeCell="A8" sqref="A8"/>
    </sheetView>
  </sheetViews>
  <sheetFormatPr baseColWidth="10" defaultRowHeight="11.25" x14ac:dyDescent="0.2"/>
  <cols>
    <col min="1" max="1" width="11.42578125" style="14"/>
    <col min="2" max="2" width="12.42578125" style="14" customWidth="1"/>
    <col min="3" max="4" width="11.42578125" style="14"/>
    <col min="5" max="5" width="6.42578125" style="14" customWidth="1"/>
    <col min="6" max="6" width="11.42578125" style="14"/>
    <col min="7" max="7" width="25.140625" style="14" customWidth="1"/>
    <col min="8" max="8" width="22" style="14" bestFit="1" customWidth="1"/>
    <col min="9" max="22" width="11.42578125" style="14"/>
    <col min="23" max="23" width="14.7109375" style="14" bestFit="1" customWidth="1"/>
    <col min="24" max="37" width="11.42578125" style="14"/>
    <col min="38" max="38" width="17.85546875" style="14" customWidth="1"/>
    <col min="39" max="16384" width="11.42578125" style="14"/>
  </cols>
  <sheetData>
    <row r="1" spans="1:38" s="10" customFormat="1" x14ac:dyDescent="0.2">
      <c r="A1" s="7" t="s">
        <v>0</v>
      </c>
      <c r="B1" s="7" t="s">
        <v>1</v>
      </c>
      <c r="C1" s="7" t="s">
        <v>2</v>
      </c>
      <c r="D1" s="7" t="s">
        <v>3</v>
      </c>
      <c r="E1" s="7" t="s">
        <v>4</v>
      </c>
      <c r="F1" s="7" t="s">
        <v>5</v>
      </c>
      <c r="G1" s="7" t="s">
        <v>6</v>
      </c>
      <c r="H1" s="7" t="s">
        <v>7</v>
      </c>
      <c r="I1" s="8" t="s">
        <v>8</v>
      </c>
      <c r="J1" s="8" t="s">
        <v>9</v>
      </c>
      <c r="K1" s="7" t="s">
        <v>10</v>
      </c>
      <c r="L1" s="7" t="s">
        <v>11</v>
      </c>
      <c r="M1" s="7" t="s">
        <v>12</v>
      </c>
      <c r="N1" s="7" t="s">
        <v>13</v>
      </c>
      <c r="O1" s="7" t="s">
        <v>14</v>
      </c>
      <c r="P1" s="9" t="s">
        <v>15</v>
      </c>
      <c r="Q1" s="7" t="s">
        <v>16</v>
      </c>
      <c r="R1" s="7" t="s">
        <v>17</v>
      </c>
      <c r="S1" s="7" t="s">
        <v>18</v>
      </c>
      <c r="T1" s="7" t="s">
        <v>19</v>
      </c>
      <c r="U1" s="7" t="s">
        <v>20</v>
      </c>
      <c r="V1" s="7" t="s">
        <v>21</v>
      </c>
      <c r="W1" s="7" t="s">
        <v>22</v>
      </c>
      <c r="X1" s="7" t="s">
        <v>23</v>
      </c>
      <c r="Y1" s="7" t="s">
        <v>24</v>
      </c>
      <c r="Z1" s="7" t="s">
        <v>25</v>
      </c>
      <c r="AA1" s="7" t="s">
        <v>26</v>
      </c>
      <c r="AB1" s="7" t="s">
        <v>27</v>
      </c>
      <c r="AC1" s="7" t="s">
        <v>28</v>
      </c>
      <c r="AD1" s="7" t="s">
        <v>29</v>
      </c>
      <c r="AE1" s="9" t="s">
        <v>30</v>
      </c>
      <c r="AF1" s="9" t="s">
        <v>31</v>
      </c>
      <c r="AG1" s="7" t="s">
        <v>32</v>
      </c>
      <c r="AH1" s="9" t="s">
        <v>33</v>
      </c>
      <c r="AI1" s="9" t="s">
        <v>34</v>
      </c>
      <c r="AJ1" s="9" t="s">
        <v>35</v>
      </c>
      <c r="AK1" s="9" t="s">
        <v>36</v>
      </c>
      <c r="AL1" s="9" t="s">
        <v>37</v>
      </c>
    </row>
    <row r="2" spans="1:38" x14ac:dyDescent="0.2">
      <c r="A2" s="11" t="s">
        <v>38</v>
      </c>
      <c r="B2" s="2" t="s">
        <v>39</v>
      </c>
      <c r="C2" s="11" t="s">
        <v>40</v>
      </c>
      <c r="D2" s="3" t="s">
        <v>41</v>
      </c>
      <c r="E2" s="11">
        <v>15632</v>
      </c>
      <c r="F2" s="12">
        <v>820003431</v>
      </c>
      <c r="G2" s="11" t="s">
        <v>42</v>
      </c>
      <c r="H2" s="11" t="s">
        <v>43</v>
      </c>
      <c r="I2" s="13">
        <v>43770</v>
      </c>
      <c r="J2" s="13">
        <v>43921</v>
      </c>
      <c r="K2" s="11" t="s">
        <v>44</v>
      </c>
      <c r="L2" s="11" t="s">
        <v>45</v>
      </c>
      <c r="M2" s="11"/>
      <c r="N2" s="11"/>
      <c r="O2" s="11"/>
      <c r="P2" s="11"/>
      <c r="Q2" s="11" t="s">
        <v>46</v>
      </c>
      <c r="R2" s="11">
        <v>319</v>
      </c>
      <c r="S2" s="5">
        <v>12000</v>
      </c>
      <c r="T2" s="5">
        <v>400</v>
      </c>
      <c r="U2" s="11">
        <v>426</v>
      </c>
      <c r="V2" s="11">
        <v>0</v>
      </c>
      <c r="W2" s="11"/>
      <c r="X2" s="11"/>
      <c r="Y2" s="11"/>
      <c r="Z2" s="11">
        <v>0</v>
      </c>
      <c r="AA2" s="11"/>
      <c r="AB2" s="11">
        <v>12750</v>
      </c>
      <c r="AC2" s="11"/>
      <c r="AD2" s="11"/>
      <c r="AE2" s="6">
        <v>12720000</v>
      </c>
      <c r="AF2" s="11"/>
      <c r="AG2" s="11"/>
      <c r="AH2" s="6">
        <v>12720000</v>
      </c>
      <c r="AI2" s="11"/>
      <c r="AJ2" s="11"/>
      <c r="AK2" s="11"/>
      <c r="AL2" s="6">
        <v>12720000</v>
      </c>
    </row>
    <row r="3" spans="1:38" x14ac:dyDescent="0.2">
      <c r="A3" s="11" t="s">
        <v>38</v>
      </c>
      <c r="B3" s="2" t="s">
        <v>47</v>
      </c>
      <c r="C3" s="11" t="s">
        <v>40</v>
      </c>
      <c r="D3" s="3" t="s">
        <v>41</v>
      </c>
      <c r="E3" s="11">
        <v>15632</v>
      </c>
      <c r="F3" s="12">
        <v>820003431</v>
      </c>
      <c r="G3" s="11" t="s">
        <v>48</v>
      </c>
      <c r="H3" s="11" t="s">
        <v>49</v>
      </c>
      <c r="I3" s="13">
        <v>43770</v>
      </c>
      <c r="J3" s="13">
        <v>43921</v>
      </c>
      <c r="K3" s="11" t="s">
        <v>44</v>
      </c>
      <c r="L3" s="11" t="s">
        <v>50</v>
      </c>
      <c r="M3" s="11"/>
      <c r="N3" s="11"/>
      <c r="O3" s="11"/>
      <c r="P3" s="11"/>
      <c r="Q3" s="11" t="s">
        <v>46</v>
      </c>
      <c r="R3" s="11">
        <v>319</v>
      </c>
      <c r="S3" s="5">
        <v>4120.03</v>
      </c>
      <c r="T3" s="5">
        <v>137.33433333333332</v>
      </c>
      <c r="U3" s="11">
        <v>426</v>
      </c>
      <c r="V3" s="11">
        <v>0</v>
      </c>
      <c r="W3" s="11"/>
      <c r="X3" s="11"/>
      <c r="Y3" s="11"/>
      <c r="Z3" s="11">
        <v>0</v>
      </c>
      <c r="AA3" s="11"/>
      <c r="AB3" s="11">
        <v>12750</v>
      </c>
      <c r="AC3" s="11"/>
      <c r="AD3" s="11"/>
      <c r="AE3" s="6">
        <v>4367149.6400000006</v>
      </c>
      <c r="AF3" s="11"/>
      <c r="AG3" s="11"/>
      <c r="AH3" s="6">
        <v>4367149.6400000006</v>
      </c>
      <c r="AI3" s="11"/>
      <c r="AJ3" s="11"/>
      <c r="AK3" s="11"/>
      <c r="AL3" s="6">
        <v>4367149.6400000006</v>
      </c>
    </row>
    <row r="5" spans="1:38" x14ac:dyDescent="0.2">
      <c r="W5" s="15"/>
    </row>
  </sheetData>
  <dataValidations count="1">
    <dataValidation type="whole" allowBlank="1" showInputMessage="1" showErrorMessage="1" error="Sólo coloque el número del NIT sin puntos, comas o separadores. No incluya el digito de verificación" prompt="Favor colocar el número del NIT sin puntos ni comas y sin digito de verificación" sqref="F2:F3">
      <formula1>0</formula1>
      <formula2>9999999999</formula2>
    </dataValidation>
  </dataValidation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AM5"/>
  <sheetViews>
    <sheetView topLeftCell="X1" workbookViewId="0">
      <selection activeCell="AM2" sqref="AM2"/>
    </sheetView>
  </sheetViews>
  <sheetFormatPr baseColWidth="10" defaultRowHeight="15" x14ac:dyDescent="0.25"/>
  <sheetData>
    <row r="1" spans="1:39" ht="60" x14ac:dyDescent="0.25">
      <c r="A1" s="16" t="s">
        <v>0</v>
      </c>
      <c r="B1" s="16" t="s">
        <v>51</v>
      </c>
      <c r="C1" s="16" t="s">
        <v>1</v>
      </c>
      <c r="D1" s="16" t="s">
        <v>52</v>
      </c>
      <c r="E1" s="16" t="s">
        <v>2</v>
      </c>
      <c r="F1" s="16" t="s">
        <v>4</v>
      </c>
      <c r="G1" s="16" t="s">
        <v>3</v>
      </c>
      <c r="H1" s="16" t="s">
        <v>5</v>
      </c>
      <c r="I1" s="16" t="s">
        <v>6</v>
      </c>
      <c r="J1" s="16" t="s">
        <v>7</v>
      </c>
      <c r="K1" s="16" t="s">
        <v>8</v>
      </c>
      <c r="L1" s="16" t="s">
        <v>9</v>
      </c>
      <c r="M1" s="17" t="s">
        <v>10</v>
      </c>
      <c r="N1" s="17" t="s">
        <v>53</v>
      </c>
      <c r="O1" s="18" t="s">
        <v>12</v>
      </c>
      <c r="P1" s="18" t="s">
        <v>13</v>
      </c>
      <c r="Q1" s="17" t="s">
        <v>14</v>
      </c>
      <c r="R1" s="16" t="s">
        <v>15</v>
      </c>
      <c r="S1" s="16" t="s">
        <v>54</v>
      </c>
      <c r="T1" s="16" t="s">
        <v>55</v>
      </c>
      <c r="U1" s="19" t="s">
        <v>19</v>
      </c>
      <c r="V1" s="16" t="s">
        <v>20</v>
      </c>
      <c r="W1" s="16" t="s">
        <v>22</v>
      </c>
      <c r="X1" s="16" t="s">
        <v>23</v>
      </c>
      <c r="Y1" s="16" t="s">
        <v>24</v>
      </c>
      <c r="Z1" s="19" t="s">
        <v>26</v>
      </c>
      <c r="AA1" s="16" t="s">
        <v>27</v>
      </c>
      <c r="AB1" s="16" t="s">
        <v>28</v>
      </c>
      <c r="AC1" s="19" t="s">
        <v>29</v>
      </c>
      <c r="AD1" s="20" t="s">
        <v>30</v>
      </c>
      <c r="AE1" s="20" t="s">
        <v>31</v>
      </c>
      <c r="AF1" s="20" t="s">
        <v>32</v>
      </c>
      <c r="AG1" s="21" t="s">
        <v>56</v>
      </c>
      <c r="AH1" s="22" t="s">
        <v>57</v>
      </c>
      <c r="AI1" s="22" t="s">
        <v>58</v>
      </c>
      <c r="AJ1" s="23" t="s">
        <v>35</v>
      </c>
      <c r="AK1" s="23" t="s">
        <v>36</v>
      </c>
      <c r="AL1" s="23" t="s">
        <v>37</v>
      </c>
    </row>
    <row r="2" spans="1:39" x14ac:dyDescent="0.25">
      <c r="A2" s="1">
        <v>202002</v>
      </c>
      <c r="B2" s="1" t="s">
        <v>59</v>
      </c>
      <c r="C2" s="1" t="s">
        <v>60</v>
      </c>
      <c r="D2" s="1">
        <v>15</v>
      </c>
      <c r="E2" s="1" t="s">
        <v>40</v>
      </c>
      <c r="F2" s="24">
        <v>632</v>
      </c>
      <c r="G2" s="1" t="s">
        <v>41</v>
      </c>
      <c r="H2" s="1">
        <v>820003431</v>
      </c>
      <c r="I2" s="1" t="s">
        <v>42</v>
      </c>
      <c r="J2" s="1" t="s">
        <v>43</v>
      </c>
      <c r="K2" s="4">
        <v>43556</v>
      </c>
      <c r="L2" s="4">
        <v>43921</v>
      </c>
      <c r="M2" s="1" t="s">
        <v>61</v>
      </c>
      <c r="N2" s="1" t="s">
        <v>45</v>
      </c>
      <c r="O2" s="1" t="s">
        <v>62</v>
      </c>
      <c r="P2" s="1" t="s">
        <v>63</v>
      </c>
      <c r="Q2" s="1"/>
      <c r="R2" s="1"/>
      <c r="S2" s="1"/>
      <c r="T2" s="1">
        <v>12000</v>
      </c>
      <c r="U2" s="1">
        <v>400</v>
      </c>
      <c r="V2" s="1">
        <v>426</v>
      </c>
      <c r="W2" s="1">
        <v>6</v>
      </c>
      <c r="X2" s="1" t="e">
        <v>#N/A</v>
      </c>
      <c r="Y2" s="1"/>
      <c r="Z2" s="1">
        <v>420</v>
      </c>
      <c r="AA2" s="1">
        <v>12722</v>
      </c>
      <c r="AB2" s="1">
        <v>180</v>
      </c>
      <c r="AC2" s="1">
        <v>12542</v>
      </c>
      <c r="AD2" s="25">
        <v>5016800</v>
      </c>
      <c r="AE2" s="25"/>
      <c r="AF2" s="25"/>
      <c r="AG2" s="25">
        <v>5016800</v>
      </c>
      <c r="AH2" s="25">
        <v>0</v>
      </c>
      <c r="AI2" s="25">
        <v>0</v>
      </c>
      <c r="AJ2" s="26">
        <v>0</v>
      </c>
      <c r="AK2" s="25"/>
      <c r="AL2" s="25">
        <v>5016800</v>
      </c>
      <c r="AM2" s="58">
        <f>AL2+AL4</f>
        <v>5076800</v>
      </c>
    </row>
    <row r="3" spans="1:39" hidden="1" x14ac:dyDescent="0.25">
      <c r="A3" s="1">
        <v>202002</v>
      </c>
      <c r="B3" s="1" t="s">
        <v>59</v>
      </c>
      <c r="C3" s="1" t="s">
        <v>64</v>
      </c>
      <c r="D3" s="1">
        <v>15</v>
      </c>
      <c r="E3" s="1" t="s">
        <v>40</v>
      </c>
      <c r="F3" s="24">
        <v>632</v>
      </c>
      <c r="G3" s="1" t="s">
        <v>41</v>
      </c>
      <c r="H3" s="1">
        <v>820003431</v>
      </c>
      <c r="I3" s="1" t="s">
        <v>48</v>
      </c>
      <c r="J3" s="1" t="s">
        <v>49</v>
      </c>
      <c r="K3" s="4">
        <v>43556</v>
      </c>
      <c r="L3" s="4">
        <v>43921</v>
      </c>
      <c r="M3" s="1" t="s">
        <v>61</v>
      </c>
      <c r="N3" s="1" t="s">
        <v>50</v>
      </c>
      <c r="O3" s="1" t="s">
        <v>62</v>
      </c>
      <c r="P3" s="1" t="s">
        <v>63</v>
      </c>
      <c r="Q3" s="1"/>
      <c r="R3" s="1"/>
      <c r="S3" s="1"/>
      <c r="T3" s="1">
        <v>4120</v>
      </c>
      <c r="U3" s="1">
        <v>137.33333333333334</v>
      </c>
      <c r="V3" s="1">
        <v>426</v>
      </c>
      <c r="W3" s="1">
        <v>6</v>
      </c>
      <c r="X3" s="1" t="e">
        <v>#N/A</v>
      </c>
      <c r="Y3" s="1"/>
      <c r="Z3" s="1">
        <v>420</v>
      </c>
      <c r="AA3" s="1">
        <v>12722</v>
      </c>
      <c r="AB3" s="1">
        <v>180</v>
      </c>
      <c r="AC3" s="1">
        <v>12542</v>
      </c>
      <c r="AD3" s="25">
        <v>1722434.6666666667</v>
      </c>
      <c r="AE3" s="25"/>
      <c r="AF3" s="25"/>
      <c r="AG3" s="25">
        <v>1722434.6666666667</v>
      </c>
      <c r="AH3" s="25">
        <v>0</v>
      </c>
      <c r="AI3" s="25">
        <v>0</v>
      </c>
      <c r="AJ3" s="26">
        <v>0</v>
      </c>
      <c r="AK3" s="25"/>
      <c r="AL3" s="25">
        <v>1722434.6666666667</v>
      </c>
      <c r="AM3" s="58">
        <f>AL3+AL5</f>
        <v>1743034.6666666667</v>
      </c>
    </row>
    <row r="4" spans="1:39" x14ac:dyDescent="0.25">
      <c r="A4" s="1">
        <v>202002</v>
      </c>
      <c r="B4" s="1" t="s">
        <v>65</v>
      </c>
      <c r="C4" s="1" t="s">
        <v>66</v>
      </c>
      <c r="D4" s="1">
        <v>15</v>
      </c>
      <c r="E4" s="1" t="s">
        <v>40</v>
      </c>
      <c r="F4" s="24">
        <v>632</v>
      </c>
      <c r="G4" s="1" t="s">
        <v>41</v>
      </c>
      <c r="H4" s="1">
        <v>820003431</v>
      </c>
      <c r="I4" s="1" t="s">
        <v>42</v>
      </c>
      <c r="J4" s="1" t="s">
        <v>43</v>
      </c>
      <c r="K4" s="4">
        <v>43556</v>
      </c>
      <c r="L4" s="4">
        <v>43921</v>
      </c>
      <c r="M4" s="1" t="s">
        <v>61</v>
      </c>
      <c r="N4" s="1" t="s">
        <v>45</v>
      </c>
      <c r="O4" s="1" t="s">
        <v>62</v>
      </c>
      <c r="P4" s="1" t="s">
        <v>63</v>
      </c>
      <c r="Q4" s="1"/>
      <c r="T4" s="1"/>
      <c r="U4" s="1"/>
      <c r="V4" s="27">
        <v>12000</v>
      </c>
      <c r="W4" s="27">
        <v>400</v>
      </c>
      <c r="X4" s="1">
        <v>5</v>
      </c>
      <c r="Y4" s="1">
        <v>150</v>
      </c>
      <c r="Z4" s="25">
        <v>60000</v>
      </c>
      <c r="AD4" s="25">
        <v>60000</v>
      </c>
      <c r="AG4" s="25">
        <v>60000</v>
      </c>
      <c r="AL4" s="25">
        <v>60000</v>
      </c>
    </row>
    <row r="5" spans="1:39" hidden="1" x14ac:dyDescent="0.25">
      <c r="A5" s="1">
        <v>202002</v>
      </c>
      <c r="B5" s="1" t="s">
        <v>65</v>
      </c>
      <c r="C5" s="1" t="s">
        <v>67</v>
      </c>
      <c r="D5" s="1">
        <v>15</v>
      </c>
      <c r="E5" s="1" t="s">
        <v>40</v>
      </c>
      <c r="F5" s="24">
        <v>632</v>
      </c>
      <c r="G5" s="1" t="s">
        <v>41</v>
      </c>
      <c r="H5" s="1">
        <v>820003431</v>
      </c>
      <c r="I5" s="1" t="s">
        <v>48</v>
      </c>
      <c r="J5" s="1" t="s">
        <v>49</v>
      </c>
      <c r="K5" s="4">
        <v>43556</v>
      </c>
      <c r="L5" s="4">
        <v>43921</v>
      </c>
      <c r="M5" s="1" t="s">
        <v>61</v>
      </c>
      <c r="N5" s="1" t="s">
        <v>50</v>
      </c>
      <c r="O5" s="1" t="s">
        <v>62</v>
      </c>
      <c r="P5" s="1" t="s">
        <v>63</v>
      </c>
      <c r="Q5" s="1"/>
      <c r="T5" s="1"/>
      <c r="U5" s="1"/>
      <c r="V5" s="27">
        <v>4120</v>
      </c>
      <c r="W5" s="27">
        <v>137.33333333333334</v>
      </c>
      <c r="X5" s="1">
        <v>5</v>
      </c>
      <c r="Y5" s="1">
        <v>150</v>
      </c>
      <c r="Z5" s="25">
        <v>20600</v>
      </c>
      <c r="AD5" s="25">
        <v>20600</v>
      </c>
      <c r="AG5" s="25">
        <v>20600</v>
      </c>
      <c r="AL5" s="25">
        <v>20600</v>
      </c>
    </row>
  </sheetData>
  <autoFilter ref="A1:AL5">
    <filterColumn colId="13">
      <filters>
        <filter val="RCS"/>
      </filters>
    </filterColumn>
  </autoFilter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AN5"/>
  <sheetViews>
    <sheetView topLeftCell="AD1" workbookViewId="0">
      <selection activeCell="AK15" sqref="AK15"/>
    </sheetView>
  </sheetViews>
  <sheetFormatPr baseColWidth="10" defaultRowHeight="15" x14ac:dyDescent="0.25"/>
  <sheetData>
    <row r="1" spans="1:40" ht="60" x14ac:dyDescent="0.25">
      <c r="A1" s="28" t="s">
        <v>0</v>
      </c>
      <c r="B1" s="28" t="s">
        <v>51</v>
      </c>
      <c r="C1" s="28" t="s">
        <v>1</v>
      </c>
      <c r="D1" s="29" t="s">
        <v>52</v>
      </c>
      <c r="E1" s="29" t="s">
        <v>2</v>
      </c>
      <c r="F1" s="29" t="s">
        <v>4</v>
      </c>
      <c r="G1" s="29" t="s">
        <v>3</v>
      </c>
      <c r="H1" s="29" t="s">
        <v>5</v>
      </c>
      <c r="I1" s="29" t="s">
        <v>6</v>
      </c>
      <c r="J1" s="29" t="s">
        <v>7</v>
      </c>
      <c r="K1" s="29" t="s">
        <v>8</v>
      </c>
      <c r="L1" s="28" t="s">
        <v>9</v>
      </c>
      <c r="M1" s="30" t="s">
        <v>10</v>
      </c>
      <c r="N1" s="30" t="s">
        <v>53</v>
      </c>
      <c r="O1" s="31" t="s">
        <v>12</v>
      </c>
      <c r="P1" s="31" t="s">
        <v>13</v>
      </c>
      <c r="Q1" s="30" t="s">
        <v>14</v>
      </c>
      <c r="R1" s="28" t="s">
        <v>15</v>
      </c>
      <c r="S1" s="29" t="s">
        <v>54</v>
      </c>
      <c r="T1" s="29" t="s">
        <v>55</v>
      </c>
      <c r="U1" s="32" t="s">
        <v>19</v>
      </c>
      <c r="V1" s="29" t="s">
        <v>20</v>
      </c>
      <c r="W1" s="29" t="s">
        <v>22</v>
      </c>
      <c r="X1" s="29" t="s">
        <v>23</v>
      </c>
      <c r="Y1" s="29" t="s">
        <v>24</v>
      </c>
      <c r="Z1" s="32" t="s">
        <v>26</v>
      </c>
      <c r="AA1" s="29" t="s">
        <v>27</v>
      </c>
      <c r="AB1" s="29" t="s">
        <v>28</v>
      </c>
      <c r="AC1" s="33" t="s">
        <v>68</v>
      </c>
      <c r="AD1" s="34" t="s">
        <v>69</v>
      </c>
      <c r="AE1" s="32" t="s">
        <v>29</v>
      </c>
      <c r="AF1" s="32" t="s">
        <v>30</v>
      </c>
      <c r="AG1" s="32" t="s">
        <v>31</v>
      </c>
      <c r="AH1" s="32" t="s">
        <v>32</v>
      </c>
      <c r="AI1" s="35" t="s">
        <v>33</v>
      </c>
      <c r="AJ1" s="36" t="s">
        <v>70</v>
      </c>
      <c r="AK1" s="36" t="s">
        <v>35</v>
      </c>
      <c r="AL1" s="36" t="s">
        <v>71</v>
      </c>
      <c r="AM1" s="36" t="s">
        <v>72</v>
      </c>
    </row>
    <row r="2" spans="1:40" hidden="1" x14ac:dyDescent="0.25">
      <c r="A2" s="1">
        <v>202003</v>
      </c>
      <c r="B2" s="1" t="s">
        <v>59</v>
      </c>
      <c r="C2" s="1" t="s">
        <v>73</v>
      </c>
      <c r="D2" s="1">
        <v>15</v>
      </c>
      <c r="E2" s="1" t="s">
        <v>40</v>
      </c>
      <c r="F2" s="24">
        <v>632</v>
      </c>
      <c r="G2" s="1" t="s">
        <v>41</v>
      </c>
      <c r="H2" s="1">
        <v>820003431</v>
      </c>
      <c r="I2" s="1" t="s">
        <v>42</v>
      </c>
      <c r="J2" s="1" t="s">
        <v>43</v>
      </c>
      <c r="K2" s="4">
        <v>43556</v>
      </c>
      <c r="L2" s="4">
        <v>43921</v>
      </c>
      <c r="M2" s="1" t="s">
        <v>61</v>
      </c>
      <c r="N2" s="1" t="s">
        <v>45</v>
      </c>
      <c r="O2" s="1" t="s">
        <v>62</v>
      </c>
      <c r="P2" s="1" t="s">
        <v>63</v>
      </c>
      <c r="Q2" s="1"/>
      <c r="R2" s="1"/>
      <c r="S2" s="1"/>
      <c r="T2" s="27">
        <v>12000</v>
      </c>
      <c r="U2" s="27">
        <v>400</v>
      </c>
      <c r="V2" s="1">
        <v>426</v>
      </c>
      <c r="W2" s="1">
        <v>1</v>
      </c>
      <c r="X2" s="1" t="e">
        <v>#N/A</v>
      </c>
      <c r="Y2" s="1"/>
      <c r="Z2" s="1">
        <v>425</v>
      </c>
      <c r="AA2" s="1">
        <v>12779</v>
      </c>
      <c r="AB2" s="1">
        <v>30</v>
      </c>
      <c r="AC2" s="1">
        <v>0</v>
      </c>
      <c r="AD2" s="1"/>
      <c r="AE2" s="1">
        <v>12749</v>
      </c>
      <c r="AF2" s="37">
        <v>5099600</v>
      </c>
      <c r="AG2" s="1"/>
      <c r="AH2" s="1"/>
      <c r="AI2" s="38">
        <v>5099600</v>
      </c>
      <c r="AJ2" s="1"/>
      <c r="AK2" s="1"/>
      <c r="AL2" s="1"/>
      <c r="AM2" s="39">
        <v>5099600</v>
      </c>
      <c r="AN2" s="59">
        <f>AM2+AM4</f>
        <v>5147600</v>
      </c>
    </row>
    <row r="3" spans="1:40" x14ac:dyDescent="0.25">
      <c r="A3" s="1">
        <v>202003</v>
      </c>
      <c r="B3" s="1" t="s">
        <v>59</v>
      </c>
      <c r="C3" s="1" t="s">
        <v>74</v>
      </c>
      <c r="D3" s="1">
        <v>15</v>
      </c>
      <c r="E3" s="1" t="s">
        <v>40</v>
      </c>
      <c r="F3" s="24">
        <v>632</v>
      </c>
      <c r="G3" s="1" t="s">
        <v>41</v>
      </c>
      <c r="H3" s="1">
        <v>820003431</v>
      </c>
      <c r="I3" s="1" t="s">
        <v>75</v>
      </c>
      <c r="J3" s="1" t="s">
        <v>49</v>
      </c>
      <c r="K3" s="4">
        <v>43556</v>
      </c>
      <c r="L3" s="4">
        <v>43921</v>
      </c>
      <c r="M3" s="1" t="s">
        <v>61</v>
      </c>
      <c r="N3" s="1" t="s">
        <v>50</v>
      </c>
      <c r="O3" s="1" t="s">
        <v>62</v>
      </c>
      <c r="P3" s="1" t="s">
        <v>63</v>
      </c>
      <c r="Q3" s="1"/>
      <c r="R3" s="1"/>
      <c r="S3" s="1"/>
      <c r="T3" s="27">
        <v>4120</v>
      </c>
      <c r="U3" s="27">
        <v>137.33333333333334</v>
      </c>
      <c r="V3" s="1">
        <v>426</v>
      </c>
      <c r="W3" s="1">
        <v>1</v>
      </c>
      <c r="X3" s="1" t="e">
        <v>#N/A</v>
      </c>
      <c r="Y3" s="1"/>
      <c r="Z3" s="1">
        <v>425</v>
      </c>
      <c r="AA3" s="1">
        <v>12779</v>
      </c>
      <c r="AB3" s="1">
        <v>30</v>
      </c>
      <c r="AC3" s="1">
        <v>0</v>
      </c>
      <c r="AD3" s="1"/>
      <c r="AE3" s="1">
        <v>12749</v>
      </c>
      <c r="AF3" s="37">
        <v>1750862.6666666667</v>
      </c>
      <c r="AG3" s="1"/>
      <c r="AH3" s="1"/>
      <c r="AI3" s="38">
        <v>1750862.6666666667</v>
      </c>
      <c r="AJ3" s="1"/>
      <c r="AK3" s="1"/>
      <c r="AL3" s="1"/>
      <c r="AM3" s="39">
        <v>1750862.6666666667</v>
      </c>
      <c r="AN3" s="59">
        <f>AM3+AM5</f>
        <v>1767342.6666666667</v>
      </c>
    </row>
    <row r="4" spans="1:40" hidden="1" x14ac:dyDescent="0.25">
      <c r="A4" s="1">
        <v>202003</v>
      </c>
      <c r="B4" s="1" t="s">
        <v>65</v>
      </c>
      <c r="C4" s="1" t="s">
        <v>76</v>
      </c>
      <c r="D4" s="1">
        <v>15</v>
      </c>
      <c r="E4" s="1" t="s">
        <v>40</v>
      </c>
      <c r="F4" s="24">
        <v>632</v>
      </c>
      <c r="G4" s="1" t="s">
        <v>41</v>
      </c>
      <c r="H4" s="1">
        <v>820003431</v>
      </c>
      <c r="I4" s="1" t="s">
        <v>42</v>
      </c>
      <c r="J4" s="1" t="s">
        <v>43</v>
      </c>
      <c r="K4" s="4">
        <v>43556</v>
      </c>
      <c r="L4" s="4">
        <v>43921</v>
      </c>
      <c r="M4" s="1" t="s">
        <v>61</v>
      </c>
      <c r="N4" s="1" t="s">
        <v>45</v>
      </c>
      <c r="O4" s="1" t="s">
        <v>62</v>
      </c>
      <c r="P4" s="1" t="s">
        <v>63</v>
      </c>
      <c r="Q4" s="1"/>
      <c r="R4" s="1"/>
      <c r="S4" s="1"/>
      <c r="T4" s="27">
        <v>12000</v>
      </c>
      <c r="U4" s="27">
        <v>400</v>
      </c>
      <c r="V4" s="1">
        <v>4</v>
      </c>
      <c r="W4" s="1"/>
      <c r="X4" s="1"/>
      <c r="Y4" s="1"/>
      <c r="Z4" s="1">
        <v>4</v>
      </c>
      <c r="AA4" s="1">
        <v>120</v>
      </c>
      <c r="AB4" s="1"/>
      <c r="AC4" s="1"/>
      <c r="AD4" s="1"/>
      <c r="AE4" s="1">
        <v>120</v>
      </c>
      <c r="AF4" s="37">
        <v>48000</v>
      </c>
      <c r="AG4" s="1"/>
      <c r="AH4" s="1"/>
      <c r="AI4" s="38">
        <v>48000</v>
      </c>
      <c r="AJ4" s="37"/>
      <c r="AK4" s="1"/>
      <c r="AL4" s="1"/>
      <c r="AM4" s="39">
        <v>48000</v>
      </c>
    </row>
    <row r="5" spans="1:40" x14ac:dyDescent="0.25">
      <c r="A5" s="1">
        <v>202003</v>
      </c>
      <c r="B5" s="1" t="s">
        <v>65</v>
      </c>
      <c r="C5" s="1" t="s">
        <v>77</v>
      </c>
      <c r="D5" s="1">
        <v>15</v>
      </c>
      <c r="E5" s="1" t="s">
        <v>40</v>
      </c>
      <c r="F5" s="24">
        <v>632</v>
      </c>
      <c r="G5" s="1" t="s">
        <v>41</v>
      </c>
      <c r="H5" s="1">
        <v>820003431</v>
      </c>
      <c r="I5" s="1" t="s">
        <v>75</v>
      </c>
      <c r="J5" s="1" t="s">
        <v>49</v>
      </c>
      <c r="K5" s="4">
        <v>43556</v>
      </c>
      <c r="L5" s="4">
        <v>43921</v>
      </c>
      <c r="M5" s="1" t="s">
        <v>61</v>
      </c>
      <c r="N5" s="1" t="s">
        <v>50</v>
      </c>
      <c r="O5" s="1" t="s">
        <v>62</v>
      </c>
      <c r="P5" s="1" t="s">
        <v>63</v>
      </c>
      <c r="Q5" s="1"/>
      <c r="R5" s="1"/>
      <c r="S5" s="1"/>
      <c r="T5" s="27">
        <v>4120</v>
      </c>
      <c r="U5" s="27">
        <v>137.33333333333334</v>
      </c>
      <c r="V5" s="1">
        <v>4</v>
      </c>
      <c r="W5" s="1"/>
      <c r="X5" s="1"/>
      <c r="Y5" s="1"/>
      <c r="Z5" s="1">
        <v>4</v>
      </c>
      <c r="AA5" s="1">
        <v>120</v>
      </c>
      <c r="AB5" s="1"/>
      <c r="AC5" s="1"/>
      <c r="AD5" s="1"/>
      <c r="AE5" s="1">
        <v>120</v>
      </c>
      <c r="AF5" s="37">
        <v>16480</v>
      </c>
      <c r="AG5" s="1"/>
      <c r="AH5" s="1"/>
      <c r="AI5" s="38">
        <v>16480</v>
      </c>
      <c r="AJ5" s="37"/>
      <c r="AK5" s="1"/>
      <c r="AL5" s="1"/>
      <c r="AM5" s="39">
        <v>16480</v>
      </c>
    </row>
  </sheetData>
  <autoFilter ref="A1:AM5">
    <filterColumn colId="13">
      <filters>
        <filter val="PYP"/>
      </filters>
    </filterColumn>
  </autoFilter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AN5"/>
  <sheetViews>
    <sheetView topLeftCell="V1" workbookViewId="0">
      <selection activeCell="AN2" sqref="AN2"/>
    </sheetView>
  </sheetViews>
  <sheetFormatPr baseColWidth="10" defaultRowHeight="15" x14ac:dyDescent="0.25"/>
  <sheetData>
    <row r="1" spans="1:40" ht="60" x14ac:dyDescent="0.25">
      <c r="A1" s="40" t="s">
        <v>0</v>
      </c>
      <c r="B1" s="40" t="s">
        <v>51</v>
      </c>
      <c r="C1" s="40" t="s">
        <v>1</v>
      </c>
      <c r="D1" s="41" t="s">
        <v>52</v>
      </c>
      <c r="E1" s="41" t="s">
        <v>2</v>
      </c>
      <c r="F1" s="41" t="s">
        <v>4</v>
      </c>
      <c r="G1" s="41" t="s">
        <v>3</v>
      </c>
      <c r="H1" s="41" t="s">
        <v>5</v>
      </c>
      <c r="I1" s="41" t="s">
        <v>6</v>
      </c>
      <c r="J1" s="41" t="s">
        <v>7</v>
      </c>
      <c r="K1" s="41" t="s">
        <v>8</v>
      </c>
      <c r="L1" s="40" t="s">
        <v>9</v>
      </c>
      <c r="M1" s="42" t="s">
        <v>10</v>
      </c>
      <c r="N1" s="42" t="s">
        <v>53</v>
      </c>
      <c r="O1" s="43" t="s">
        <v>12</v>
      </c>
      <c r="P1" s="43" t="s">
        <v>13</v>
      </c>
      <c r="Q1" s="42" t="s">
        <v>14</v>
      </c>
      <c r="R1" s="40" t="s">
        <v>15</v>
      </c>
      <c r="S1" s="41" t="s">
        <v>54</v>
      </c>
      <c r="T1" s="41" t="s">
        <v>55</v>
      </c>
      <c r="U1" s="44" t="s">
        <v>19</v>
      </c>
      <c r="V1" s="41" t="s">
        <v>20</v>
      </c>
      <c r="W1" s="41" t="s">
        <v>22</v>
      </c>
      <c r="X1" s="41" t="s">
        <v>23</v>
      </c>
      <c r="Y1" s="41" t="s">
        <v>24</v>
      </c>
      <c r="Z1" s="44" t="s">
        <v>26</v>
      </c>
      <c r="AA1" s="41" t="s">
        <v>27</v>
      </c>
      <c r="AB1" s="41" t="s">
        <v>28</v>
      </c>
      <c r="AC1" s="33" t="s">
        <v>68</v>
      </c>
      <c r="AD1" s="34" t="s">
        <v>69</v>
      </c>
      <c r="AE1" s="44" t="s">
        <v>29</v>
      </c>
      <c r="AF1" s="44" t="s">
        <v>30</v>
      </c>
      <c r="AG1" s="44" t="s">
        <v>31</v>
      </c>
      <c r="AH1" s="44" t="s">
        <v>32</v>
      </c>
      <c r="AI1" s="45" t="s">
        <v>33</v>
      </c>
      <c r="AJ1" s="46" t="s">
        <v>70</v>
      </c>
      <c r="AK1" s="46" t="s">
        <v>35</v>
      </c>
      <c r="AL1" s="46" t="s">
        <v>71</v>
      </c>
      <c r="AM1" s="46" t="s">
        <v>72</v>
      </c>
    </row>
    <row r="2" spans="1:40" x14ac:dyDescent="0.25">
      <c r="A2" s="1">
        <v>202004</v>
      </c>
      <c r="B2" s="1" t="s">
        <v>59</v>
      </c>
      <c r="C2" s="1" t="s">
        <v>78</v>
      </c>
      <c r="D2" s="1">
        <v>15</v>
      </c>
      <c r="E2" s="1" t="s">
        <v>40</v>
      </c>
      <c r="F2" s="24">
        <v>15632</v>
      </c>
      <c r="G2" s="1" t="s">
        <v>41</v>
      </c>
      <c r="H2" s="1">
        <v>820003431</v>
      </c>
      <c r="I2" s="1" t="s">
        <v>42</v>
      </c>
      <c r="J2" s="1" t="s">
        <v>43</v>
      </c>
      <c r="K2" s="4">
        <v>43556</v>
      </c>
      <c r="L2" s="4">
        <v>43921</v>
      </c>
      <c r="M2" s="1" t="s">
        <v>61</v>
      </c>
      <c r="N2" s="1" t="s">
        <v>45</v>
      </c>
      <c r="O2" s="1" t="s">
        <v>62</v>
      </c>
      <c r="P2" s="1" t="s">
        <v>63</v>
      </c>
      <c r="Q2" s="1"/>
      <c r="R2" s="1"/>
      <c r="S2" s="1"/>
      <c r="T2" s="27">
        <v>12000</v>
      </c>
      <c r="U2" s="27">
        <v>400</v>
      </c>
      <c r="V2" s="1">
        <v>441</v>
      </c>
      <c r="W2" s="1">
        <v>20</v>
      </c>
      <c r="X2" s="1">
        <v>0</v>
      </c>
      <c r="Y2" s="1"/>
      <c r="Z2" s="1">
        <v>421</v>
      </c>
      <c r="AA2" s="1">
        <v>13159</v>
      </c>
      <c r="AB2" s="1">
        <v>600</v>
      </c>
      <c r="AC2" s="1">
        <v>0</v>
      </c>
      <c r="AD2" s="1"/>
      <c r="AE2" s="1">
        <v>12559</v>
      </c>
      <c r="AF2" s="25">
        <v>5023600</v>
      </c>
      <c r="AG2" s="1"/>
      <c r="AH2" s="1"/>
      <c r="AI2" s="37">
        <v>5023600</v>
      </c>
      <c r="AJ2" s="1"/>
      <c r="AK2" s="1"/>
      <c r="AL2" s="1"/>
      <c r="AM2" s="47">
        <v>5023600</v>
      </c>
      <c r="AN2" s="60">
        <f>AM2+AM4</f>
        <v>5107600</v>
      </c>
    </row>
    <row r="3" spans="1:40" hidden="1" x14ac:dyDescent="0.25">
      <c r="A3" s="1">
        <v>202004</v>
      </c>
      <c r="B3" s="1" t="s">
        <v>59</v>
      </c>
      <c r="C3" s="1" t="s">
        <v>79</v>
      </c>
      <c r="D3" s="1">
        <v>15</v>
      </c>
      <c r="E3" s="1" t="s">
        <v>40</v>
      </c>
      <c r="F3" s="24">
        <v>15632</v>
      </c>
      <c r="G3" s="1" t="s">
        <v>41</v>
      </c>
      <c r="H3" s="1">
        <v>820003431</v>
      </c>
      <c r="I3" s="1" t="s">
        <v>75</v>
      </c>
      <c r="J3" s="1" t="s">
        <v>49</v>
      </c>
      <c r="K3" s="4">
        <v>43556</v>
      </c>
      <c r="L3" s="4">
        <v>43921</v>
      </c>
      <c r="M3" s="1" t="s">
        <v>61</v>
      </c>
      <c r="N3" s="1" t="s">
        <v>50</v>
      </c>
      <c r="O3" s="1" t="s">
        <v>62</v>
      </c>
      <c r="P3" s="1" t="s">
        <v>63</v>
      </c>
      <c r="Q3" s="1"/>
      <c r="R3" s="1"/>
      <c r="S3" s="1"/>
      <c r="T3" s="27">
        <v>4120</v>
      </c>
      <c r="U3" s="27">
        <v>137.33333333333334</v>
      </c>
      <c r="V3" s="1">
        <v>441</v>
      </c>
      <c r="W3" s="1">
        <v>20</v>
      </c>
      <c r="X3" s="1">
        <v>0</v>
      </c>
      <c r="Y3" s="1"/>
      <c r="Z3" s="1">
        <v>421</v>
      </c>
      <c r="AA3" s="1">
        <v>13159</v>
      </c>
      <c r="AB3" s="1">
        <v>600</v>
      </c>
      <c r="AC3" s="1">
        <v>0</v>
      </c>
      <c r="AD3" s="1"/>
      <c r="AE3" s="1">
        <v>12559</v>
      </c>
      <c r="AF3" s="25">
        <v>1724769.3333333335</v>
      </c>
      <c r="AG3" s="1"/>
      <c r="AH3" s="1"/>
      <c r="AI3" s="37">
        <v>1724769.3333333335</v>
      </c>
      <c r="AJ3" s="1"/>
      <c r="AK3" s="1"/>
      <c r="AL3" s="1"/>
      <c r="AM3" s="47">
        <v>1724769.3333333335</v>
      </c>
      <c r="AN3" s="60">
        <f>AM3+AM5</f>
        <v>1753609.3333333335</v>
      </c>
    </row>
    <row r="4" spans="1:40" x14ac:dyDescent="0.25">
      <c r="A4" s="1">
        <v>202004</v>
      </c>
      <c r="B4" s="1" t="s">
        <v>65</v>
      </c>
      <c r="C4" s="1" t="s">
        <v>80</v>
      </c>
      <c r="D4" s="1">
        <v>15</v>
      </c>
      <c r="E4" s="1" t="s">
        <v>40</v>
      </c>
      <c r="F4" s="24">
        <v>15632</v>
      </c>
      <c r="G4" s="1" t="s">
        <v>41</v>
      </c>
      <c r="H4" s="1">
        <v>820003431</v>
      </c>
      <c r="I4" s="1" t="s">
        <v>42</v>
      </c>
      <c r="J4" s="1" t="s">
        <v>43</v>
      </c>
      <c r="K4" s="4">
        <v>43556</v>
      </c>
      <c r="L4" s="4">
        <v>43921</v>
      </c>
      <c r="M4" s="1" t="s">
        <v>61</v>
      </c>
      <c r="N4" s="1" t="s">
        <v>45</v>
      </c>
      <c r="O4" s="1" t="s">
        <v>62</v>
      </c>
      <c r="P4" s="1" t="s">
        <v>63</v>
      </c>
      <c r="Q4" s="1"/>
      <c r="R4" s="1"/>
      <c r="S4" s="1"/>
      <c r="T4" s="27">
        <v>12000</v>
      </c>
      <c r="U4" s="27">
        <v>400</v>
      </c>
      <c r="V4" s="1">
        <v>7</v>
      </c>
      <c r="W4" s="1"/>
      <c r="X4" s="1"/>
      <c r="Y4" s="1"/>
      <c r="Z4" s="1">
        <v>7</v>
      </c>
      <c r="AA4" s="1">
        <v>210</v>
      </c>
      <c r="AB4" s="1"/>
      <c r="AC4" s="1"/>
      <c r="AD4" s="1"/>
      <c r="AE4" s="1">
        <v>210</v>
      </c>
      <c r="AF4" s="48">
        <v>84000</v>
      </c>
      <c r="AG4" s="1"/>
      <c r="AH4" s="1"/>
      <c r="AI4" s="37">
        <v>84000</v>
      </c>
      <c r="AJ4" s="1"/>
      <c r="AK4" s="1"/>
      <c r="AL4" s="1"/>
      <c r="AM4" s="47">
        <v>84000</v>
      </c>
    </row>
    <row r="5" spans="1:40" hidden="1" x14ac:dyDescent="0.25">
      <c r="A5" s="1">
        <v>202004</v>
      </c>
      <c r="B5" s="1" t="s">
        <v>65</v>
      </c>
      <c r="C5" s="1" t="s">
        <v>81</v>
      </c>
      <c r="D5" s="1">
        <v>15</v>
      </c>
      <c r="E5" s="1" t="s">
        <v>40</v>
      </c>
      <c r="F5" s="24">
        <v>15632</v>
      </c>
      <c r="G5" s="1" t="s">
        <v>41</v>
      </c>
      <c r="H5" s="1">
        <v>820003431</v>
      </c>
      <c r="I5" s="1" t="s">
        <v>75</v>
      </c>
      <c r="J5" s="1" t="s">
        <v>49</v>
      </c>
      <c r="K5" s="4">
        <v>43556</v>
      </c>
      <c r="L5" s="4">
        <v>43921</v>
      </c>
      <c r="M5" s="1" t="s">
        <v>61</v>
      </c>
      <c r="N5" s="1" t="s">
        <v>50</v>
      </c>
      <c r="O5" s="1" t="s">
        <v>62</v>
      </c>
      <c r="P5" s="1" t="s">
        <v>63</v>
      </c>
      <c r="Q5" s="1"/>
      <c r="R5" s="1"/>
      <c r="S5" s="1"/>
      <c r="T5" s="27">
        <v>4120</v>
      </c>
      <c r="U5" s="27">
        <v>137.33333333333334</v>
      </c>
      <c r="V5" s="1">
        <v>7</v>
      </c>
      <c r="W5" s="1"/>
      <c r="X5" s="1"/>
      <c r="Y5" s="1"/>
      <c r="Z5" s="1">
        <v>7</v>
      </c>
      <c r="AA5" s="1">
        <v>210</v>
      </c>
      <c r="AB5" s="1"/>
      <c r="AC5" s="1"/>
      <c r="AD5" s="1"/>
      <c r="AE5" s="1">
        <v>210</v>
      </c>
      <c r="AF5" s="48">
        <v>28840.000000000004</v>
      </c>
      <c r="AG5" s="1"/>
      <c r="AH5" s="1"/>
      <c r="AI5" s="37">
        <v>28840.000000000004</v>
      </c>
      <c r="AJ5" s="1"/>
      <c r="AK5" s="1"/>
      <c r="AL5" s="1"/>
      <c r="AM5" s="47">
        <v>28840.000000000004</v>
      </c>
    </row>
  </sheetData>
  <autoFilter ref="A1:AM5">
    <filterColumn colId="13">
      <filters>
        <filter val="RCS"/>
      </filters>
    </filterColumn>
  </autoFilter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AN5"/>
  <sheetViews>
    <sheetView topLeftCell="Z1" workbookViewId="0">
      <selection activeCell="AN2" sqref="AN2"/>
    </sheetView>
  </sheetViews>
  <sheetFormatPr baseColWidth="10" defaultRowHeight="15" x14ac:dyDescent="0.25"/>
  <cols>
    <col min="3" max="3" width="16.42578125" customWidth="1"/>
  </cols>
  <sheetData>
    <row r="1" spans="1:40" ht="60" x14ac:dyDescent="0.25">
      <c r="A1" s="49" t="s">
        <v>0</v>
      </c>
      <c r="B1" s="49" t="s">
        <v>51</v>
      </c>
      <c r="C1" s="49" t="s">
        <v>1</v>
      </c>
      <c r="D1" s="49" t="s">
        <v>52</v>
      </c>
      <c r="E1" s="49" t="s">
        <v>2</v>
      </c>
      <c r="F1" s="49" t="s">
        <v>82</v>
      </c>
      <c r="G1" s="49" t="s">
        <v>3</v>
      </c>
      <c r="H1" s="49" t="s">
        <v>5</v>
      </c>
      <c r="I1" s="49" t="s">
        <v>6</v>
      </c>
      <c r="J1" s="49" t="s">
        <v>7</v>
      </c>
      <c r="K1" s="50" t="s">
        <v>8</v>
      </c>
      <c r="L1" s="50" t="s">
        <v>9</v>
      </c>
      <c r="M1" s="49" t="s">
        <v>10</v>
      </c>
      <c r="N1" s="49" t="s">
        <v>53</v>
      </c>
      <c r="O1" s="49" t="s">
        <v>12</v>
      </c>
      <c r="P1" s="49" t="s">
        <v>13</v>
      </c>
      <c r="Q1" s="49" t="s">
        <v>14</v>
      </c>
      <c r="R1" s="49" t="s">
        <v>15</v>
      </c>
      <c r="S1" s="49" t="s">
        <v>54</v>
      </c>
      <c r="T1" s="49" t="s">
        <v>55</v>
      </c>
      <c r="U1" s="49" t="s">
        <v>19</v>
      </c>
      <c r="V1" s="49" t="s">
        <v>20</v>
      </c>
      <c r="W1" s="49" t="s">
        <v>22</v>
      </c>
      <c r="X1" s="49" t="s">
        <v>23</v>
      </c>
      <c r="Y1" s="49" t="s">
        <v>24</v>
      </c>
      <c r="Z1" s="49" t="s">
        <v>26</v>
      </c>
      <c r="AA1" s="49" t="s">
        <v>27</v>
      </c>
      <c r="AB1" s="49" t="s">
        <v>28</v>
      </c>
      <c r="AC1" s="49" t="s">
        <v>68</v>
      </c>
      <c r="AD1" s="49" t="s">
        <v>69</v>
      </c>
      <c r="AE1" s="49" t="s">
        <v>29</v>
      </c>
      <c r="AF1" s="51" t="s">
        <v>30</v>
      </c>
      <c r="AG1" s="51" t="s">
        <v>31</v>
      </c>
      <c r="AH1" s="51" t="s">
        <v>32</v>
      </c>
      <c r="AI1" s="51" t="s">
        <v>33</v>
      </c>
      <c r="AJ1" s="51" t="s">
        <v>70</v>
      </c>
      <c r="AK1" s="51" t="s">
        <v>35</v>
      </c>
      <c r="AL1" s="51" t="s">
        <v>71</v>
      </c>
      <c r="AM1" s="51" t="s">
        <v>72</v>
      </c>
    </row>
    <row r="2" spans="1:40" x14ac:dyDescent="0.25">
      <c r="A2" s="52">
        <v>202005</v>
      </c>
      <c r="B2" s="52" t="s">
        <v>59</v>
      </c>
      <c r="C2" s="52" t="s">
        <v>83</v>
      </c>
      <c r="D2" s="52">
        <v>15</v>
      </c>
      <c r="E2" s="52" t="s">
        <v>40</v>
      </c>
      <c r="F2" s="52">
        <v>15632</v>
      </c>
      <c r="G2" s="52" t="s">
        <v>41</v>
      </c>
      <c r="H2" s="52">
        <v>820003431</v>
      </c>
      <c r="I2" s="52" t="s">
        <v>42</v>
      </c>
      <c r="J2" s="52" t="s">
        <v>43</v>
      </c>
      <c r="K2" s="53">
        <v>43556</v>
      </c>
      <c r="L2" s="53">
        <v>43921</v>
      </c>
      <c r="M2" s="52" t="s">
        <v>61</v>
      </c>
      <c r="N2" s="52" t="s">
        <v>45</v>
      </c>
      <c r="O2" s="52" t="s">
        <v>62</v>
      </c>
      <c r="P2" s="52" t="s">
        <v>63</v>
      </c>
      <c r="Q2" s="52"/>
      <c r="R2" s="54">
        <v>45936000</v>
      </c>
      <c r="S2" s="52">
        <v>319</v>
      </c>
      <c r="T2" s="55">
        <v>12000</v>
      </c>
      <c r="U2" s="55">
        <v>400</v>
      </c>
      <c r="V2" s="52">
        <v>421</v>
      </c>
      <c r="W2" s="52">
        <v>11</v>
      </c>
      <c r="X2" s="52">
        <v>0</v>
      </c>
      <c r="Y2" s="52"/>
      <c r="Z2" s="52">
        <v>410</v>
      </c>
      <c r="AA2" s="52">
        <v>12576</v>
      </c>
      <c r="AB2" s="52">
        <v>330</v>
      </c>
      <c r="AC2" s="52">
        <v>0</v>
      </c>
      <c r="AD2" s="52"/>
      <c r="AE2" s="52">
        <v>12246</v>
      </c>
      <c r="AF2" s="56">
        <v>4898400</v>
      </c>
      <c r="AG2" s="57"/>
      <c r="AH2" s="57"/>
      <c r="AI2" s="56">
        <v>4898400</v>
      </c>
      <c r="AJ2" s="57"/>
      <c r="AK2" s="57"/>
      <c r="AL2" s="56"/>
      <c r="AM2" s="57">
        <v>4898400</v>
      </c>
      <c r="AN2" s="58">
        <f>AM2+AM4</f>
        <v>5042400</v>
      </c>
    </row>
    <row r="3" spans="1:40" hidden="1" x14ac:dyDescent="0.25">
      <c r="A3" s="52">
        <v>202005</v>
      </c>
      <c r="B3" s="52" t="s">
        <v>59</v>
      </c>
      <c r="C3" s="52" t="s">
        <v>84</v>
      </c>
      <c r="D3" s="52">
        <v>15</v>
      </c>
      <c r="E3" s="52" t="s">
        <v>40</v>
      </c>
      <c r="F3" s="52">
        <v>15632</v>
      </c>
      <c r="G3" s="52" t="s">
        <v>41</v>
      </c>
      <c r="H3" s="52">
        <v>820003431</v>
      </c>
      <c r="I3" s="52" t="s">
        <v>48</v>
      </c>
      <c r="J3" s="52" t="s">
        <v>49</v>
      </c>
      <c r="K3" s="53">
        <v>43556</v>
      </c>
      <c r="L3" s="53">
        <v>43921</v>
      </c>
      <c r="M3" s="52" t="s">
        <v>61</v>
      </c>
      <c r="N3" s="52" t="s">
        <v>50</v>
      </c>
      <c r="O3" s="52" t="s">
        <v>62</v>
      </c>
      <c r="P3" s="52" t="s">
        <v>63</v>
      </c>
      <c r="Q3" s="52"/>
      <c r="R3" s="54">
        <v>15771474.84</v>
      </c>
      <c r="S3" s="52">
        <v>319</v>
      </c>
      <c r="T3" s="55">
        <v>4120</v>
      </c>
      <c r="U3" s="55">
        <v>137.33333333333334</v>
      </c>
      <c r="V3" s="52">
        <v>421</v>
      </c>
      <c r="W3" s="52">
        <v>11</v>
      </c>
      <c r="X3" s="52">
        <v>0</v>
      </c>
      <c r="Y3" s="52"/>
      <c r="Z3" s="52">
        <v>410</v>
      </c>
      <c r="AA3" s="52">
        <v>12576</v>
      </c>
      <c r="AB3" s="52">
        <v>330</v>
      </c>
      <c r="AC3" s="52">
        <v>0</v>
      </c>
      <c r="AD3" s="52"/>
      <c r="AE3" s="52">
        <v>12246</v>
      </c>
      <c r="AF3" s="56">
        <v>1681784</v>
      </c>
      <c r="AG3" s="57"/>
      <c r="AH3" s="57"/>
      <c r="AI3" s="56">
        <v>1681784</v>
      </c>
      <c r="AJ3" s="57"/>
      <c r="AK3" s="57"/>
      <c r="AL3" s="56"/>
      <c r="AM3" s="57">
        <v>1681784</v>
      </c>
      <c r="AN3" s="58">
        <f>AM3+AM5</f>
        <v>1731224</v>
      </c>
    </row>
    <row r="4" spans="1:40" x14ac:dyDescent="0.25">
      <c r="A4" s="52">
        <v>202005</v>
      </c>
      <c r="B4" s="52" t="s">
        <v>65</v>
      </c>
      <c r="C4" s="52" t="s">
        <v>85</v>
      </c>
      <c r="D4" s="52">
        <v>15</v>
      </c>
      <c r="E4" s="52" t="s">
        <v>40</v>
      </c>
      <c r="F4" s="52">
        <v>15632</v>
      </c>
      <c r="G4" s="52" t="s">
        <v>41</v>
      </c>
      <c r="H4" s="52">
        <v>820003431</v>
      </c>
      <c r="I4" s="52" t="s">
        <v>42</v>
      </c>
      <c r="J4" s="52" t="s">
        <v>43</v>
      </c>
      <c r="K4" s="53">
        <v>43556</v>
      </c>
      <c r="L4" s="53">
        <v>43921</v>
      </c>
      <c r="M4" s="52" t="s">
        <v>61</v>
      </c>
      <c r="N4" s="52" t="s">
        <v>45</v>
      </c>
      <c r="O4" s="52" t="s">
        <v>62</v>
      </c>
      <c r="P4" s="52" t="s">
        <v>63</v>
      </c>
      <c r="Q4" s="52"/>
      <c r="R4" s="54">
        <v>45936000</v>
      </c>
      <c r="S4" s="52">
        <v>319</v>
      </c>
      <c r="T4" s="55">
        <v>12000</v>
      </c>
      <c r="U4" s="55">
        <v>400</v>
      </c>
      <c r="V4" s="52">
        <v>12</v>
      </c>
      <c r="W4" s="52"/>
      <c r="X4" s="52"/>
      <c r="Y4" s="52"/>
      <c r="Z4" s="52">
        <v>12</v>
      </c>
      <c r="AA4" s="52">
        <v>360</v>
      </c>
      <c r="AB4" s="52"/>
      <c r="AC4" s="52"/>
      <c r="AD4" s="52"/>
      <c r="AE4" s="52">
        <v>360</v>
      </c>
      <c r="AF4" s="56">
        <v>144000</v>
      </c>
      <c r="AG4" s="57"/>
      <c r="AH4" s="57"/>
      <c r="AI4" s="56">
        <v>144000</v>
      </c>
      <c r="AJ4" s="57"/>
      <c r="AK4" s="57"/>
      <c r="AL4" s="56"/>
      <c r="AM4" s="57">
        <v>144000</v>
      </c>
    </row>
    <row r="5" spans="1:40" hidden="1" x14ac:dyDescent="0.25">
      <c r="A5" s="52">
        <v>202005</v>
      </c>
      <c r="B5" s="52" t="s">
        <v>65</v>
      </c>
      <c r="C5" s="52" t="s">
        <v>86</v>
      </c>
      <c r="D5" s="52">
        <v>15</v>
      </c>
      <c r="E5" s="52" t="s">
        <v>40</v>
      </c>
      <c r="F5" s="52">
        <v>15632</v>
      </c>
      <c r="G5" s="52" t="s">
        <v>41</v>
      </c>
      <c r="H5" s="52">
        <v>820003431</v>
      </c>
      <c r="I5" s="52" t="s">
        <v>48</v>
      </c>
      <c r="J5" s="52" t="s">
        <v>49</v>
      </c>
      <c r="K5" s="53">
        <v>43556</v>
      </c>
      <c r="L5" s="53">
        <v>43921</v>
      </c>
      <c r="M5" s="52" t="s">
        <v>61</v>
      </c>
      <c r="N5" s="52" t="s">
        <v>50</v>
      </c>
      <c r="O5" s="52" t="s">
        <v>62</v>
      </c>
      <c r="P5" s="52" t="s">
        <v>63</v>
      </c>
      <c r="Q5" s="52"/>
      <c r="R5" s="54">
        <v>15771474.84</v>
      </c>
      <c r="S5" s="52">
        <v>319</v>
      </c>
      <c r="T5" s="55">
        <v>4120</v>
      </c>
      <c r="U5" s="55">
        <v>137.33333333333334</v>
      </c>
      <c r="V5" s="52">
        <v>12</v>
      </c>
      <c r="W5" s="52"/>
      <c r="X5" s="52"/>
      <c r="Y5" s="52"/>
      <c r="Z5" s="52">
        <v>12</v>
      </c>
      <c r="AA5" s="52">
        <v>360</v>
      </c>
      <c r="AB5" s="52"/>
      <c r="AC5" s="52"/>
      <c r="AD5" s="52"/>
      <c r="AE5" s="52">
        <v>360</v>
      </c>
      <c r="AF5" s="56">
        <v>49440</v>
      </c>
      <c r="AG5" s="57"/>
      <c r="AH5" s="57"/>
      <c r="AI5" s="56">
        <v>49440</v>
      </c>
      <c r="AJ5" s="57"/>
      <c r="AK5" s="57"/>
      <c r="AL5" s="56"/>
      <c r="AM5" s="57">
        <v>49440</v>
      </c>
    </row>
  </sheetData>
  <autoFilter ref="A1:AM5">
    <filterColumn colId="13">
      <filters>
        <filter val="RCS"/>
      </filters>
    </filterColumn>
  </autoFilter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tabSelected="1" workbookViewId="0">
      <selection activeCell="E22" sqref="E22"/>
    </sheetView>
  </sheetViews>
  <sheetFormatPr baseColWidth="10" defaultRowHeight="15" x14ac:dyDescent="0.25"/>
  <cols>
    <col min="1" max="1" width="28.140625" customWidth="1"/>
    <col min="2" max="2" width="16.28515625" customWidth="1"/>
    <col min="3" max="3" width="15.5703125" style="58" customWidth="1"/>
    <col min="4" max="6" width="11.42578125" style="58"/>
    <col min="7" max="9" width="11.42578125" style="73"/>
    <col min="10" max="10" width="9.85546875" customWidth="1"/>
  </cols>
  <sheetData>
    <row r="1" spans="1:12" ht="23.25" x14ac:dyDescent="0.25">
      <c r="A1" s="64" t="s">
        <v>0</v>
      </c>
      <c r="B1" s="65" t="s">
        <v>11</v>
      </c>
      <c r="C1" s="67" t="s">
        <v>94</v>
      </c>
      <c r="D1" s="67" t="s">
        <v>97</v>
      </c>
      <c r="E1" s="67" t="s">
        <v>98</v>
      </c>
      <c r="F1" s="67" t="s">
        <v>95</v>
      </c>
      <c r="G1" s="68" t="s">
        <v>92</v>
      </c>
      <c r="H1" s="68" t="s">
        <v>99</v>
      </c>
      <c r="I1" s="68" t="s">
        <v>100</v>
      </c>
      <c r="J1" s="69" t="s">
        <v>93</v>
      </c>
    </row>
    <row r="2" spans="1:12" ht="22.5" customHeight="1" x14ac:dyDescent="0.25">
      <c r="A2" s="11" t="s">
        <v>38</v>
      </c>
      <c r="B2" s="11" t="s">
        <v>45</v>
      </c>
      <c r="C2" s="66">
        <v>12720000</v>
      </c>
      <c r="D2" s="77"/>
      <c r="E2" s="77"/>
      <c r="F2" s="78"/>
      <c r="G2" s="74"/>
      <c r="H2" s="72"/>
      <c r="I2" s="72"/>
      <c r="J2" s="75"/>
      <c r="L2" s="58"/>
    </row>
    <row r="3" spans="1:12" s="73" customFormat="1" x14ac:dyDescent="0.25">
      <c r="A3" s="11" t="s">
        <v>38</v>
      </c>
      <c r="B3" s="11" t="s">
        <v>50</v>
      </c>
      <c r="C3" s="66">
        <v>4367149.6400000006</v>
      </c>
      <c r="D3" s="79">
        <v>3460</v>
      </c>
      <c r="E3" s="77">
        <v>1301929</v>
      </c>
      <c r="F3" s="78">
        <v>1069259</v>
      </c>
      <c r="G3" s="74"/>
      <c r="H3" s="72">
        <v>770930</v>
      </c>
      <c r="I3" s="72">
        <v>298339</v>
      </c>
      <c r="J3" s="75"/>
      <c r="L3" s="58"/>
    </row>
    <row r="4" spans="1:12" s="73" customFormat="1" x14ac:dyDescent="0.25">
      <c r="A4" s="11" t="s">
        <v>87</v>
      </c>
      <c r="B4" s="11"/>
      <c r="C4" s="66"/>
      <c r="D4" s="79">
        <v>3483</v>
      </c>
      <c r="E4" s="77">
        <v>1763373</v>
      </c>
      <c r="F4" s="78">
        <v>1493124</v>
      </c>
      <c r="G4" s="74"/>
      <c r="H4" s="72">
        <v>1106865</v>
      </c>
      <c r="I4" s="72">
        <v>386259</v>
      </c>
      <c r="J4" s="75"/>
      <c r="L4" s="58"/>
    </row>
    <row r="5" spans="1:12" s="73" customFormat="1" x14ac:dyDescent="0.25">
      <c r="A5" s="11" t="s">
        <v>88</v>
      </c>
      <c r="B5" s="11"/>
      <c r="C5" s="66"/>
      <c r="D5" s="79">
        <v>3507</v>
      </c>
      <c r="E5" s="77">
        <v>1722435</v>
      </c>
      <c r="F5" s="78">
        <v>1189577</v>
      </c>
      <c r="G5" s="74"/>
      <c r="H5" s="72">
        <v>1006053</v>
      </c>
      <c r="I5" s="72">
        <v>183524</v>
      </c>
      <c r="J5" s="75"/>
      <c r="L5" s="58"/>
    </row>
    <row r="6" spans="1:12" ht="22.5" customHeight="1" x14ac:dyDescent="0.25">
      <c r="A6" s="11" t="s">
        <v>87</v>
      </c>
      <c r="B6" s="11" t="s">
        <v>50</v>
      </c>
      <c r="C6" s="25">
        <v>1743034.6666666667</v>
      </c>
      <c r="D6" s="25"/>
      <c r="E6" s="25"/>
      <c r="F6" s="25"/>
      <c r="G6" s="74">
        <v>17087150</v>
      </c>
      <c r="H6" s="70">
        <v>1027453</v>
      </c>
      <c r="I6" s="70">
        <v>222899</v>
      </c>
      <c r="J6" s="75" t="s">
        <v>96</v>
      </c>
    </row>
    <row r="7" spans="1:12" x14ac:dyDescent="0.25">
      <c r="A7" s="11" t="s">
        <v>87</v>
      </c>
      <c r="B7" s="11" t="s">
        <v>45</v>
      </c>
      <c r="C7" s="25">
        <v>5076800</v>
      </c>
      <c r="D7" s="25"/>
      <c r="E7" s="25"/>
      <c r="F7" s="80"/>
      <c r="G7" s="84"/>
      <c r="H7" s="70"/>
      <c r="I7" s="70"/>
      <c r="J7" s="84"/>
    </row>
    <row r="8" spans="1:12" x14ac:dyDescent="0.25">
      <c r="A8" s="11" t="s">
        <v>88</v>
      </c>
      <c r="B8" s="11" t="s">
        <v>50</v>
      </c>
      <c r="C8" s="25">
        <v>1767342.6666666667</v>
      </c>
      <c r="D8" s="25">
        <v>3525</v>
      </c>
      <c r="E8" s="25">
        <v>1750863</v>
      </c>
      <c r="F8" s="80">
        <v>1250452</v>
      </c>
      <c r="G8" s="86">
        <v>6819834.666666667</v>
      </c>
      <c r="H8" s="71">
        <v>987882</v>
      </c>
      <c r="I8" s="71">
        <v>212977</v>
      </c>
      <c r="J8" s="89">
        <v>43897</v>
      </c>
    </row>
    <row r="9" spans="1:12" x14ac:dyDescent="0.25">
      <c r="A9" s="11" t="s">
        <v>88</v>
      </c>
      <c r="B9" s="11" t="s">
        <v>45</v>
      </c>
      <c r="C9" s="25">
        <v>5147600</v>
      </c>
      <c r="D9" s="25"/>
      <c r="E9" s="25"/>
      <c r="F9" s="25"/>
      <c r="G9" s="86"/>
      <c r="H9" s="71"/>
      <c r="I9" s="71"/>
      <c r="J9" s="90"/>
    </row>
    <row r="10" spans="1:12" x14ac:dyDescent="0.25">
      <c r="A10" s="11" t="s">
        <v>89</v>
      </c>
      <c r="B10" s="11" t="s">
        <v>50</v>
      </c>
      <c r="C10" s="25">
        <v>1753609.3333333335</v>
      </c>
      <c r="D10" s="25">
        <v>3542</v>
      </c>
      <c r="E10" s="25">
        <v>1724769</v>
      </c>
      <c r="F10" s="25">
        <v>1200859</v>
      </c>
      <c r="G10" s="86">
        <f>C8+C9</f>
        <v>6914942.666666667</v>
      </c>
      <c r="H10" s="81"/>
      <c r="I10" s="81"/>
      <c r="J10" s="85">
        <v>43927</v>
      </c>
    </row>
    <row r="11" spans="1:12" x14ac:dyDescent="0.25">
      <c r="A11" s="11" t="s">
        <v>89</v>
      </c>
      <c r="B11" s="11" t="s">
        <v>45</v>
      </c>
      <c r="C11" s="25">
        <v>5107600</v>
      </c>
      <c r="D11" s="25"/>
      <c r="E11" s="25"/>
      <c r="F11" s="25"/>
      <c r="G11" s="86"/>
      <c r="H11" s="81"/>
      <c r="I11" s="81"/>
      <c r="J11" s="85"/>
    </row>
    <row r="12" spans="1:12" x14ac:dyDescent="0.25">
      <c r="A12" s="11" t="s">
        <v>90</v>
      </c>
      <c r="B12" s="11" t="s">
        <v>50</v>
      </c>
      <c r="C12" s="25">
        <v>1731224</v>
      </c>
      <c r="D12" s="25"/>
      <c r="E12" s="25"/>
      <c r="F12" s="25"/>
      <c r="G12" s="87">
        <f>C10+C11</f>
        <v>6861209.333333334</v>
      </c>
      <c r="H12" s="62"/>
      <c r="I12" s="62"/>
      <c r="J12" s="85">
        <v>43957</v>
      </c>
    </row>
    <row r="13" spans="1:12" x14ac:dyDescent="0.25">
      <c r="A13" s="11" t="s">
        <v>90</v>
      </c>
      <c r="B13" s="11" t="s">
        <v>45</v>
      </c>
      <c r="C13" s="25">
        <v>5042400</v>
      </c>
      <c r="D13" s="25"/>
      <c r="E13" s="25"/>
      <c r="F13" s="25"/>
      <c r="G13" s="87"/>
      <c r="H13" s="62"/>
      <c r="I13" s="62"/>
      <c r="J13" s="85"/>
    </row>
    <row r="14" spans="1:12" x14ac:dyDescent="0.25">
      <c r="A14" s="61" t="s">
        <v>91</v>
      </c>
      <c r="B14" s="1"/>
      <c r="C14" s="25">
        <f>SUM(C2:C13)</f>
        <v>44456760.306666672</v>
      </c>
      <c r="D14" s="25"/>
      <c r="E14" s="25">
        <f>SUM(E2:E13)</f>
        <v>8263369</v>
      </c>
      <c r="F14" s="25">
        <f>SUM(F2:F13)</f>
        <v>6203271</v>
      </c>
      <c r="G14" s="25">
        <f>SUM(G2:G13)</f>
        <v>37683136.666666672</v>
      </c>
      <c r="H14" s="25">
        <f>SUM(H2:H13)</f>
        <v>4899183</v>
      </c>
      <c r="I14" s="25">
        <f>SUM(I2:I13)</f>
        <v>1303998</v>
      </c>
      <c r="J14" s="63"/>
    </row>
    <row r="15" spans="1:12" x14ac:dyDescent="0.25">
      <c r="J15" s="76"/>
      <c r="K15" s="76"/>
      <c r="L15" s="76"/>
    </row>
    <row r="16" spans="1:12" x14ac:dyDescent="0.25">
      <c r="J16" s="76"/>
      <c r="K16" s="88"/>
      <c r="L16" s="76"/>
    </row>
    <row r="17" spans="1:12" x14ac:dyDescent="0.25">
      <c r="A17" s="91" t="s">
        <v>101</v>
      </c>
      <c r="B17" s="91"/>
      <c r="C17" s="83"/>
      <c r="J17" s="76"/>
      <c r="K17" s="88"/>
      <c r="L17" s="76"/>
    </row>
    <row r="18" spans="1:12" x14ac:dyDescent="0.25">
      <c r="A18" s="11" t="s">
        <v>102</v>
      </c>
      <c r="B18" s="92">
        <v>44456760.306666672</v>
      </c>
      <c r="C18" s="82"/>
      <c r="J18" s="76"/>
      <c r="K18" s="76"/>
      <c r="L18" s="76"/>
    </row>
    <row r="19" spans="1:12" x14ac:dyDescent="0.25">
      <c r="A19" s="11" t="s">
        <v>103</v>
      </c>
      <c r="B19" s="92">
        <v>37683137</v>
      </c>
      <c r="C19" s="82"/>
    </row>
    <row r="20" spans="1:12" x14ac:dyDescent="0.25">
      <c r="A20" s="11" t="s">
        <v>104</v>
      </c>
      <c r="B20" s="92">
        <v>4899183</v>
      </c>
      <c r="C20" s="82"/>
    </row>
    <row r="21" spans="1:12" x14ac:dyDescent="0.25">
      <c r="A21" s="11" t="s">
        <v>105</v>
      </c>
      <c r="B21" s="92">
        <v>1874440.3066666722</v>
      </c>
      <c r="C21" s="82"/>
    </row>
  </sheetData>
  <mergeCells count="8">
    <mergeCell ref="K16:K17"/>
    <mergeCell ref="J8:J9"/>
    <mergeCell ref="A17:B17"/>
    <mergeCell ref="J12:J13"/>
    <mergeCell ref="G8:G9"/>
    <mergeCell ref="J10:J11"/>
    <mergeCell ref="G10:G11"/>
    <mergeCell ref="G12:G13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ELAB. PREFACTURA</vt:lpstr>
      <vt:lpstr>febrero</vt:lpstr>
      <vt:lpstr>Marzo</vt:lpstr>
      <vt:lpstr>abril</vt:lpstr>
      <vt:lpstr>MAYO</vt:lpstr>
      <vt:lpstr>RESUMEN</vt:lpstr>
    </vt:vector>
  </TitlesOfParts>
  <Company>Wi-Black Corp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usser</dc:creator>
  <cp:lastModifiedBy>usser</cp:lastModifiedBy>
  <dcterms:created xsi:type="dcterms:W3CDTF">2020-06-08T14:50:45Z</dcterms:created>
  <dcterms:modified xsi:type="dcterms:W3CDTF">2020-06-23T16:00:36Z</dcterms:modified>
</cp:coreProperties>
</file>