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rozco\Desktop\proveedores priorizados\"/>
    </mc:Choice>
  </mc:AlternateContent>
  <xr:revisionPtr revIDLastSave="0" documentId="13_ncr:1_{703E9537-C564-4E65-BE41-F857D933C12E}" xr6:coauthVersionLast="41" xr6:coauthVersionMax="44" xr10:uidLastSave="{00000000-0000-0000-0000-000000000000}"/>
  <bookViews>
    <workbookView xWindow="-120" yWindow="-120" windowWidth="29040" windowHeight="15840" xr2:uid="{C87F9A63-9EB7-430D-975B-6DF2F46DE64F}"/>
  </bookViews>
  <sheets>
    <sheet name="RESUMEN" sheetId="6" r:id="rId1"/>
    <sheet name="CARTERA" sheetId="1" r:id="rId2"/>
    <sheet name="por legalizar" sheetId="4" r:id="rId3"/>
  </sheets>
  <definedNames>
    <definedName name="_xlnm._FilterDatabase" localSheetId="1" hidden="1">CARTERA!$A$5:$S$1112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6" l="1"/>
  <c r="B27" i="6"/>
  <c r="K1113" i="1" l="1"/>
  <c r="L14" i="4"/>
  <c r="B26" i="6"/>
  <c r="B25" i="6"/>
  <c r="B24" i="6"/>
  <c r="B23" i="6"/>
  <c r="B22" i="6"/>
  <c r="B21" i="6"/>
  <c r="B20" i="6"/>
  <c r="J1113" i="1" l="1"/>
  <c r="I1113" i="1"/>
  <c r="H1113" i="1"/>
  <c r="G1113" i="1"/>
  <c r="F1112" i="1"/>
  <c r="F1111" i="1"/>
  <c r="F1110" i="1"/>
  <c r="F1109" i="1"/>
  <c r="F1108" i="1"/>
  <c r="F1107" i="1"/>
  <c r="F1106" i="1"/>
  <c r="F1105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4" i="1"/>
  <c r="F1083" i="1"/>
  <c r="F1082" i="1"/>
  <c r="F1081" i="1"/>
  <c r="F1080" i="1"/>
  <c r="F1079" i="1"/>
  <c r="F1078" i="1"/>
  <c r="F1077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3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43" i="1"/>
  <c r="F657" i="1"/>
  <c r="F654" i="1"/>
  <c r="F643" i="1"/>
  <c r="F642" i="1"/>
  <c r="F624" i="1"/>
  <c r="F609" i="1"/>
  <c r="F339" i="1"/>
  <c r="F327" i="1"/>
  <c r="F94" i="1"/>
  <c r="F87" i="1"/>
  <c r="F61" i="1"/>
  <c r="F54" i="1"/>
  <c r="F35" i="1"/>
  <c r="F34" i="1"/>
  <c r="F33" i="1"/>
</calcChain>
</file>

<file path=xl/sharedStrings.xml><?xml version="1.0" encoding="utf-8"?>
<sst xmlns="http://schemas.openxmlformats.org/spreadsheetml/2006/main" count="3568" uniqueCount="1228">
  <si>
    <t xml:space="preserve">ESTADO DE CARTERA </t>
  </si>
  <si>
    <t xml:space="preserve">COOSALUD </t>
  </si>
  <si>
    <t>Vencimientos por Tercero Total</t>
  </si>
  <si>
    <t>Id Tercero</t>
  </si>
  <si>
    <t>Razón Social</t>
  </si>
  <si>
    <t>N_Factura</t>
  </si>
  <si>
    <t>FFactura</t>
  </si>
  <si>
    <t>F Rad</t>
  </si>
  <si>
    <t>V.Fact</t>
  </si>
  <si>
    <t>N CR</t>
  </si>
  <si>
    <t>Imp</t>
  </si>
  <si>
    <t>Pagos</t>
  </si>
  <si>
    <t>Saldo</t>
  </si>
  <si>
    <t>COOSALUD ENTIDAD PROMOTORA DE SALUD S.A.</t>
  </si>
  <si>
    <t>06_080477</t>
  </si>
  <si>
    <t>06_080559</t>
  </si>
  <si>
    <t>06_080588</t>
  </si>
  <si>
    <t>06_080592</t>
  </si>
  <si>
    <t>06_081154</t>
  </si>
  <si>
    <t>06_081838</t>
  </si>
  <si>
    <t>06_082114</t>
  </si>
  <si>
    <t>06_082410</t>
  </si>
  <si>
    <t>06_082430</t>
  </si>
  <si>
    <t>06_082478</t>
  </si>
  <si>
    <t>06_082535</t>
  </si>
  <si>
    <t>06_082724</t>
  </si>
  <si>
    <t>06_082728</t>
  </si>
  <si>
    <t>06_082953</t>
  </si>
  <si>
    <t>06_083305</t>
  </si>
  <si>
    <t>06_083399</t>
  </si>
  <si>
    <t>06_083409</t>
  </si>
  <si>
    <t>06_083442</t>
  </si>
  <si>
    <t>06_083613</t>
  </si>
  <si>
    <t>06_083635</t>
  </si>
  <si>
    <t>06_084877</t>
  </si>
  <si>
    <t>06_084965</t>
  </si>
  <si>
    <t>06_084969</t>
  </si>
  <si>
    <t>06_084988</t>
  </si>
  <si>
    <t>06_085375</t>
  </si>
  <si>
    <t>06_085495</t>
  </si>
  <si>
    <t>06_086628</t>
  </si>
  <si>
    <t>06_086722</t>
  </si>
  <si>
    <t>06_086723</t>
  </si>
  <si>
    <t>06_086724</t>
  </si>
  <si>
    <t>06_086941</t>
  </si>
  <si>
    <t>06_086956</t>
  </si>
  <si>
    <t>06_088265</t>
  </si>
  <si>
    <t>06_088501</t>
  </si>
  <si>
    <t>06_088532</t>
  </si>
  <si>
    <t>06_088604</t>
  </si>
  <si>
    <t>06_088802</t>
  </si>
  <si>
    <t>06_088991</t>
  </si>
  <si>
    <t>06_089168</t>
  </si>
  <si>
    <t>06_089193</t>
  </si>
  <si>
    <t>06_089307</t>
  </si>
  <si>
    <t>06_089358</t>
  </si>
  <si>
    <t>06_089367</t>
  </si>
  <si>
    <t>06_089418</t>
  </si>
  <si>
    <t>06_089419</t>
  </si>
  <si>
    <t>06_089784</t>
  </si>
  <si>
    <t>06_089837</t>
  </si>
  <si>
    <t>06_089863</t>
  </si>
  <si>
    <t>06_090007</t>
  </si>
  <si>
    <t>06_090050</t>
  </si>
  <si>
    <t>06_090086</t>
  </si>
  <si>
    <t>06_090246</t>
  </si>
  <si>
    <t>06_090577</t>
  </si>
  <si>
    <t>06_090624</t>
  </si>
  <si>
    <t>06_090703</t>
  </si>
  <si>
    <t>06_090755</t>
  </si>
  <si>
    <t>06_090818</t>
  </si>
  <si>
    <t>06_090829</t>
  </si>
  <si>
    <t>06_090840</t>
  </si>
  <si>
    <t>06_092142</t>
  </si>
  <si>
    <t>06_092239</t>
  </si>
  <si>
    <t>06_092382</t>
  </si>
  <si>
    <t>06_092500</t>
  </si>
  <si>
    <t>06_093675</t>
  </si>
  <si>
    <t>06_093677</t>
  </si>
  <si>
    <t>06_093680</t>
  </si>
  <si>
    <t>06_095226</t>
  </si>
  <si>
    <t>06_095237</t>
  </si>
  <si>
    <t>06_095268</t>
  </si>
  <si>
    <t>06_095269</t>
  </si>
  <si>
    <t>06_095280</t>
  </si>
  <si>
    <t>06_095286</t>
  </si>
  <si>
    <t>06_095296</t>
  </si>
  <si>
    <t>06_095450</t>
  </si>
  <si>
    <t>06_095552</t>
  </si>
  <si>
    <t>06_095925</t>
  </si>
  <si>
    <t>06_095958</t>
  </si>
  <si>
    <t>06_096217</t>
  </si>
  <si>
    <t>06_096587</t>
  </si>
  <si>
    <t>06_097704</t>
  </si>
  <si>
    <t>06_098408</t>
  </si>
  <si>
    <t>06_098484</t>
  </si>
  <si>
    <t>06_098713</t>
  </si>
  <si>
    <t>06_099840</t>
  </si>
  <si>
    <t>06_099875</t>
  </si>
  <si>
    <t>06_099878</t>
  </si>
  <si>
    <t>06_100054</t>
  </si>
  <si>
    <t>06_100148</t>
  </si>
  <si>
    <t>06_100193</t>
  </si>
  <si>
    <t>06_101733</t>
  </si>
  <si>
    <t>06_102375</t>
  </si>
  <si>
    <t>06_102645</t>
  </si>
  <si>
    <t>06_102646</t>
  </si>
  <si>
    <t>06_102655</t>
  </si>
  <si>
    <t>06_102675</t>
  </si>
  <si>
    <t>06_102682</t>
  </si>
  <si>
    <t>06_102731</t>
  </si>
  <si>
    <t>06_102772</t>
  </si>
  <si>
    <t>06_102863</t>
  </si>
  <si>
    <t>06_102975</t>
  </si>
  <si>
    <t>06_103230</t>
  </si>
  <si>
    <t>06_103233</t>
  </si>
  <si>
    <t>06_103234</t>
  </si>
  <si>
    <t>06_103305</t>
  </si>
  <si>
    <t>06_103722</t>
  </si>
  <si>
    <t>06_103741</t>
  </si>
  <si>
    <t>06_104088</t>
  </si>
  <si>
    <t>06_104385</t>
  </si>
  <si>
    <t>06_104431</t>
  </si>
  <si>
    <t>06_104434</t>
  </si>
  <si>
    <t>06_104518</t>
  </si>
  <si>
    <t>06_104832</t>
  </si>
  <si>
    <t>06_105023</t>
  </si>
  <si>
    <t>06_105183</t>
  </si>
  <si>
    <t>06_105319</t>
  </si>
  <si>
    <t>06_105322</t>
  </si>
  <si>
    <t>06_105500</t>
  </si>
  <si>
    <t>06_105505</t>
  </si>
  <si>
    <t>06_105593</t>
  </si>
  <si>
    <t>06_105637</t>
  </si>
  <si>
    <t>06_105649</t>
  </si>
  <si>
    <t>06_106036</t>
  </si>
  <si>
    <t>06_106230</t>
  </si>
  <si>
    <t>06_106372</t>
  </si>
  <si>
    <t>06_106464</t>
  </si>
  <si>
    <t>06_106656</t>
  </si>
  <si>
    <t>06_106717</t>
  </si>
  <si>
    <t>06_106885</t>
  </si>
  <si>
    <t>06_106894</t>
  </si>
  <si>
    <t>06_107049</t>
  </si>
  <si>
    <t>06_107062</t>
  </si>
  <si>
    <t>06_107090</t>
  </si>
  <si>
    <t>06_107138</t>
  </si>
  <si>
    <t>06_107208</t>
  </si>
  <si>
    <t>06_107220</t>
  </si>
  <si>
    <t>06_107314</t>
  </si>
  <si>
    <t>06_107343</t>
  </si>
  <si>
    <t>06_107347</t>
  </si>
  <si>
    <t>06_107351</t>
  </si>
  <si>
    <t>06_107373</t>
  </si>
  <si>
    <t>06_107380</t>
  </si>
  <si>
    <t>06_107425</t>
  </si>
  <si>
    <t>06_107426</t>
  </si>
  <si>
    <t>06_107428</t>
  </si>
  <si>
    <t>06_107429</t>
  </si>
  <si>
    <t>06_107430</t>
  </si>
  <si>
    <t>06_107431</t>
  </si>
  <si>
    <t>06_107486</t>
  </si>
  <si>
    <t>06_107487</t>
  </si>
  <si>
    <t>06_107488</t>
  </si>
  <si>
    <t>06_107489</t>
  </si>
  <si>
    <t>06_107490</t>
  </si>
  <si>
    <t>06_107491</t>
  </si>
  <si>
    <t>06_107492</t>
  </si>
  <si>
    <t>06_107493</t>
  </si>
  <si>
    <t>06_107494</t>
  </si>
  <si>
    <t>06_107495</t>
  </si>
  <si>
    <t>06_107496</t>
  </si>
  <si>
    <t>06_107497</t>
  </si>
  <si>
    <t>06_107500</t>
  </si>
  <si>
    <t>06_107641</t>
  </si>
  <si>
    <t>06_107645</t>
  </si>
  <si>
    <t>06_107657</t>
  </si>
  <si>
    <t>06_107728</t>
  </si>
  <si>
    <t>06_107729</t>
  </si>
  <si>
    <t>06_108334</t>
  </si>
  <si>
    <t>06_108796</t>
  </si>
  <si>
    <t>06_108801</t>
  </si>
  <si>
    <t>06_108985</t>
  </si>
  <si>
    <t>06_109070</t>
  </si>
  <si>
    <t>06_109245</t>
  </si>
  <si>
    <t>06_109563</t>
  </si>
  <si>
    <t>06_110061</t>
  </si>
  <si>
    <t>06_110062</t>
  </si>
  <si>
    <t>06_110109</t>
  </si>
  <si>
    <t>06_110151</t>
  </si>
  <si>
    <t>06_110152</t>
  </si>
  <si>
    <t>06_110155</t>
  </si>
  <si>
    <t>06_110296</t>
  </si>
  <si>
    <t>06_110552</t>
  </si>
  <si>
    <t>06_110553</t>
  </si>
  <si>
    <t>06_110557</t>
  </si>
  <si>
    <t>06_110659</t>
  </si>
  <si>
    <t>06_110660</t>
  </si>
  <si>
    <t>06_110686</t>
  </si>
  <si>
    <t>06_110699</t>
  </si>
  <si>
    <t>06_110714</t>
  </si>
  <si>
    <t>06_110749</t>
  </si>
  <si>
    <t>06_110754</t>
  </si>
  <si>
    <t>06_110763</t>
  </si>
  <si>
    <t>06_110770</t>
  </si>
  <si>
    <t>06_110776</t>
  </si>
  <si>
    <t>06_110778</t>
  </si>
  <si>
    <t>06_110784</t>
  </si>
  <si>
    <t>06_110854</t>
  </si>
  <si>
    <t>06_110890</t>
  </si>
  <si>
    <t>06_110891</t>
  </si>
  <si>
    <t>06_110895</t>
  </si>
  <si>
    <t>06_110897</t>
  </si>
  <si>
    <t>06_110953</t>
  </si>
  <si>
    <t>06_111101</t>
  </si>
  <si>
    <t>06_111115</t>
  </si>
  <si>
    <t>06_111298</t>
  </si>
  <si>
    <t>06_111302</t>
  </si>
  <si>
    <t>06_111305</t>
  </si>
  <si>
    <t>06_111308</t>
  </si>
  <si>
    <t>06_111310</t>
  </si>
  <si>
    <t>06_111312</t>
  </si>
  <si>
    <t>06_111338</t>
  </si>
  <si>
    <t>06_111419</t>
  </si>
  <si>
    <t>06_111668</t>
  </si>
  <si>
    <t>06_111707</t>
  </si>
  <si>
    <t>06_111779</t>
  </si>
  <si>
    <t>06_111822</t>
  </si>
  <si>
    <t>06_111885</t>
  </si>
  <si>
    <t>06_111886</t>
  </si>
  <si>
    <t>06_112019</t>
  </si>
  <si>
    <t>06_112035</t>
  </si>
  <si>
    <t>06_112039</t>
  </si>
  <si>
    <t>06_112041</t>
  </si>
  <si>
    <t>06_112043</t>
  </si>
  <si>
    <t>06_112044</t>
  </si>
  <si>
    <t>06_112045</t>
  </si>
  <si>
    <t>06_112047</t>
  </si>
  <si>
    <t>06_112052</t>
  </si>
  <si>
    <t>06_112053</t>
  </si>
  <si>
    <t>06_112054</t>
  </si>
  <si>
    <t>06_112062</t>
  </si>
  <si>
    <t>06_112112</t>
  </si>
  <si>
    <t>06_112117</t>
  </si>
  <si>
    <t>06_112121</t>
  </si>
  <si>
    <t>06_112122</t>
  </si>
  <si>
    <t>06_112123</t>
  </si>
  <si>
    <t>06_112146</t>
  </si>
  <si>
    <t>06_112148</t>
  </si>
  <si>
    <t>06_112150</t>
  </si>
  <si>
    <t>06_112206</t>
  </si>
  <si>
    <t>06_112257</t>
  </si>
  <si>
    <t>06_112258</t>
  </si>
  <si>
    <t>06_112259</t>
  </si>
  <si>
    <t>06_112260</t>
  </si>
  <si>
    <t>06_112261</t>
  </si>
  <si>
    <t>06_112264</t>
  </si>
  <si>
    <t>06_112271</t>
  </si>
  <si>
    <t>06_112306</t>
  </si>
  <si>
    <t>06_112308</t>
  </si>
  <si>
    <t>06_112313</t>
  </si>
  <si>
    <t>06_112314</t>
  </si>
  <si>
    <t>06_112319</t>
  </si>
  <si>
    <t>06_112325</t>
  </si>
  <si>
    <t>06_112326</t>
  </si>
  <si>
    <t>06_112565</t>
  </si>
  <si>
    <t>06_112581</t>
  </si>
  <si>
    <t>06_112753</t>
  </si>
  <si>
    <t>06_113580</t>
  </si>
  <si>
    <t>06_113589</t>
  </si>
  <si>
    <t>06_113592</t>
  </si>
  <si>
    <t>06_113850</t>
  </si>
  <si>
    <t>06_114321</t>
  </si>
  <si>
    <t>06_114376</t>
  </si>
  <si>
    <t>06_114723</t>
  </si>
  <si>
    <t>06_114726</t>
  </si>
  <si>
    <t>06_115212</t>
  </si>
  <si>
    <t>06_115365</t>
  </si>
  <si>
    <t>06_115521</t>
  </si>
  <si>
    <t>06_115837</t>
  </si>
  <si>
    <t>06_115983</t>
  </si>
  <si>
    <t>06_116103</t>
  </si>
  <si>
    <t>06_116106</t>
  </si>
  <si>
    <t>06_116107</t>
  </si>
  <si>
    <t>06_116111</t>
  </si>
  <si>
    <t>06_116135</t>
  </si>
  <si>
    <t>06_116139</t>
  </si>
  <si>
    <t>06_116140</t>
  </si>
  <si>
    <t>06_116141</t>
  </si>
  <si>
    <t>06_116142</t>
  </si>
  <si>
    <t>06_116143</t>
  </si>
  <si>
    <t>06_116144</t>
  </si>
  <si>
    <t>06_116145</t>
  </si>
  <si>
    <t>06_116146</t>
  </si>
  <si>
    <t>06_116147</t>
  </si>
  <si>
    <t>06_116148</t>
  </si>
  <si>
    <t>06_116149</t>
  </si>
  <si>
    <t>06_116150</t>
  </si>
  <si>
    <t>06_116151</t>
  </si>
  <si>
    <t>06_116155</t>
  </si>
  <si>
    <t>06_116156</t>
  </si>
  <si>
    <t>06_116157</t>
  </si>
  <si>
    <t>06_116158</t>
  </si>
  <si>
    <t>06_116159</t>
  </si>
  <si>
    <t>06_116160</t>
  </si>
  <si>
    <t>06_116161</t>
  </si>
  <si>
    <t>06_116162</t>
  </si>
  <si>
    <t>06_116163</t>
  </si>
  <si>
    <t>06_116165</t>
  </si>
  <si>
    <t>06_116166</t>
  </si>
  <si>
    <t>06_116167</t>
  </si>
  <si>
    <t>06_116168</t>
  </si>
  <si>
    <t>06_116169</t>
  </si>
  <si>
    <t>06_116170</t>
  </si>
  <si>
    <t>06_116171</t>
  </si>
  <si>
    <t>06_116172</t>
  </si>
  <si>
    <t>06_116173</t>
  </si>
  <si>
    <t>06_116174</t>
  </si>
  <si>
    <t>06_116175</t>
  </si>
  <si>
    <t>06_116176</t>
  </si>
  <si>
    <t>06_116177</t>
  </si>
  <si>
    <t>06_116178</t>
  </si>
  <si>
    <t>06_116179</t>
  </si>
  <si>
    <t>06_116180</t>
  </si>
  <si>
    <t>06_116182</t>
  </si>
  <si>
    <t>06_116185</t>
  </si>
  <si>
    <t>06_116255</t>
  </si>
  <si>
    <t>06_116278</t>
  </si>
  <si>
    <t>06_116321</t>
  </si>
  <si>
    <t>06_116557</t>
  </si>
  <si>
    <t>06_116558</t>
  </si>
  <si>
    <t>06_116560</t>
  </si>
  <si>
    <t>06_116561</t>
  </si>
  <si>
    <t>06_116840</t>
  </si>
  <si>
    <t>06_116844</t>
  </si>
  <si>
    <t>06_116892</t>
  </si>
  <si>
    <t>06_117117</t>
  </si>
  <si>
    <t>06_117120</t>
  </si>
  <si>
    <t>06_117121</t>
  </si>
  <si>
    <t>06_117128</t>
  </si>
  <si>
    <t>06_117212</t>
  </si>
  <si>
    <t>06_117213</t>
  </si>
  <si>
    <t>06_117264</t>
  </si>
  <si>
    <t>06_117266</t>
  </si>
  <si>
    <t>06_117276</t>
  </si>
  <si>
    <t>06_117288</t>
  </si>
  <si>
    <t>06_117299</t>
  </si>
  <si>
    <t>06_117445</t>
  </si>
  <si>
    <t>06_117463</t>
  </si>
  <si>
    <t>06_117797</t>
  </si>
  <si>
    <t>06_117807</t>
  </si>
  <si>
    <t>06_117859</t>
  </si>
  <si>
    <t>06_118141</t>
  </si>
  <si>
    <t>06_118150</t>
  </si>
  <si>
    <t>06_118235</t>
  </si>
  <si>
    <t>06_118459</t>
  </si>
  <si>
    <t>06_118657</t>
  </si>
  <si>
    <t>06_118818</t>
  </si>
  <si>
    <t>06_119041</t>
  </si>
  <si>
    <t>06_119396</t>
  </si>
  <si>
    <t>06_119399</t>
  </si>
  <si>
    <t>06_119403</t>
  </si>
  <si>
    <t>06_119504</t>
  </si>
  <si>
    <t>06_119594</t>
  </si>
  <si>
    <t>06_119711</t>
  </si>
  <si>
    <t>06_119976</t>
  </si>
  <si>
    <t>06_119978</t>
  </si>
  <si>
    <t>06_120004</t>
  </si>
  <si>
    <t>06_120013</t>
  </si>
  <si>
    <t>06_120014</t>
  </si>
  <si>
    <t>06_120051</t>
  </si>
  <si>
    <t>06_120052</t>
  </si>
  <si>
    <t>06_120085</t>
  </si>
  <si>
    <t>06_120111</t>
  </si>
  <si>
    <t>06_120112</t>
  </si>
  <si>
    <t>06_120113</t>
  </si>
  <si>
    <t>06_120115</t>
  </si>
  <si>
    <t>06_120116</t>
  </si>
  <si>
    <t>06_120117</t>
  </si>
  <si>
    <t>06_120119</t>
  </si>
  <si>
    <t>06_120124</t>
  </si>
  <si>
    <t>06_120125</t>
  </si>
  <si>
    <t>06_120126</t>
  </si>
  <si>
    <t>06_120127</t>
  </si>
  <si>
    <t>06_120159</t>
  </si>
  <si>
    <t>06_120164</t>
  </si>
  <si>
    <t>06_120172</t>
  </si>
  <si>
    <t>06_120174</t>
  </si>
  <si>
    <t>06_120176</t>
  </si>
  <si>
    <t>06_120179</t>
  </si>
  <si>
    <t>06_120181</t>
  </si>
  <si>
    <t>06_120184</t>
  </si>
  <si>
    <t>06_120185</t>
  </si>
  <si>
    <t>06_120188</t>
  </si>
  <si>
    <t>06_120625</t>
  </si>
  <si>
    <t>06_120630</t>
  </si>
  <si>
    <t>06_120634</t>
  </si>
  <si>
    <t>06_120899</t>
  </si>
  <si>
    <t>06_120909</t>
  </si>
  <si>
    <t>06_120911</t>
  </si>
  <si>
    <t>06_120916</t>
  </si>
  <si>
    <t>06_120925</t>
  </si>
  <si>
    <t>06_120926</t>
  </si>
  <si>
    <t>06_121053</t>
  </si>
  <si>
    <t>06_121078</t>
  </si>
  <si>
    <t>06_121081</t>
  </si>
  <si>
    <t>06_121101</t>
  </si>
  <si>
    <t>06_121103</t>
  </si>
  <si>
    <t>06_121105</t>
  </si>
  <si>
    <t>06_121107</t>
  </si>
  <si>
    <t>06_121117</t>
  </si>
  <si>
    <t>06_121134</t>
  </si>
  <si>
    <t>06_121137</t>
  </si>
  <si>
    <t>06_121164</t>
  </si>
  <si>
    <t>06_121180</t>
  </si>
  <si>
    <t>06_121479</t>
  </si>
  <si>
    <t>06_121480</t>
  </si>
  <si>
    <t>06_121485</t>
  </si>
  <si>
    <t>06_121490</t>
  </si>
  <si>
    <t>06_121495</t>
  </si>
  <si>
    <t>06_121501</t>
  </si>
  <si>
    <t>06_121502</t>
  </si>
  <si>
    <t>06_121503</t>
  </si>
  <si>
    <t>06_121800</t>
  </si>
  <si>
    <t>06_121801</t>
  </si>
  <si>
    <t>06_121815</t>
  </si>
  <si>
    <t>06_121821</t>
  </si>
  <si>
    <t>06_121875</t>
  </si>
  <si>
    <t>06_121876</t>
  </si>
  <si>
    <t>06_121914</t>
  </si>
  <si>
    <t>06_121919</t>
  </si>
  <si>
    <t>06_121921</t>
  </si>
  <si>
    <t>06_121923</t>
  </si>
  <si>
    <t>06_121928</t>
  </si>
  <si>
    <t>06_121933</t>
  </si>
  <si>
    <t>06_121934</t>
  </si>
  <si>
    <t>06_121937</t>
  </si>
  <si>
    <t>06_121938</t>
  </si>
  <si>
    <t>06_121939</t>
  </si>
  <si>
    <t>06_121940</t>
  </si>
  <si>
    <t>06_121941</t>
  </si>
  <si>
    <t>06_121942</t>
  </si>
  <si>
    <t>06_121944</t>
  </si>
  <si>
    <t>06_122071</t>
  </si>
  <si>
    <t>06_122090</t>
  </si>
  <si>
    <t>06_122125</t>
  </si>
  <si>
    <t>06_122247</t>
  </si>
  <si>
    <t>06_122249</t>
  </si>
  <si>
    <t>06_122250</t>
  </si>
  <si>
    <t>06_122251</t>
  </si>
  <si>
    <t>06_122367</t>
  </si>
  <si>
    <t>06_122368</t>
  </si>
  <si>
    <t>06_122370</t>
  </si>
  <si>
    <t>06_122372</t>
  </si>
  <si>
    <t>06_122373</t>
  </si>
  <si>
    <t>06_122375</t>
  </si>
  <si>
    <t>06_122381</t>
  </si>
  <si>
    <t>06_122384</t>
  </si>
  <si>
    <t>06_122391</t>
  </si>
  <si>
    <t>06_122392</t>
  </si>
  <si>
    <t>06_122429</t>
  </si>
  <si>
    <t>06_122538</t>
  </si>
  <si>
    <t>06_122541</t>
  </si>
  <si>
    <t>06_122542</t>
  </si>
  <si>
    <t>06_122545</t>
  </si>
  <si>
    <t>06_122557</t>
  </si>
  <si>
    <t>06_122563</t>
  </si>
  <si>
    <t>06_122649</t>
  </si>
  <si>
    <t>06_122652</t>
  </si>
  <si>
    <t>06_122660</t>
  </si>
  <si>
    <t>06_122662</t>
  </si>
  <si>
    <t>06_122664</t>
  </si>
  <si>
    <t>06_122665</t>
  </si>
  <si>
    <t>06_122692</t>
  </si>
  <si>
    <t>06_122713</t>
  </si>
  <si>
    <t>06_122714</t>
  </si>
  <si>
    <t>06_122716</t>
  </si>
  <si>
    <t>06_122721</t>
  </si>
  <si>
    <t>06_122722</t>
  </si>
  <si>
    <t>06_122730</t>
  </si>
  <si>
    <t>06_122732</t>
  </si>
  <si>
    <t>06_122733</t>
  </si>
  <si>
    <t>06_122740</t>
  </si>
  <si>
    <t>06_122741</t>
  </si>
  <si>
    <t>06_122823</t>
  </si>
  <si>
    <t>06_122824</t>
  </si>
  <si>
    <t>06_122825</t>
  </si>
  <si>
    <t>06_122826</t>
  </si>
  <si>
    <t>06_122827</t>
  </si>
  <si>
    <t>06_122829</t>
  </si>
  <si>
    <t>06_122830</t>
  </si>
  <si>
    <t>06_122831</t>
  </si>
  <si>
    <t>06_122835</t>
  </si>
  <si>
    <t>06_122837</t>
  </si>
  <si>
    <t>06_122838</t>
  </si>
  <si>
    <t>06_122873</t>
  </si>
  <si>
    <t>06_122875</t>
  </si>
  <si>
    <t>06_122900</t>
  </si>
  <si>
    <t>06_122936</t>
  </si>
  <si>
    <t>06_122937</t>
  </si>
  <si>
    <t>06_122964</t>
  </si>
  <si>
    <t>06_122965</t>
  </si>
  <si>
    <t>06_122976</t>
  </si>
  <si>
    <t>06_123006</t>
  </si>
  <si>
    <t>06_123053</t>
  </si>
  <si>
    <t>06_123062</t>
  </si>
  <si>
    <t>06_123070</t>
  </si>
  <si>
    <t>06_123075</t>
  </si>
  <si>
    <t>06_123083</t>
  </si>
  <si>
    <t>06_123090</t>
  </si>
  <si>
    <t>06_123099</t>
  </si>
  <si>
    <t>06_123101</t>
  </si>
  <si>
    <t>06_123102</t>
  </si>
  <si>
    <t>06_123103</t>
  </si>
  <si>
    <t>06_123104</t>
  </si>
  <si>
    <t>06_123105</t>
  </si>
  <si>
    <t>06_123125</t>
  </si>
  <si>
    <t>06_123128</t>
  </si>
  <si>
    <t>06_123129</t>
  </si>
  <si>
    <t>06_123130</t>
  </si>
  <si>
    <t>06_123131</t>
  </si>
  <si>
    <t>06_123132</t>
  </si>
  <si>
    <t>06_123133</t>
  </si>
  <si>
    <t>06_123134</t>
  </si>
  <si>
    <t>06_123135</t>
  </si>
  <si>
    <t>06_123136</t>
  </si>
  <si>
    <t>06_123137</t>
  </si>
  <si>
    <t>06_123161</t>
  </si>
  <si>
    <t>06_123163</t>
  </si>
  <si>
    <t>06_123164</t>
  </si>
  <si>
    <t>06_123165</t>
  </si>
  <si>
    <t>06_123167</t>
  </si>
  <si>
    <t>06_123168</t>
  </si>
  <si>
    <t>06_123234</t>
  </si>
  <si>
    <t>06_123236</t>
  </si>
  <si>
    <t>06_123349</t>
  </si>
  <si>
    <t>06_123350</t>
  </si>
  <si>
    <t>06_123351</t>
  </si>
  <si>
    <t>06_123393</t>
  </si>
  <si>
    <t>06_123523</t>
  </si>
  <si>
    <t>06_123524</t>
  </si>
  <si>
    <t>06_123529</t>
  </si>
  <si>
    <t>06_123530</t>
  </si>
  <si>
    <t>06_123531</t>
  </si>
  <si>
    <t>06_123533</t>
  </si>
  <si>
    <t>06_123534</t>
  </si>
  <si>
    <t>06_123535</t>
  </si>
  <si>
    <t>06_123536</t>
  </si>
  <si>
    <t>06_123537</t>
  </si>
  <si>
    <t>06_123538</t>
  </si>
  <si>
    <t>06_123539</t>
  </si>
  <si>
    <t>06_123540</t>
  </si>
  <si>
    <t>06_123541</t>
  </si>
  <si>
    <t>06_123542</t>
  </si>
  <si>
    <t>06_123543</t>
  </si>
  <si>
    <t>06_123544</t>
  </si>
  <si>
    <t>06_123553</t>
  </si>
  <si>
    <t>06_123554</t>
  </si>
  <si>
    <t>06_123556</t>
  </si>
  <si>
    <t>06_123560</t>
  </si>
  <si>
    <t>06_123564</t>
  </si>
  <si>
    <t>06_123572</t>
  </si>
  <si>
    <t>06_123692</t>
  </si>
  <si>
    <t>06_123693</t>
  </si>
  <si>
    <t>06_123775</t>
  </si>
  <si>
    <t>06_123776</t>
  </si>
  <si>
    <t>06_123986</t>
  </si>
  <si>
    <t>06_123987</t>
  </si>
  <si>
    <t>06_124113</t>
  </si>
  <si>
    <t>06_124120</t>
  </si>
  <si>
    <t>06_124258</t>
  </si>
  <si>
    <t>06_124333</t>
  </si>
  <si>
    <t>06_124388</t>
  </si>
  <si>
    <t>06_124389</t>
  </si>
  <si>
    <t>06_124390</t>
  </si>
  <si>
    <t>06_124391</t>
  </si>
  <si>
    <t>06_124393</t>
  </si>
  <si>
    <t>06_124400</t>
  </si>
  <si>
    <t>06_124424</t>
  </si>
  <si>
    <t>06_124425</t>
  </si>
  <si>
    <t>06_124456</t>
  </si>
  <si>
    <t>06_124537</t>
  </si>
  <si>
    <t>06_124538</t>
  </si>
  <si>
    <t>06_124565</t>
  </si>
  <si>
    <t>06_124571</t>
  </si>
  <si>
    <t>06_124584</t>
  </si>
  <si>
    <t>06_124592</t>
  </si>
  <si>
    <t>06_124594</t>
  </si>
  <si>
    <t>06_124605</t>
  </si>
  <si>
    <t>06_124606</t>
  </si>
  <si>
    <t>06_124682</t>
  </si>
  <si>
    <t>06_124683</t>
  </si>
  <si>
    <t>06_124684</t>
  </si>
  <si>
    <t>06_124686</t>
  </si>
  <si>
    <t>06_124687</t>
  </si>
  <si>
    <t>06_124688</t>
  </si>
  <si>
    <t>06_124689</t>
  </si>
  <si>
    <t>06_124690</t>
  </si>
  <si>
    <t>06_124691</t>
  </si>
  <si>
    <t>06_124692</t>
  </si>
  <si>
    <t>06_124693</t>
  </si>
  <si>
    <t>06_124694</t>
  </si>
  <si>
    <t>06_124695</t>
  </si>
  <si>
    <t>06_124696</t>
  </si>
  <si>
    <t>06_124697</t>
  </si>
  <si>
    <t>06_124698</t>
  </si>
  <si>
    <t>06_124699</t>
  </si>
  <si>
    <t>06_124701</t>
  </si>
  <si>
    <t>06_124702</t>
  </si>
  <si>
    <t>06_124703</t>
  </si>
  <si>
    <t>06_124704</t>
  </si>
  <si>
    <t>06_124705</t>
  </si>
  <si>
    <t>06_124706</t>
  </si>
  <si>
    <t>06_124707</t>
  </si>
  <si>
    <t>06_124744</t>
  </si>
  <si>
    <t>06_124755</t>
  </si>
  <si>
    <t>06_124790</t>
  </si>
  <si>
    <t>06_124856</t>
  </si>
  <si>
    <t>06_124862</t>
  </si>
  <si>
    <t>06_124870</t>
  </si>
  <si>
    <t>06_124871</t>
  </si>
  <si>
    <t>06_124874</t>
  </si>
  <si>
    <t>06_124879</t>
  </si>
  <si>
    <t>06_124880</t>
  </si>
  <si>
    <t>06_124882</t>
  </si>
  <si>
    <t>06_124886</t>
  </si>
  <si>
    <t>06_124887</t>
  </si>
  <si>
    <t>06_124888</t>
  </si>
  <si>
    <t>06_124915</t>
  </si>
  <si>
    <t>06_124917</t>
  </si>
  <si>
    <t>06_124918</t>
  </si>
  <si>
    <t>06_124940</t>
  </si>
  <si>
    <t>06_125001</t>
  </si>
  <si>
    <t>06_125058</t>
  </si>
  <si>
    <t>06_125074</t>
  </si>
  <si>
    <t>06_125111</t>
  </si>
  <si>
    <t>06_125204</t>
  </si>
  <si>
    <t>06_125275</t>
  </si>
  <si>
    <t>06_125310</t>
  </si>
  <si>
    <t>06_125390</t>
  </si>
  <si>
    <t>06_125396</t>
  </si>
  <si>
    <t>06_125582</t>
  </si>
  <si>
    <t>06_125583</t>
  </si>
  <si>
    <t>06_125584</t>
  </si>
  <si>
    <t>06_125606</t>
  </si>
  <si>
    <t>06_125667</t>
  </si>
  <si>
    <t>06_125778</t>
  </si>
  <si>
    <t>06_125783</t>
  </si>
  <si>
    <t>06_125788</t>
  </si>
  <si>
    <t>06_125835</t>
  </si>
  <si>
    <t>06_125879</t>
  </si>
  <si>
    <t>06_125882</t>
  </si>
  <si>
    <t>06_125889</t>
  </si>
  <si>
    <t>06_125915</t>
  </si>
  <si>
    <t>06_125920</t>
  </si>
  <si>
    <t>06_125937</t>
  </si>
  <si>
    <t>06_125942</t>
  </si>
  <si>
    <t>06_125980</t>
  </si>
  <si>
    <t>06_125994</t>
  </si>
  <si>
    <t>06_126005</t>
  </si>
  <si>
    <t>06_126014</t>
  </si>
  <si>
    <t>06_126043</t>
  </si>
  <si>
    <t>06_126054</t>
  </si>
  <si>
    <t>06_126143</t>
  </si>
  <si>
    <t>06_126144</t>
  </si>
  <si>
    <t>06_126181</t>
  </si>
  <si>
    <t>06_126361</t>
  </si>
  <si>
    <t>06_126362</t>
  </si>
  <si>
    <t>06_126397</t>
  </si>
  <si>
    <t>06_126398</t>
  </si>
  <si>
    <t>06_126399</t>
  </si>
  <si>
    <t>06_126400</t>
  </si>
  <si>
    <t>06_126401</t>
  </si>
  <si>
    <t>06_126403</t>
  </si>
  <si>
    <t>06_126404</t>
  </si>
  <si>
    <t>06_126405</t>
  </si>
  <si>
    <t>06_126406</t>
  </si>
  <si>
    <t>06_126408</t>
  </si>
  <si>
    <t>06_126410</t>
  </si>
  <si>
    <t>06_126411</t>
  </si>
  <si>
    <t>06_126412</t>
  </si>
  <si>
    <t>06_126413</t>
  </si>
  <si>
    <t>06_126417</t>
  </si>
  <si>
    <t>06_126420</t>
  </si>
  <si>
    <t>06_126434</t>
  </si>
  <si>
    <t>06_126502</t>
  </si>
  <si>
    <t>06_126506</t>
  </si>
  <si>
    <t>06_126514</t>
  </si>
  <si>
    <t>06_126530</t>
  </si>
  <si>
    <t>06_126534</t>
  </si>
  <si>
    <t>06_126535</t>
  </si>
  <si>
    <t>06_126542</t>
  </si>
  <si>
    <t>06_126547</t>
  </si>
  <si>
    <t>06_126555</t>
  </si>
  <si>
    <t>06_126568</t>
  </si>
  <si>
    <t>06_126570</t>
  </si>
  <si>
    <t>06_126571</t>
  </si>
  <si>
    <t>06_126574</t>
  </si>
  <si>
    <t>06_126575</t>
  </si>
  <si>
    <t>06_126576</t>
  </si>
  <si>
    <t>06_126578</t>
  </si>
  <si>
    <t>06_126597</t>
  </si>
  <si>
    <t>06_126615</t>
  </si>
  <si>
    <t>06_126616</t>
  </si>
  <si>
    <t>06_126621</t>
  </si>
  <si>
    <t>06_126622</t>
  </si>
  <si>
    <t>06_126623</t>
  </si>
  <si>
    <t>06_126624</t>
  </si>
  <si>
    <t>06_126625</t>
  </si>
  <si>
    <t>06_126626</t>
  </si>
  <si>
    <t>06_126628</t>
  </si>
  <si>
    <t>06_126629</t>
  </si>
  <si>
    <t>06_126630</t>
  </si>
  <si>
    <t>06_126631</t>
  </si>
  <si>
    <t>06_126632</t>
  </si>
  <si>
    <t>06_126633</t>
  </si>
  <si>
    <t>06_126634</t>
  </si>
  <si>
    <t>06_126635</t>
  </si>
  <si>
    <t>06_126636</t>
  </si>
  <si>
    <t>06_126637</t>
  </si>
  <si>
    <t>06_126638</t>
  </si>
  <si>
    <t>06_126639</t>
  </si>
  <si>
    <t>06_126640</t>
  </si>
  <si>
    <t>06_126641</t>
  </si>
  <si>
    <t>06_126642</t>
  </si>
  <si>
    <t>06_126643</t>
  </si>
  <si>
    <t>06_126644</t>
  </si>
  <si>
    <t>06_126645</t>
  </si>
  <si>
    <t>06_126646</t>
  </si>
  <si>
    <t>06_126647</t>
  </si>
  <si>
    <t>06_126648</t>
  </si>
  <si>
    <t>06_126649</t>
  </si>
  <si>
    <t>06_126651</t>
  </si>
  <si>
    <t>06_126652</t>
  </si>
  <si>
    <t>06_126653</t>
  </si>
  <si>
    <t>06_126654</t>
  </si>
  <si>
    <t>06_126655</t>
  </si>
  <si>
    <t>06_126656</t>
  </si>
  <si>
    <t>06_126658</t>
  </si>
  <si>
    <t>06_126699</t>
  </si>
  <si>
    <t>06_126707</t>
  </si>
  <si>
    <t>06_126756</t>
  </si>
  <si>
    <t>06_126757</t>
  </si>
  <si>
    <t>06_126758</t>
  </si>
  <si>
    <t>06_126759</t>
  </si>
  <si>
    <t>06_126760</t>
  </si>
  <si>
    <t>06_126761</t>
  </si>
  <si>
    <t>06_126790</t>
  </si>
  <si>
    <t>06_126859</t>
  </si>
  <si>
    <t>06_126866</t>
  </si>
  <si>
    <t>06_126868</t>
  </si>
  <si>
    <t>06_126963</t>
  </si>
  <si>
    <t>06_126990</t>
  </si>
  <si>
    <t>06_126991</t>
  </si>
  <si>
    <t>06_127176</t>
  </si>
  <si>
    <t>06_127178</t>
  </si>
  <si>
    <t>06_127183</t>
  </si>
  <si>
    <t>06_127217</t>
  </si>
  <si>
    <t>06_127346</t>
  </si>
  <si>
    <t>06_127347</t>
  </si>
  <si>
    <t>06_127455</t>
  </si>
  <si>
    <t>06_127470</t>
  </si>
  <si>
    <t>06_127491</t>
  </si>
  <si>
    <t>06_127531</t>
  </si>
  <si>
    <t>06_127563</t>
  </si>
  <si>
    <t>06_127609</t>
  </si>
  <si>
    <t>06_127618</t>
  </si>
  <si>
    <t>06_127623</t>
  </si>
  <si>
    <t>06_127641</t>
  </si>
  <si>
    <t>06_127977</t>
  </si>
  <si>
    <t>06_127978</t>
  </si>
  <si>
    <t>06_127982</t>
  </si>
  <si>
    <t>06_127983</t>
  </si>
  <si>
    <t>06_127989</t>
  </si>
  <si>
    <t>06_127997</t>
  </si>
  <si>
    <t>06_127998</t>
  </si>
  <si>
    <t>06_127999</t>
  </si>
  <si>
    <t>06_128000</t>
  </si>
  <si>
    <t>06_128001</t>
  </si>
  <si>
    <t>06_128002</t>
  </si>
  <si>
    <t>06_128017</t>
  </si>
  <si>
    <t>06_128018</t>
  </si>
  <si>
    <t>06_128019</t>
  </si>
  <si>
    <t>06_128098</t>
  </si>
  <si>
    <t>06_128118</t>
  </si>
  <si>
    <t>06_128120</t>
  </si>
  <si>
    <t>06_128122</t>
  </si>
  <si>
    <t>06_128125</t>
  </si>
  <si>
    <t>06_128128</t>
  </si>
  <si>
    <t>06_128130</t>
  </si>
  <si>
    <t>06_128131</t>
  </si>
  <si>
    <t>06_128133</t>
  </si>
  <si>
    <t>06_128135</t>
  </si>
  <si>
    <t>06_128137</t>
  </si>
  <si>
    <t>06_128138</t>
  </si>
  <si>
    <t>06_128139</t>
  </si>
  <si>
    <t>06_128140</t>
  </si>
  <si>
    <t>06_128141</t>
  </si>
  <si>
    <t>06_128142</t>
  </si>
  <si>
    <t>06_128157</t>
  </si>
  <si>
    <t>06_128164</t>
  </si>
  <si>
    <t>06_128170</t>
  </si>
  <si>
    <t>06_128173</t>
  </si>
  <si>
    <t>06_128178</t>
  </si>
  <si>
    <t>06_128189</t>
  </si>
  <si>
    <t>06_128192</t>
  </si>
  <si>
    <t>06_128201</t>
  </si>
  <si>
    <t>06_128202</t>
  </si>
  <si>
    <t>06_128245</t>
  </si>
  <si>
    <t>06_128247</t>
  </si>
  <si>
    <t>06_128248</t>
  </si>
  <si>
    <t>06_128396</t>
  </si>
  <si>
    <t>06_128562</t>
  </si>
  <si>
    <t>06_128574</t>
  </si>
  <si>
    <t>06_128575</t>
  </si>
  <si>
    <t>06_128581</t>
  </si>
  <si>
    <t>06_128601</t>
  </si>
  <si>
    <t>06_128850</t>
  </si>
  <si>
    <t>06_128851</t>
  </si>
  <si>
    <t>06_128857</t>
  </si>
  <si>
    <t>06_128873</t>
  </si>
  <si>
    <t>06_128874</t>
  </si>
  <si>
    <t>06_128889</t>
  </si>
  <si>
    <t>06_128896</t>
  </si>
  <si>
    <t>06_128897</t>
  </si>
  <si>
    <t>06_128898</t>
  </si>
  <si>
    <t>06_128899</t>
  </si>
  <si>
    <t>06_128900</t>
  </si>
  <si>
    <t>06_128934</t>
  </si>
  <si>
    <t>06_128935</t>
  </si>
  <si>
    <t>06_128936</t>
  </si>
  <si>
    <t>06_128937</t>
  </si>
  <si>
    <t>06_128938</t>
  </si>
  <si>
    <t>06_128939</t>
  </si>
  <si>
    <t>06_128940</t>
  </si>
  <si>
    <t>06_128941</t>
  </si>
  <si>
    <t>06_128943</t>
  </si>
  <si>
    <t>06_128944</t>
  </si>
  <si>
    <t>06_128945</t>
  </si>
  <si>
    <t>06_128946</t>
  </si>
  <si>
    <t>06_128947</t>
  </si>
  <si>
    <t>06_128948</t>
  </si>
  <si>
    <t>06_128949</t>
  </si>
  <si>
    <t>06_128950</t>
  </si>
  <si>
    <t>06_128951</t>
  </si>
  <si>
    <t>06_128952</t>
  </si>
  <si>
    <t>06_128953</t>
  </si>
  <si>
    <t>06_128954</t>
  </si>
  <si>
    <t>06_128955</t>
  </si>
  <si>
    <t>06_128956</t>
  </si>
  <si>
    <t>06_128963</t>
  </si>
  <si>
    <t>06_128970</t>
  </si>
  <si>
    <t>06_128971</t>
  </si>
  <si>
    <t>06_128972</t>
  </si>
  <si>
    <t>06_128973</t>
  </si>
  <si>
    <t>06_128974</t>
  </si>
  <si>
    <t>06_128975</t>
  </si>
  <si>
    <t>06_128976</t>
  </si>
  <si>
    <t>06_128977</t>
  </si>
  <si>
    <t>06_128978</t>
  </si>
  <si>
    <t>06_128979</t>
  </si>
  <si>
    <t>06_128980</t>
  </si>
  <si>
    <t>06_128981</t>
  </si>
  <si>
    <t>06_128982</t>
  </si>
  <si>
    <t>06_128983</t>
  </si>
  <si>
    <t>06_128984</t>
  </si>
  <si>
    <t>06_128985</t>
  </si>
  <si>
    <t>06_128986</t>
  </si>
  <si>
    <t>06_128987</t>
  </si>
  <si>
    <t>06_128988</t>
  </si>
  <si>
    <t>06_128989</t>
  </si>
  <si>
    <t>06_128993</t>
  </si>
  <si>
    <t>06_128994</t>
  </si>
  <si>
    <t>06_128996</t>
  </si>
  <si>
    <t>06_128997</t>
  </si>
  <si>
    <t>06_129008</t>
  </si>
  <si>
    <t>06_129022</t>
  </si>
  <si>
    <t>06_129029</t>
  </si>
  <si>
    <t>06_129031</t>
  </si>
  <si>
    <t>06_129032</t>
  </si>
  <si>
    <t>06_129049</t>
  </si>
  <si>
    <t>06_129068</t>
  </si>
  <si>
    <t>06_129069</t>
  </si>
  <si>
    <t>06_129289</t>
  </si>
  <si>
    <t>06_129301</t>
  </si>
  <si>
    <t>06_129310</t>
  </si>
  <si>
    <t>06_129315</t>
  </si>
  <si>
    <t>06_129426</t>
  </si>
  <si>
    <t>06_129432</t>
  </si>
  <si>
    <t>06_129459</t>
  </si>
  <si>
    <t>06_129631</t>
  </si>
  <si>
    <t>06_129633</t>
  </si>
  <si>
    <t>06_129635</t>
  </si>
  <si>
    <t>06_129659</t>
  </si>
  <si>
    <t>06_129660</t>
  </si>
  <si>
    <t>06_129661</t>
  </si>
  <si>
    <t>06_129662</t>
  </si>
  <si>
    <t>06_129663</t>
  </si>
  <si>
    <t>06_129664</t>
  </si>
  <si>
    <t>06_129665</t>
  </si>
  <si>
    <t>06_129678</t>
  </si>
  <si>
    <t>06_129756</t>
  </si>
  <si>
    <t>06_129840</t>
  </si>
  <si>
    <t>06_129970</t>
  </si>
  <si>
    <t>06_130006</t>
  </si>
  <si>
    <t>06_130104</t>
  </si>
  <si>
    <t>06_130105</t>
  </si>
  <si>
    <t>06_130109</t>
  </si>
  <si>
    <t>06_130124</t>
  </si>
  <si>
    <t>06_130126</t>
  </si>
  <si>
    <t>06_130127</t>
  </si>
  <si>
    <t>06_130128</t>
  </si>
  <si>
    <t>06_130149</t>
  </si>
  <si>
    <t>06_130150</t>
  </si>
  <si>
    <t>06_130151</t>
  </si>
  <si>
    <t>06_130152</t>
  </si>
  <si>
    <t>06_130153</t>
  </si>
  <si>
    <t>06_130154</t>
  </si>
  <si>
    <t>06_130157</t>
  </si>
  <si>
    <t>06_130158</t>
  </si>
  <si>
    <t>06_130159</t>
  </si>
  <si>
    <t>06_130160</t>
  </si>
  <si>
    <t>06_130161</t>
  </si>
  <si>
    <t>06_130162</t>
  </si>
  <si>
    <t>06_130164</t>
  </si>
  <si>
    <t>06_130165</t>
  </si>
  <si>
    <t>06_130166</t>
  </si>
  <si>
    <t>06_130167</t>
  </si>
  <si>
    <t>06_130168</t>
  </si>
  <si>
    <t>06_130170</t>
  </si>
  <si>
    <t>06_130171</t>
  </si>
  <si>
    <t>06_130172</t>
  </si>
  <si>
    <t>06_130173</t>
  </si>
  <si>
    <t>06_130174</t>
  </si>
  <si>
    <t>06_130175</t>
  </si>
  <si>
    <t>06_130176</t>
  </si>
  <si>
    <t>06_130177</t>
  </si>
  <si>
    <t>06_130178</t>
  </si>
  <si>
    <t>06_130179</t>
  </si>
  <si>
    <t>06_130180</t>
  </si>
  <si>
    <t>06_130181</t>
  </si>
  <si>
    <t>06_130182</t>
  </si>
  <si>
    <t>06_130183</t>
  </si>
  <si>
    <t>06_130184</t>
  </si>
  <si>
    <t>06_130185</t>
  </si>
  <si>
    <t>06_130186</t>
  </si>
  <si>
    <t>06_130187</t>
  </si>
  <si>
    <t>06_130188</t>
  </si>
  <si>
    <t>06_130189</t>
  </si>
  <si>
    <t>06_130190</t>
  </si>
  <si>
    <t>06_130191</t>
  </si>
  <si>
    <t>06_130192</t>
  </si>
  <si>
    <t>06_130193</t>
  </si>
  <si>
    <t>06_130194</t>
  </si>
  <si>
    <t>06_130195</t>
  </si>
  <si>
    <t>06_130196</t>
  </si>
  <si>
    <t>06_130197</t>
  </si>
  <si>
    <t>06_130198</t>
  </si>
  <si>
    <t>06_130199</t>
  </si>
  <si>
    <t>06_130200</t>
  </si>
  <si>
    <t>06_130202</t>
  </si>
  <si>
    <t>06_130203</t>
  </si>
  <si>
    <t>06_130204</t>
  </si>
  <si>
    <t>06_130205</t>
  </si>
  <si>
    <t>06_130206</t>
  </si>
  <si>
    <t>06_130207</t>
  </si>
  <si>
    <t>06_130208</t>
  </si>
  <si>
    <t>06_130209</t>
  </si>
  <si>
    <t>06_130210</t>
  </si>
  <si>
    <t>06_130211</t>
  </si>
  <si>
    <t>06_130213</t>
  </si>
  <si>
    <t>06_130214</t>
  </si>
  <si>
    <t>06_130216</t>
  </si>
  <si>
    <t>06_130217</t>
  </si>
  <si>
    <t>06_130218</t>
  </si>
  <si>
    <t>06_130219</t>
  </si>
  <si>
    <t>06_130241</t>
  </si>
  <si>
    <t>06_130251</t>
  </si>
  <si>
    <t>06_130254</t>
  </si>
  <si>
    <t>06_130255</t>
  </si>
  <si>
    <t>06_130256</t>
  </si>
  <si>
    <t>06_130528</t>
  </si>
  <si>
    <t>06_130536</t>
  </si>
  <si>
    <t>06_130544</t>
  </si>
  <si>
    <t>06_130554</t>
  </si>
  <si>
    <t>06_130570</t>
  </si>
  <si>
    <t>06_130571</t>
  </si>
  <si>
    <t>06_130573</t>
  </si>
  <si>
    <t>06_130576</t>
  </si>
  <si>
    <t>06_130578</t>
  </si>
  <si>
    <t>06_130583</t>
  </si>
  <si>
    <t>06_130584</t>
  </si>
  <si>
    <t>06_130585</t>
  </si>
  <si>
    <t>06_130631</t>
  </si>
  <si>
    <t>06_130776</t>
  </si>
  <si>
    <t>06_130815</t>
  </si>
  <si>
    <t>06_130818</t>
  </si>
  <si>
    <t>06_131035</t>
  </si>
  <si>
    <t>06_131249</t>
  </si>
  <si>
    <t>06_131289</t>
  </si>
  <si>
    <t>06_131290</t>
  </si>
  <si>
    <t>06_131341</t>
  </si>
  <si>
    <t>06_131355</t>
  </si>
  <si>
    <t>06_131370</t>
  </si>
  <si>
    <t>06_131371</t>
  </si>
  <si>
    <t>06_131372</t>
  </si>
  <si>
    <t>06_131373</t>
  </si>
  <si>
    <t>06_131375</t>
  </si>
  <si>
    <t>06_131376</t>
  </si>
  <si>
    <t>06_131377</t>
  </si>
  <si>
    <t>06_131378</t>
  </si>
  <si>
    <t>06_131380</t>
  </si>
  <si>
    <t>06_131381</t>
  </si>
  <si>
    <t>06_131382</t>
  </si>
  <si>
    <t>06_131383</t>
  </si>
  <si>
    <t>06_131384</t>
  </si>
  <si>
    <t>06_131385</t>
  </si>
  <si>
    <t>06_131386</t>
  </si>
  <si>
    <t>06_131387</t>
  </si>
  <si>
    <t>06_131388</t>
  </si>
  <si>
    <t>06_131410</t>
  </si>
  <si>
    <t>06_131434</t>
  </si>
  <si>
    <t>06_131436</t>
  </si>
  <si>
    <t>06_131622</t>
  </si>
  <si>
    <t>06_131707</t>
  </si>
  <si>
    <t>06_131841</t>
  </si>
  <si>
    <t>06_131854</t>
  </si>
  <si>
    <t>06_131869</t>
  </si>
  <si>
    <t>06_131911</t>
  </si>
  <si>
    <t>06_131937</t>
  </si>
  <si>
    <t>06_131944</t>
  </si>
  <si>
    <t>06_131950</t>
  </si>
  <si>
    <t>06_131954</t>
  </si>
  <si>
    <t>06_131956</t>
  </si>
  <si>
    <t>06_131957</t>
  </si>
  <si>
    <t>06_131964</t>
  </si>
  <si>
    <t>06_132024</t>
  </si>
  <si>
    <t>06_132026</t>
  </si>
  <si>
    <t>06_132052</t>
  </si>
  <si>
    <t>06_132267</t>
  </si>
  <si>
    <t>06_132274</t>
  </si>
  <si>
    <t>06_132284</t>
  </si>
  <si>
    <t>06_132344</t>
  </si>
  <si>
    <t>06_132393</t>
  </si>
  <si>
    <t>06_132397</t>
  </si>
  <si>
    <t>06_132403</t>
  </si>
  <si>
    <t>06_132478</t>
  </si>
  <si>
    <t>06_132482</t>
  </si>
  <si>
    <t>06_132483</t>
  </si>
  <si>
    <t>06_132484</t>
  </si>
  <si>
    <t>06_132496</t>
  </si>
  <si>
    <t>06_132504</t>
  </si>
  <si>
    <t>06_132580</t>
  </si>
  <si>
    <t>06_132710</t>
  </si>
  <si>
    <t>06_132770</t>
  </si>
  <si>
    <t>06_132772</t>
  </si>
  <si>
    <t>06_132971</t>
  </si>
  <si>
    <t>06_132984</t>
  </si>
  <si>
    <t>06_132987</t>
  </si>
  <si>
    <t>06_132988</t>
  </si>
  <si>
    <t>06_133040</t>
  </si>
  <si>
    <t>06_133043</t>
  </si>
  <si>
    <t>06_133053</t>
  </si>
  <si>
    <t>06_133055</t>
  </si>
  <si>
    <t>06_133057</t>
  </si>
  <si>
    <t>06_133058</t>
  </si>
  <si>
    <t>06_133085</t>
  </si>
  <si>
    <t>06_133125</t>
  </si>
  <si>
    <t>06_133152</t>
  </si>
  <si>
    <t>06_133161</t>
  </si>
  <si>
    <t>06_133316</t>
  </si>
  <si>
    <t>06_133322</t>
  </si>
  <si>
    <t>06_133334</t>
  </si>
  <si>
    <t>06_133335</t>
  </si>
  <si>
    <t>06_133337</t>
  </si>
  <si>
    <t>06_133350</t>
  </si>
  <si>
    <t>06_133431</t>
  </si>
  <si>
    <t>06_134004</t>
  </si>
  <si>
    <t>06_134005</t>
  </si>
  <si>
    <t>06_134008</t>
  </si>
  <si>
    <t>06_134009</t>
  </si>
  <si>
    <t>06_134045</t>
  </si>
  <si>
    <t>06_134046</t>
  </si>
  <si>
    <t>06_134047</t>
  </si>
  <si>
    <t>06_134048</t>
  </si>
  <si>
    <t>06_134070</t>
  </si>
  <si>
    <t>06_134071</t>
  </si>
  <si>
    <t>06_134072</t>
  </si>
  <si>
    <t>06_134484</t>
  </si>
  <si>
    <t>06_134487</t>
  </si>
  <si>
    <t>06_134492</t>
  </si>
  <si>
    <t>06_134494</t>
  </si>
  <si>
    <t>06_134507</t>
  </si>
  <si>
    <t>06_134525</t>
  </si>
  <si>
    <t>06_134526</t>
  </si>
  <si>
    <t>06_134527</t>
  </si>
  <si>
    <t>06_134528</t>
  </si>
  <si>
    <t>06_134546</t>
  </si>
  <si>
    <t>06_134547</t>
  </si>
  <si>
    <t>06_134548</t>
  </si>
  <si>
    <t>06_134702</t>
  </si>
  <si>
    <t>06_134703</t>
  </si>
  <si>
    <t>06_134707</t>
  </si>
  <si>
    <t>06_134712</t>
  </si>
  <si>
    <t>06_134720</t>
  </si>
  <si>
    <t>06_134832</t>
  </si>
  <si>
    <t>06_134833</t>
  </si>
  <si>
    <t>06_134852</t>
  </si>
  <si>
    <t>06_134853</t>
  </si>
  <si>
    <t>06_134890</t>
  </si>
  <si>
    <t>06_134895</t>
  </si>
  <si>
    <t>06_134896</t>
  </si>
  <si>
    <t>06_134898</t>
  </si>
  <si>
    <t>06_134941</t>
  </si>
  <si>
    <t>06_134942</t>
  </si>
  <si>
    <t>06_134943</t>
  </si>
  <si>
    <t>06_134944</t>
  </si>
  <si>
    <t>06_134945</t>
  </si>
  <si>
    <t>06_134946</t>
  </si>
  <si>
    <t>06_134947</t>
  </si>
  <si>
    <t>06_134948</t>
  </si>
  <si>
    <t>Clave referencia 1</t>
  </si>
  <si>
    <t>Clave referencia 3</t>
  </si>
  <si>
    <t>Nº documento</t>
  </si>
  <si>
    <t>Cuenta</t>
  </si>
  <si>
    <t>Referencia</t>
  </si>
  <si>
    <t>Clase de documento</t>
  </si>
  <si>
    <t>Fecha de documento</t>
  </si>
  <si>
    <t>Fe.contabilización</t>
  </si>
  <si>
    <t>Base p. plazo pago</t>
  </si>
  <si>
    <t>Vencimiento neto</t>
  </si>
  <si>
    <t>Demora tras vencimiento neto</t>
  </si>
  <si>
    <t>Importe en moneda local</t>
  </si>
  <si>
    <t>Indicador CME</t>
  </si>
  <si>
    <t>Cuenta de mayor</t>
  </si>
  <si>
    <t>Asignación</t>
  </si>
  <si>
    <t>Texto</t>
  </si>
  <si>
    <t>Centro de beneficio</t>
  </si>
  <si>
    <t>Referencia a factura</t>
  </si>
  <si>
    <t>Doc.compensación</t>
  </si>
  <si>
    <t>EjerCompensación</t>
  </si>
  <si>
    <t>Fecha compensación</t>
  </si>
  <si>
    <t>Nombre del usuario</t>
  </si>
  <si>
    <t>Segmento</t>
  </si>
  <si>
    <t>Texto cab.documento</t>
  </si>
  <si>
    <t>Indicador Debe/Haber</t>
  </si>
  <si>
    <t>8060112617</t>
  </si>
  <si>
    <t>ESTRIOS  S.A.S.</t>
  </si>
  <si>
    <t>1163</t>
  </si>
  <si>
    <t>GUPEREZ</t>
  </si>
  <si>
    <t>NFactura</t>
  </si>
  <si>
    <t>2000330341</t>
  </si>
  <si>
    <t>MPS BOL-2830</t>
  </si>
  <si>
    <t>ZP</t>
  </si>
  <si>
    <t>2905100202</t>
  </si>
  <si>
    <t>bolivar</t>
  </si>
  <si>
    <t>MODELO INTEGRAL CO13001806011261152</t>
  </si>
  <si>
    <t>1300000000</t>
  </si>
  <si>
    <t>KJIMENEZ</t>
  </si>
  <si>
    <t>S</t>
  </si>
  <si>
    <t>2000330340</t>
  </si>
  <si>
    <t>MPS BOL-2829</t>
  </si>
  <si>
    <t>MODELO INTEGRAL CO13001806011261151</t>
  </si>
  <si>
    <t>2000327565</t>
  </si>
  <si>
    <t>71465356 BOL-54</t>
  </si>
  <si>
    <t>MODELO INTEGRAL CO13001806011261152 COMPENSACION M</t>
  </si>
  <si>
    <t>2000327564</t>
  </si>
  <si>
    <t>71465356 BOL-53</t>
  </si>
  <si>
    <t>MODELO INTEGRAL CO13001806011261151 COMPENSACION M</t>
  </si>
  <si>
    <t>2000319332</t>
  </si>
  <si>
    <t>MPS BOL-1321</t>
  </si>
  <si>
    <t>MODELO INTEGRAL MAY_2020 SUBSIDIADO</t>
  </si>
  <si>
    <t>2000319331</t>
  </si>
  <si>
    <t>MPS BOL-1320</t>
  </si>
  <si>
    <t>MODELO INTEGRAL MAY_2020 CONTRIBUTIVO</t>
  </si>
  <si>
    <t>2000319330</t>
  </si>
  <si>
    <t>MPS BOL-1319</t>
  </si>
  <si>
    <t>2000319329</t>
  </si>
  <si>
    <t>MPS BOL-1318</t>
  </si>
  <si>
    <t>2000317563</t>
  </si>
  <si>
    <t>MPS BOL-363</t>
  </si>
  <si>
    <t>ZV</t>
  </si>
  <si>
    <t>SALDO PDTE X LEGALIZAR MODELO INTEGRAL MAR_2020</t>
  </si>
  <si>
    <t>2000281371</t>
  </si>
  <si>
    <t>LEGALIZACION MPS BOL-363</t>
  </si>
  <si>
    <t>2000298863</t>
  </si>
  <si>
    <t>67971435 BOL-190</t>
  </si>
  <si>
    <t>MODELO INTEGRAL ABR_2020</t>
  </si>
  <si>
    <t>2000298465</t>
  </si>
  <si>
    <t>MPS BOL-564</t>
  </si>
  <si>
    <t>2000183411</t>
  </si>
  <si>
    <t>54918357 BOL-12</t>
  </si>
  <si>
    <t>EVENTO AGO_2019-APORTES ASOCIADOS JURIDICOS</t>
  </si>
  <si>
    <t>RMARRUGO</t>
  </si>
  <si>
    <t>POR PAGAR</t>
  </si>
  <si>
    <t>GLOSA</t>
  </si>
  <si>
    <t>DETALLE</t>
  </si>
  <si>
    <t>CANCELADA</t>
  </si>
  <si>
    <t>GLOSA ACP IPS</t>
  </si>
  <si>
    <t>DEVUELTA</t>
  </si>
  <si>
    <t>AUDITORIA</t>
  </si>
  <si>
    <t>NO RADICADA</t>
  </si>
  <si>
    <t>no radicada</t>
  </si>
  <si>
    <t>devuelta</t>
  </si>
  <si>
    <t>glosa aceptada x ips</t>
  </si>
  <si>
    <t>por pagar</t>
  </si>
  <si>
    <t>cancelada</t>
  </si>
  <si>
    <t>cancelada/glosa aceptada x ips</t>
  </si>
  <si>
    <t>glosa</t>
  </si>
  <si>
    <t>glosa/glosa aceptada x ips</t>
  </si>
  <si>
    <t>auditoria</t>
  </si>
  <si>
    <t>por pagar/cancelada</t>
  </si>
  <si>
    <t>por pagar/verificar factura fisica</t>
  </si>
  <si>
    <t>por pagar/cancelada/glosa aceptada x ips</t>
  </si>
  <si>
    <t>por pagar/glosa aceptada x ips</t>
  </si>
  <si>
    <t>Etiquetas de fila</t>
  </si>
  <si>
    <t>Total general</t>
  </si>
  <si>
    <t>Suma de NO RADICADA</t>
  </si>
  <si>
    <t>Suma de DEVUELTA</t>
  </si>
  <si>
    <t>Suma de GLOSA ACP IPS</t>
  </si>
  <si>
    <t>Suma de CANCELADA</t>
  </si>
  <si>
    <t>Suma de AUDITORIA</t>
  </si>
  <si>
    <t>Suma de GLOSA</t>
  </si>
  <si>
    <t>Suma de POR PAGAR</t>
  </si>
  <si>
    <t>Suma de Saldo</t>
  </si>
  <si>
    <t>CARTERA IPS</t>
  </si>
  <si>
    <t>POR LEGALIZAR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</si>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</sst>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-&quot;$&quot;* #,##0.00_-;\-&quot;$&quot;* #,##0.00_-;_-&quot;$&quot;* &quot;-&quot;??_-;_-@_-"/>
    <numFmt numFmtId="167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166" fontId="1" fillId="0" borderId="0" applyFont="0" applyFill="0" applyBorder="0" applyAlignment="0" applyProtection="0"/>
  </cellStyleXfs>
  <cellXfs count="30">
    <xf numFmtId="0" fontId="0" fillId="0" borderId="0" xfId="0"/>
    <xf numFmtId="165" fontId="0" fillId="0" borderId="0" xfId="1" applyNumberFormat="1" applyFont="1"/>
    <xf numFmtId="0" fontId="4" fillId="0" borderId="1" xfId="0" applyFont="1" applyBorder="1" applyAlignment="1">
      <alignment horizontal="center" vertical="center"/>
    </xf>
    <xf numFmtId="166" fontId="4" fillId="0" borderId="1" xfId="3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66" fontId="0" fillId="0" borderId="1" xfId="3" applyFont="1" applyBorder="1"/>
    <xf numFmtId="166" fontId="0" fillId="0" borderId="0" xfId="3" applyFont="1"/>
    <xf numFmtId="0" fontId="5" fillId="3" borderId="1" xfId="0" applyFont="1" applyFill="1" applyBorder="1"/>
    <xf numFmtId="0" fontId="5" fillId="0" borderId="0" xfId="0" applyFont="1"/>
    <xf numFmtId="14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0" fillId="0" borderId="0" xfId="0" applyNumberFormat="1"/>
    <xf numFmtId="167" fontId="0" fillId="0" borderId="0" xfId="1" applyNumberFormat="1" applyFont="1"/>
    <xf numFmtId="166" fontId="6" fillId="4" borderId="1" xfId="3" applyFont="1" applyFill="1" applyBorder="1" applyAlignment="1">
      <alignment horizontal="center" vertical="center"/>
    </xf>
    <xf numFmtId="167" fontId="4" fillId="4" borderId="2" xfId="1" applyNumberFormat="1" applyFont="1" applyFill="1" applyBorder="1" applyAlignment="1">
      <alignment horizontal="center" vertical="center"/>
    </xf>
    <xf numFmtId="167" fontId="4" fillId="4" borderId="3" xfId="1" applyNumberFormat="1" applyFont="1" applyFill="1" applyBorder="1" applyAlignment="1">
      <alignment horizontal="center" vertical="center"/>
    </xf>
    <xf numFmtId="167" fontId="1" fillId="0" borderId="0" xfId="1" applyNumberFormat="1" applyFont="1" applyFill="1" applyBorder="1" applyAlignmen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0" fontId="2" fillId="5" borderId="1" xfId="0" applyFont="1" applyFill="1" applyBorder="1"/>
    <xf numFmtId="165" fontId="0" fillId="0" borderId="1" xfId="0" applyNumberFormat="1" applyBorder="1"/>
    <xf numFmtId="0" fontId="2" fillId="6" borderId="1" xfId="0" applyFont="1" applyFill="1" applyBorder="1"/>
    <xf numFmtId="165" fontId="0" fillId="4" borderId="1" xfId="1" applyNumberFormat="1" applyFont="1" applyFill="1" applyBorder="1"/>
    <xf numFmtId="0" fontId="0" fillId="4" borderId="0" xfId="0" applyFill="1"/>
    <xf numFmtId="3" fontId="5" fillId="4" borderId="0" xfId="0" applyNumberFormat="1" applyFont="1" applyFill="1" applyAlignment="1">
      <alignment horizontal="right"/>
    </xf>
  </cellXfs>
  <cellStyles count="4">
    <cellStyle name="60% - Énfasis2 2" xfId="2" xr:uid="{51F1A4D4-B88B-4C47-BA20-EA7B65A7B611}"/>
    <cellStyle name="Millares" xfId="1" builtinId="3"/>
    <cellStyle name="Moneda 2" xfId="3" xr:uid="{C5ACD211-613D-4E08-A6D8-C97837828AD5}"/>
    <cellStyle name="Normal" xfId="0" builtinId="0"/>
  </cellStyles>
  <dxfs count="1"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ustavo Adolfo Perez Saenz" refreshedDate="43994.397219212966" createdVersion="6" refreshedVersion="6" minRefreshableVersion="3" recordCount="1107" xr:uid="{88814281-477C-4055-8452-2A5286EB5F15}">
  <cacheSource type="worksheet">
    <worksheetSource ref="A5:S1112" sheet="CARTERA"/>
  </cacheSource>
  <cacheFields count="19">
    <cacheField name="Id Tercero" numFmtId="0">
      <sharedItems containsSemiMixedTypes="0" containsString="0" containsNumber="1" containsInteger="1" minValue="900226715" maxValue="900226715"/>
    </cacheField>
    <cacheField name="Razón Social" numFmtId="0">
      <sharedItems/>
    </cacheField>
    <cacheField name="N_Factura" numFmtId="0">
      <sharedItems/>
    </cacheField>
    <cacheField name="NFactura" numFmtId="0">
      <sharedItems containsSemiMixedTypes="0" containsString="0" containsNumber="1" containsInteger="1" minValue="6080477" maxValue="6134948"/>
    </cacheField>
    <cacheField name="FFactura" numFmtId="14">
      <sharedItems containsSemiMixedTypes="0" containsNonDate="0" containsDate="1" containsString="0" minDate="2017-11-30T00:00:00" maxDate="2020-05-13T00:00:00"/>
    </cacheField>
    <cacheField name="F Rad" numFmtId="14">
      <sharedItems containsSemiMixedTypes="0" containsNonDate="0" containsDate="1" containsString="0" minDate="2017-12-11T00:00:00" maxDate="2020-05-13T00:00:00"/>
    </cacheField>
    <cacheField name="V.Fact" numFmtId="166">
      <sharedItems containsSemiMixedTypes="0" containsString="0" containsNumber="1" containsInteger="1" minValue="2970" maxValue="378229404"/>
    </cacheField>
    <cacheField name="N CR" numFmtId="166">
      <sharedItems containsSemiMixedTypes="0" containsString="0" containsNumber="1" containsInteger="1" minValue="0" maxValue="26569974"/>
    </cacheField>
    <cacheField name="Imp" numFmtId="166">
      <sharedItems containsSemiMixedTypes="0" containsString="0" containsNumber="1" containsInteger="1" minValue="0" maxValue="7169998"/>
    </cacheField>
    <cacheField name="Pagos" numFmtId="166">
      <sharedItems containsSemiMixedTypes="0" containsString="0" containsNumber="1" containsInteger="1" minValue="0" maxValue="351329904"/>
    </cacheField>
    <cacheField name="Saldo" numFmtId="166">
      <sharedItems containsSemiMixedTypes="0" containsString="0" containsNumber="1" containsInteger="1" minValue="18" maxValue="378229404"/>
    </cacheField>
    <cacheField name="DETALLE" numFmtId="0">
      <sharedItems count="13">
        <s v="glosa aceptada x ips"/>
        <s v="glosa"/>
        <s v="no radicada"/>
        <s v="glosa/glosa aceptada x ips"/>
        <s v="cancelada"/>
        <s v="devuelta"/>
        <s v="por pagar"/>
        <s v="por pagar/verificar factura fisica"/>
        <s v="cancelada/glosa aceptada x ips"/>
        <s v="por pagar/cancelada"/>
        <s v="por pagar/cancelada/glosa aceptada x ips"/>
        <s v="por pagar/glosa aceptada x ips"/>
        <s v="auditoria"/>
      </sharedItems>
    </cacheField>
    <cacheField name="NO RADICADA" numFmtId="165">
      <sharedItems containsSemiMixedTypes="0" containsString="0" containsNumber="1" containsInteger="1" minValue="0" maxValue="36190221"/>
    </cacheField>
    <cacheField name="DEVUELTA" numFmtId="165">
      <sharedItems containsSemiMixedTypes="0" containsString="0" containsNumber="1" containsInteger="1" minValue="0" maxValue="15785107"/>
    </cacheField>
    <cacheField name="GLOSA ACP IPS" numFmtId="165">
      <sharedItems containsSemiMixedTypes="0" containsString="0" containsNumber="1" containsInteger="1" minValue="0" maxValue="18000000"/>
    </cacheField>
    <cacheField name="CANCELADA" numFmtId="165">
      <sharedItems containsSemiMixedTypes="0" containsString="0" containsNumber="1" containsInteger="1" minValue="0" maxValue="377247133"/>
    </cacheField>
    <cacheField name="AUDITORIA" numFmtId="165">
      <sharedItems containsSemiMixedTypes="0" containsString="0" containsNumber="1" containsInteger="1" minValue="0" maxValue="372659657"/>
    </cacheField>
    <cacheField name="GLOSA" numFmtId="165">
      <sharedItems containsSemiMixedTypes="0" containsString="0" containsNumber="1" containsInteger="1" minValue="0" maxValue="16105572"/>
    </cacheField>
    <cacheField name="POR PAGAR" numFmtId="165">
      <sharedItems containsSemiMixedTypes="0" containsString="0" containsNumber="1" containsInteger="1" minValue="0" maxValue="1535304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7">
  <r>
    <n v="900226715"/>
    <s v="COOSALUD ENTIDAD PROMOTORA DE SALUD S.A."/>
    <s v="06_080477"/>
    <n v="6080477"/>
    <d v="2017-11-30T00:00:00"/>
    <d v="2017-12-11T00:00:00"/>
    <n v="185000"/>
    <n v="0"/>
    <n v="1850"/>
    <n v="90650"/>
    <n v="92500"/>
    <x v="0"/>
    <n v="0"/>
    <n v="0"/>
    <n v="92500"/>
    <n v="0"/>
    <n v="0"/>
    <n v="0"/>
    <n v="0"/>
  </r>
  <r>
    <n v="900226715"/>
    <s v="COOSALUD ENTIDAD PROMOTORA DE SALUD S.A."/>
    <s v="06_080559"/>
    <n v="6080559"/>
    <d v="2017-11-30T00:00:00"/>
    <d v="2017-12-11T00:00:00"/>
    <n v="9710272"/>
    <n v="0"/>
    <n v="193505"/>
    <n v="9481747"/>
    <n v="35020"/>
    <x v="0"/>
    <n v="0"/>
    <n v="0"/>
    <n v="35020"/>
    <n v="0"/>
    <n v="0"/>
    <n v="0"/>
    <n v="0"/>
  </r>
  <r>
    <n v="900226715"/>
    <s v="COOSALUD ENTIDAD PROMOTORA DE SALUD S.A."/>
    <s v="06_080588"/>
    <n v="6080588"/>
    <d v="2017-11-30T00:00:00"/>
    <d v="2017-12-11T00:00:00"/>
    <n v="912455"/>
    <n v="0"/>
    <n v="17549"/>
    <n v="859886"/>
    <n v="35020"/>
    <x v="0"/>
    <n v="0"/>
    <n v="0"/>
    <n v="35020"/>
    <n v="0"/>
    <n v="0"/>
    <n v="0"/>
    <n v="0"/>
  </r>
  <r>
    <n v="900226715"/>
    <s v="COOSALUD ENTIDAD PROMOTORA DE SALUD S.A."/>
    <s v="06_080592"/>
    <n v="6080592"/>
    <d v="2017-11-30T00:00:00"/>
    <d v="2017-12-11T00:00:00"/>
    <n v="12823410"/>
    <n v="0"/>
    <n v="255072"/>
    <n v="12498538"/>
    <n v="69800"/>
    <x v="0"/>
    <n v="0"/>
    <n v="0"/>
    <n v="69800"/>
    <n v="0"/>
    <n v="0"/>
    <n v="0"/>
    <n v="0"/>
  </r>
  <r>
    <n v="900226715"/>
    <s v="COOSALUD ENTIDAD PROMOTORA DE SALUD S.A."/>
    <s v="06_081154"/>
    <n v="6081154"/>
    <d v="2017-12-12T00:00:00"/>
    <d v="2018-01-15T00:00:00"/>
    <n v="5784231"/>
    <n v="0"/>
    <n v="94991"/>
    <n v="4654536"/>
    <n v="1034704"/>
    <x v="1"/>
    <n v="0"/>
    <n v="0"/>
    <n v="0"/>
    <n v="0"/>
    <n v="0"/>
    <n v="1034704"/>
    <n v="0"/>
  </r>
  <r>
    <n v="900226715"/>
    <s v="COOSALUD ENTIDAD PROMOTORA DE SALUD S.A."/>
    <s v="06_081838"/>
    <n v="6081838"/>
    <d v="2017-12-19T00:00:00"/>
    <d v="2018-01-15T00:00:00"/>
    <n v="30991821"/>
    <n v="0"/>
    <n v="619138"/>
    <n v="30337783"/>
    <n v="34900"/>
    <x v="0"/>
    <n v="0"/>
    <n v="0"/>
    <n v="34900"/>
    <n v="0"/>
    <n v="0"/>
    <n v="0"/>
    <n v="0"/>
  </r>
  <r>
    <n v="900226715"/>
    <s v="COOSALUD ENTIDAD PROMOTORA DE SALUD S.A."/>
    <s v="06_082114"/>
    <n v="6082114"/>
    <d v="2017-12-21T00:00:00"/>
    <d v="2018-01-15T00:00:00"/>
    <n v="12187050"/>
    <n v="0"/>
    <n v="225412"/>
    <n v="11045182"/>
    <n v="916456"/>
    <x v="1"/>
    <n v="0"/>
    <n v="0"/>
    <n v="0"/>
    <n v="0"/>
    <n v="0"/>
    <n v="916456"/>
    <n v="0"/>
  </r>
  <r>
    <n v="900226715"/>
    <s v="COOSALUD ENTIDAD PROMOTORA DE SALUD S.A."/>
    <s v="06_082410"/>
    <n v="6082410"/>
    <d v="2017-12-31T00:00:00"/>
    <d v="2018-01-15T00:00:00"/>
    <n v="3876301"/>
    <n v="0"/>
    <n v="76828"/>
    <n v="3764573"/>
    <n v="34900"/>
    <x v="0"/>
    <n v="0"/>
    <n v="0"/>
    <n v="34900"/>
    <n v="0"/>
    <n v="0"/>
    <n v="0"/>
    <n v="0"/>
  </r>
  <r>
    <n v="900226715"/>
    <s v="COOSALUD ENTIDAD PROMOTORA DE SALUD S.A."/>
    <s v="06_082430"/>
    <n v="6082430"/>
    <d v="2017-12-31T00:00:00"/>
    <d v="2018-01-10T00:00:00"/>
    <n v="6810786"/>
    <n v="0"/>
    <n v="77616"/>
    <n v="3803170"/>
    <n v="2930000"/>
    <x v="1"/>
    <n v="0"/>
    <n v="0"/>
    <n v="0"/>
    <n v="0"/>
    <n v="0"/>
    <n v="2930000"/>
    <n v="0"/>
  </r>
  <r>
    <n v="900226715"/>
    <s v="COOSALUD ENTIDAD PROMOTORA DE SALUD S.A."/>
    <s v="06_082478"/>
    <n v="6082478"/>
    <d v="2017-12-31T00:00:00"/>
    <d v="2018-01-15T00:00:00"/>
    <n v="5124275"/>
    <n v="0"/>
    <n v="100076"/>
    <n v="4903747"/>
    <n v="120452"/>
    <x v="0"/>
    <n v="0"/>
    <n v="0"/>
    <n v="120452"/>
    <n v="0"/>
    <n v="0"/>
    <n v="0"/>
    <n v="0"/>
  </r>
  <r>
    <n v="900226715"/>
    <s v="COOSALUD ENTIDAD PROMOTORA DE SALUD S.A."/>
    <s v="06_082535"/>
    <n v="6082535"/>
    <d v="2017-12-30T00:00:00"/>
    <d v="2018-01-15T00:00:00"/>
    <n v="4128756"/>
    <n v="0"/>
    <n v="60375"/>
    <n v="2958381"/>
    <n v="1110000"/>
    <x v="1"/>
    <n v="0"/>
    <n v="0"/>
    <n v="0"/>
    <n v="0"/>
    <n v="0"/>
    <n v="1110000"/>
    <n v="0"/>
  </r>
  <r>
    <n v="900226715"/>
    <s v="COOSALUD ENTIDAD PROMOTORA DE SALUD S.A."/>
    <s v="06_082724"/>
    <n v="6082724"/>
    <d v="2017-12-30T00:00:00"/>
    <d v="2018-01-15T00:00:00"/>
    <n v="8581144"/>
    <n v="0"/>
    <n v="167327"/>
    <n v="8199027"/>
    <n v="214790"/>
    <x v="0"/>
    <n v="0"/>
    <n v="0"/>
    <n v="214790"/>
    <n v="0"/>
    <n v="0"/>
    <n v="0"/>
    <n v="0"/>
  </r>
  <r>
    <n v="900226715"/>
    <s v="COOSALUD ENTIDAD PROMOTORA DE SALUD S.A."/>
    <s v="06_082728"/>
    <n v="6082728"/>
    <d v="2017-12-30T00:00:00"/>
    <d v="2018-01-15T00:00:00"/>
    <n v="1294112"/>
    <n v="0"/>
    <n v="18482"/>
    <n v="905630"/>
    <n v="370000"/>
    <x v="0"/>
    <n v="0"/>
    <n v="0"/>
    <n v="370000"/>
    <n v="0"/>
    <n v="0"/>
    <n v="0"/>
    <n v="0"/>
  </r>
  <r>
    <n v="900226715"/>
    <s v="COOSALUD ENTIDAD PROMOTORA DE SALUD S.A."/>
    <s v="06_082953"/>
    <n v="6082953"/>
    <d v="2018-01-15T00:00:00"/>
    <d v="2018-02-08T00:00:00"/>
    <n v="2115824"/>
    <n v="0"/>
    <n v="41618"/>
    <n v="2039306"/>
    <n v="34900"/>
    <x v="0"/>
    <n v="0"/>
    <n v="0"/>
    <n v="34900"/>
    <n v="0"/>
    <n v="0"/>
    <n v="0"/>
    <n v="0"/>
  </r>
  <r>
    <n v="900226715"/>
    <s v="COOSALUD ENTIDAD PROMOTORA DE SALUD S.A."/>
    <s v="06_083305"/>
    <n v="6083305"/>
    <d v="2018-01-18T00:00:00"/>
    <d v="2018-02-08T00:00:00"/>
    <n v="3236738"/>
    <n v="0"/>
    <n v="64037"/>
    <n v="3137801"/>
    <n v="34900"/>
    <x v="0"/>
    <n v="0"/>
    <n v="0"/>
    <n v="34900"/>
    <n v="0"/>
    <n v="0"/>
    <n v="0"/>
    <n v="0"/>
  </r>
  <r>
    <n v="900226715"/>
    <s v="COOSALUD ENTIDAD PROMOTORA DE SALUD S.A."/>
    <s v="06_083399"/>
    <n v="6083399"/>
    <d v="2018-01-18T00:00:00"/>
    <d v="2018-02-08T00:00:00"/>
    <n v="6399702"/>
    <n v="0"/>
    <n v="127296"/>
    <n v="6237506"/>
    <n v="34900"/>
    <x v="0"/>
    <n v="0"/>
    <n v="0"/>
    <n v="34900"/>
    <n v="0"/>
    <n v="0"/>
    <n v="0"/>
    <n v="0"/>
  </r>
  <r>
    <n v="900226715"/>
    <s v="COOSALUD ENTIDAD PROMOTORA DE SALUD S.A."/>
    <s v="06_083409"/>
    <n v="6083409"/>
    <d v="2018-01-19T00:00:00"/>
    <d v="2018-02-08T00:00:00"/>
    <n v="14087383"/>
    <n v="0"/>
    <n v="280352"/>
    <n v="13737231"/>
    <n v="69800"/>
    <x v="0"/>
    <n v="0"/>
    <n v="0"/>
    <n v="69800"/>
    <n v="0"/>
    <n v="0"/>
    <n v="0"/>
    <n v="0"/>
  </r>
  <r>
    <n v="900226715"/>
    <s v="COOSALUD ENTIDAD PROMOTORA DE SALUD S.A."/>
    <s v="06_083442"/>
    <n v="6083442"/>
    <d v="2018-01-22T00:00:00"/>
    <d v="2018-02-08T00:00:00"/>
    <n v="1290274"/>
    <n v="0"/>
    <n v="25107"/>
    <n v="1230267"/>
    <n v="34900"/>
    <x v="0"/>
    <n v="0"/>
    <n v="0"/>
    <n v="34900"/>
    <n v="0"/>
    <n v="0"/>
    <n v="0"/>
    <n v="0"/>
  </r>
  <r>
    <n v="900226715"/>
    <s v="COOSALUD ENTIDAD PROMOTORA DE SALUD S.A."/>
    <s v="06_083613"/>
    <n v="6083613"/>
    <d v="2018-01-23T00:00:00"/>
    <d v="2018-02-08T00:00:00"/>
    <n v="16722857"/>
    <n v="0"/>
    <n v="334167"/>
    <n v="16374185"/>
    <n v="14505"/>
    <x v="0"/>
    <n v="0"/>
    <n v="0"/>
    <n v="14505"/>
    <n v="0"/>
    <n v="0"/>
    <n v="0"/>
    <n v="0"/>
  </r>
  <r>
    <n v="900226715"/>
    <s v="COOSALUD ENTIDAD PROMOTORA DE SALUD S.A."/>
    <s v="06_083635"/>
    <n v="6083635"/>
    <d v="2018-01-24T00:00:00"/>
    <d v="2018-02-08T00:00:00"/>
    <n v="7320792"/>
    <n v="0"/>
    <n v="145718"/>
    <n v="7140174"/>
    <n v="34900"/>
    <x v="0"/>
    <n v="0"/>
    <n v="0"/>
    <n v="34900"/>
    <n v="0"/>
    <n v="0"/>
    <n v="0"/>
    <n v="0"/>
  </r>
  <r>
    <n v="900226715"/>
    <s v="COOSALUD ENTIDAD PROMOTORA DE SALUD S.A."/>
    <s v="06_084877"/>
    <n v="6084877"/>
    <d v="2018-02-12T00:00:00"/>
    <d v="2018-02-20T00:00:00"/>
    <n v="496036"/>
    <n v="0"/>
    <n v="8133"/>
    <n v="398542"/>
    <n v="89361"/>
    <x v="0"/>
    <n v="0"/>
    <n v="0"/>
    <n v="89361"/>
    <n v="0"/>
    <n v="0"/>
    <n v="0"/>
    <n v="0"/>
  </r>
  <r>
    <n v="900226715"/>
    <s v="COOSALUD ENTIDAD PROMOTORA DE SALUD S.A."/>
    <s v="06_084965"/>
    <n v="6084965"/>
    <d v="2018-02-13T00:00:00"/>
    <d v="2018-03-16T00:00:00"/>
    <n v="2595969"/>
    <n v="0"/>
    <n v="33919"/>
    <n v="1662050"/>
    <n v="900000"/>
    <x v="1"/>
    <n v="0"/>
    <n v="0"/>
    <n v="0"/>
    <n v="0"/>
    <n v="0"/>
    <n v="900000"/>
    <n v="0"/>
  </r>
  <r>
    <n v="900226715"/>
    <s v="COOSALUD ENTIDAD PROMOTORA DE SALUD S.A."/>
    <s v="06_084969"/>
    <n v="6084969"/>
    <d v="2018-02-13T00:00:00"/>
    <d v="2018-02-20T00:00:00"/>
    <n v="496000"/>
    <n v="0"/>
    <n v="8133"/>
    <n v="398542"/>
    <n v="89325"/>
    <x v="0"/>
    <n v="0"/>
    <n v="0"/>
    <n v="89325"/>
    <n v="0"/>
    <n v="0"/>
    <n v="0"/>
    <n v="0"/>
  </r>
  <r>
    <n v="900226715"/>
    <s v="COOSALUD ENTIDAD PROMOTORA DE SALUD S.A."/>
    <s v="06_084988"/>
    <n v="6084988"/>
    <d v="2018-02-13T00:00:00"/>
    <d v="2018-02-20T00:00:00"/>
    <n v="496000"/>
    <n v="0"/>
    <n v="8135"/>
    <n v="398540"/>
    <n v="89325"/>
    <x v="0"/>
    <n v="0"/>
    <n v="0"/>
    <n v="89325"/>
    <n v="0"/>
    <n v="0"/>
    <n v="0"/>
    <n v="0"/>
  </r>
  <r>
    <n v="900226715"/>
    <s v="COOSALUD ENTIDAD PROMOTORA DE SALUD S.A."/>
    <s v="06_085375"/>
    <n v="6085375"/>
    <d v="2018-02-20T00:00:00"/>
    <d v="2018-03-16T00:00:00"/>
    <n v="9075731"/>
    <n v="0"/>
    <n v="145515"/>
    <n v="7130216"/>
    <n v="1800000"/>
    <x v="1"/>
    <n v="0"/>
    <n v="0"/>
    <n v="0"/>
    <n v="0"/>
    <n v="0"/>
    <n v="1800000"/>
    <n v="0"/>
  </r>
  <r>
    <n v="900226715"/>
    <s v="COOSALUD ENTIDAD PROMOTORA DE SALUD S.A."/>
    <s v="06_085495"/>
    <n v="6085495"/>
    <d v="2018-02-21T00:00:00"/>
    <d v="2018-03-16T00:00:00"/>
    <n v="26473302"/>
    <n v="0"/>
    <n v="514266"/>
    <n v="25199036"/>
    <n v="760000"/>
    <x v="0"/>
    <n v="0"/>
    <n v="0"/>
    <n v="760000"/>
    <n v="0"/>
    <n v="0"/>
    <n v="0"/>
    <n v="0"/>
  </r>
  <r>
    <n v="900226715"/>
    <s v="COOSALUD ENTIDAD PROMOTORA DE SALUD S.A."/>
    <s v="06_086628"/>
    <n v="6086628"/>
    <d v="2018-03-13T00:00:00"/>
    <d v="2018-03-20T00:00:00"/>
    <n v="11712170"/>
    <n v="0"/>
    <n v="231837"/>
    <n v="11360033"/>
    <n v="120300"/>
    <x v="0"/>
    <n v="0"/>
    <n v="0"/>
    <n v="120300"/>
    <n v="0"/>
    <n v="0"/>
    <n v="0"/>
    <n v="0"/>
  </r>
  <r>
    <n v="900226715"/>
    <s v="COOSALUD ENTIDAD PROMOTORA DE SALUD S.A."/>
    <s v="06_086722"/>
    <n v="6086722"/>
    <d v="2018-03-15T00:00:00"/>
    <d v="2018-03-15T00:00:00"/>
    <n v="28600"/>
    <n v="0"/>
    <n v="0"/>
    <n v="0"/>
    <n v="28600"/>
    <x v="2"/>
    <n v="28600"/>
    <n v="0"/>
    <n v="0"/>
    <n v="0"/>
    <n v="0"/>
    <n v="0"/>
    <n v="0"/>
  </r>
  <r>
    <n v="900226715"/>
    <s v="COOSALUD ENTIDAD PROMOTORA DE SALUD S.A."/>
    <s v="06_086723"/>
    <n v="6086723"/>
    <d v="2018-03-15T00:00:00"/>
    <d v="2018-03-15T00:00:00"/>
    <n v="28600"/>
    <n v="0"/>
    <n v="0"/>
    <n v="0"/>
    <n v="28600"/>
    <x v="2"/>
    <n v="28600"/>
    <n v="0"/>
    <n v="0"/>
    <n v="0"/>
    <n v="0"/>
    <n v="0"/>
    <n v="0"/>
  </r>
  <r>
    <n v="900226715"/>
    <s v="COOSALUD ENTIDAD PROMOTORA DE SALUD S.A."/>
    <s v="06_086724"/>
    <n v="6086724"/>
    <d v="2018-03-15T00:00:00"/>
    <d v="2018-03-15T00:00:00"/>
    <n v="28600"/>
    <n v="0"/>
    <n v="0"/>
    <n v="0"/>
    <n v="28600"/>
    <x v="2"/>
    <n v="28600"/>
    <n v="0"/>
    <n v="0"/>
    <n v="0"/>
    <n v="0"/>
    <n v="0"/>
    <n v="0"/>
  </r>
  <r>
    <n v="900226715"/>
    <s v="COOSALUD ENTIDAD PROMOTORA DE SALUD S.A."/>
    <s v="06_086941"/>
    <n v="6086941"/>
    <d v="2018-03-26T00:00:00"/>
    <d v="2018-04-17T00:00:00"/>
    <n v="24215598"/>
    <n v="0"/>
    <n v="430312"/>
    <n v="21085286"/>
    <n v="2700000"/>
    <x v="3"/>
    <n v="0"/>
    <n v="0"/>
    <n v="900000"/>
    <n v="0"/>
    <n v="0"/>
    <n v="1800000"/>
    <n v="0"/>
  </r>
  <r>
    <n v="900226715"/>
    <s v="COOSALUD ENTIDAD PROMOTORA DE SALUD S.A."/>
    <s v="06_086956"/>
    <n v="6086956"/>
    <d v="2018-03-27T00:00:00"/>
    <d v="2018-04-17T00:00:00"/>
    <n v="2164966"/>
    <n v="0"/>
    <n v="8239"/>
    <n v="403706"/>
    <n v="1753021"/>
    <x v="4"/>
    <n v="0"/>
    <n v="0"/>
    <n v="0"/>
    <n v="1753021"/>
    <n v="0"/>
    <n v="0"/>
    <n v="0"/>
  </r>
  <r>
    <n v="900226715"/>
    <s v="COOSALUD ENTIDAD PROMOTORA DE SALUD S.A."/>
    <s v="06_088265"/>
    <n v="6088265"/>
    <d v="2018-04-19T00:00:00"/>
    <d v="2018-05-07T00:00:00"/>
    <n v="745000"/>
    <n v="0"/>
    <n v="0"/>
    <n v="0"/>
    <n v="745000"/>
    <x v="5"/>
    <n v="0"/>
    <n v="745000"/>
    <n v="0"/>
    <n v="0"/>
    <n v="0"/>
    <n v="0"/>
    <n v="0"/>
  </r>
  <r>
    <n v="900226715"/>
    <s v="COOSALUD ENTIDAD PROMOTORA DE SALUD S.A."/>
    <s v="06_088501"/>
    <n v="6088501"/>
    <d v="2018-04-20T00:00:00"/>
    <d v="2018-05-07T00:00:00"/>
    <n v="1164474"/>
    <n v="0"/>
    <n v="23289"/>
    <n v="1141167"/>
    <n v="18"/>
    <x v="4"/>
    <n v="0"/>
    <n v="0"/>
    <n v="0"/>
    <n v="18"/>
    <n v="0"/>
    <n v="0"/>
    <n v="0"/>
  </r>
  <r>
    <n v="900226715"/>
    <s v="COOSALUD ENTIDAD PROMOTORA DE SALUD S.A."/>
    <s v="06_088532"/>
    <n v="6088532"/>
    <d v="2018-04-20T00:00:00"/>
    <d v="2018-05-11T00:00:00"/>
    <n v="3267738"/>
    <n v="0"/>
    <n v="63555"/>
    <n v="3114183"/>
    <n v="90000"/>
    <x v="0"/>
    <n v="0"/>
    <n v="0"/>
    <n v="90000"/>
    <n v="0"/>
    <n v="0"/>
    <n v="0"/>
    <n v="0"/>
  </r>
  <r>
    <n v="900226715"/>
    <s v="COOSALUD ENTIDAD PROMOTORA DE SALUD S.A."/>
    <s v="06_088604"/>
    <n v="6088604"/>
    <d v="2018-04-23T00:00:00"/>
    <d v="2018-05-07T00:00:00"/>
    <n v="991681"/>
    <n v="495645"/>
    <n v="9920"/>
    <n v="486080"/>
    <n v="36"/>
    <x v="4"/>
    <n v="0"/>
    <n v="0"/>
    <n v="0"/>
    <n v="36"/>
    <n v="0"/>
    <n v="0"/>
    <n v="0"/>
  </r>
  <r>
    <n v="900226715"/>
    <s v="COOSALUD ENTIDAD PROMOTORA DE SALUD S.A."/>
    <s v="06_088802"/>
    <n v="6088802"/>
    <d v="2018-04-25T00:00:00"/>
    <d v="2018-05-11T00:00:00"/>
    <n v="6148626"/>
    <n v="144205"/>
    <n v="118469"/>
    <n v="5804952"/>
    <n v="81000"/>
    <x v="0"/>
    <n v="0"/>
    <n v="0"/>
    <n v="81000"/>
    <n v="0"/>
    <n v="0"/>
    <n v="0"/>
    <n v="0"/>
  </r>
  <r>
    <n v="900226715"/>
    <s v="COOSALUD ENTIDAD PROMOTORA DE SALUD S.A."/>
    <s v="06_088991"/>
    <n v="6088991"/>
    <d v="2018-04-28T00:00:00"/>
    <d v="2018-05-11T00:00:00"/>
    <n v="54558382"/>
    <n v="0"/>
    <n v="1090005"/>
    <n v="53410236"/>
    <n v="58141"/>
    <x v="0"/>
    <n v="0"/>
    <n v="0"/>
    <n v="58141"/>
    <n v="0"/>
    <n v="0"/>
    <n v="0"/>
    <n v="0"/>
  </r>
  <r>
    <n v="900226715"/>
    <s v="COOSALUD ENTIDAD PROMOTORA DE SALUD S.A."/>
    <s v="06_089168"/>
    <n v="6089168"/>
    <d v="2018-04-30T00:00:00"/>
    <d v="2018-05-11T00:00:00"/>
    <n v="64557801"/>
    <n v="0"/>
    <n v="1288962"/>
    <n v="63159139"/>
    <n v="109700"/>
    <x v="1"/>
    <n v="0"/>
    <n v="0"/>
    <n v="0"/>
    <n v="0"/>
    <n v="0"/>
    <n v="109700"/>
    <n v="0"/>
  </r>
  <r>
    <n v="900226715"/>
    <s v="COOSALUD ENTIDAD PROMOTORA DE SALUD S.A."/>
    <s v="06_089193"/>
    <n v="6089193"/>
    <d v="2018-04-30T00:00:00"/>
    <d v="2018-05-11T00:00:00"/>
    <n v="2297713"/>
    <n v="0"/>
    <n v="0"/>
    <n v="0"/>
    <n v="2297713"/>
    <x v="4"/>
    <n v="0"/>
    <n v="0"/>
    <n v="0"/>
    <n v="2297713"/>
    <n v="0"/>
    <n v="0"/>
    <n v="0"/>
  </r>
  <r>
    <n v="900226715"/>
    <s v="COOSALUD ENTIDAD PROMOTORA DE SALUD S.A."/>
    <s v="06_089307"/>
    <n v="6089307"/>
    <d v="2018-05-07T00:00:00"/>
    <d v="2018-05-15T00:00:00"/>
    <n v="2890981"/>
    <n v="0"/>
    <n v="0"/>
    <n v="0"/>
    <n v="2890981"/>
    <x v="5"/>
    <n v="0"/>
    <n v="2890981"/>
    <n v="0"/>
    <n v="0"/>
    <n v="0"/>
    <n v="0"/>
    <n v="0"/>
  </r>
  <r>
    <n v="900226715"/>
    <s v="COOSALUD ENTIDAD PROMOTORA DE SALUD S.A."/>
    <s v="06_089358"/>
    <n v="6089358"/>
    <d v="2018-05-08T00:00:00"/>
    <d v="2018-05-18T00:00:00"/>
    <n v="5716559"/>
    <n v="0"/>
    <n v="99531"/>
    <n v="4877028"/>
    <n v="740000"/>
    <x v="0"/>
    <n v="0"/>
    <n v="0"/>
    <n v="740000"/>
    <n v="0"/>
    <n v="0"/>
    <n v="0"/>
    <n v="0"/>
  </r>
  <r>
    <n v="900226715"/>
    <s v="COOSALUD ENTIDAD PROMOTORA DE SALUD S.A."/>
    <s v="06_089367"/>
    <n v="6089367"/>
    <d v="2018-05-09T00:00:00"/>
    <d v="2018-05-18T00:00:00"/>
    <n v="7433062"/>
    <n v="370000"/>
    <n v="133861"/>
    <n v="6559201"/>
    <n v="370000"/>
    <x v="0"/>
    <n v="0"/>
    <n v="0"/>
    <n v="370000"/>
    <n v="0"/>
    <n v="0"/>
    <n v="0"/>
    <n v="0"/>
  </r>
  <r>
    <n v="900226715"/>
    <s v="COOSALUD ENTIDAD PROMOTORA DE SALUD S.A."/>
    <s v="06_089418"/>
    <n v="6089418"/>
    <d v="2018-05-11T00:00:00"/>
    <d v="2018-05-18T00:00:00"/>
    <n v="13928681"/>
    <n v="0"/>
    <n v="270974"/>
    <n v="13277707"/>
    <n v="380000"/>
    <x v="0"/>
    <n v="0"/>
    <n v="0"/>
    <n v="380000"/>
    <n v="0"/>
    <n v="0"/>
    <n v="0"/>
    <n v="0"/>
  </r>
  <r>
    <n v="900226715"/>
    <s v="COOSALUD ENTIDAD PROMOTORA DE SALUD S.A."/>
    <s v="06_089419"/>
    <n v="6089419"/>
    <d v="2018-05-11T00:00:00"/>
    <d v="2018-05-18T00:00:00"/>
    <n v="7738711"/>
    <n v="760000"/>
    <n v="131974"/>
    <n v="6466737"/>
    <n v="380000"/>
    <x v="0"/>
    <n v="0"/>
    <n v="0"/>
    <n v="380000"/>
    <n v="0"/>
    <n v="0"/>
    <n v="0"/>
    <n v="0"/>
  </r>
  <r>
    <n v="900226715"/>
    <s v="COOSALUD ENTIDAD PROMOTORA DE SALUD S.A."/>
    <s v="06_089784"/>
    <n v="6089784"/>
    <d v="2018-05-17T00:00:00"/>
    <d v="2018-06-19T00:00:00"/>
    <n v="40194118"/>
    <n v="0"/>
    <n v="634054"/>
    <n v="31068650"/>
    <n v="8491414"/>
    <x v="1"/>
    <n v="0"/>
    <n v="0"/>
    <n v="0"/>
    <n v="0"/>
    <n v="0"/>
    <n v="8491414"/>
    <n v="0"/>
  </r>
  <r>
    <n v="900226715"/>
    <s v="COOSALUD ENTIDAD PROMOTORA DE SALUD S.A."/>
    <s v="06_089837"/>
    <n v="6089837"/>
    <d v="2018-05-18T00:00:00"/>
    <d v="2018-06-19T00:00:00"/>
    <n v="5802466"/>
    <n v="0"/>
    <n v="108449"/>
    <n v="5314017"/>
    <n v="380000"/>
    <x v="0"/>
    <n v="0"/>
    <n v="0"/>
    <n v="380000"/>
    <n v="0"/>
    <n v="0"/>
    <n v="0"/>
    <n v="0"/>
  </r>
  <r>
    <n v="900226715"/>
    <s v="COOSALUD ENTIDAD PROMOTORA DE SALUD S.A."/>
    <s v="06_089863"/>
    <n v="6089863"/>
    <d v="2018-05-21T00:00:00"/>
    <d v="2018-06-19T00:00:00"/>
    <n v="3740578"/>
    <n v="0"/>
    <n v="16700"/>
    <n v="818300"/>
    <n v="2905578"/>
    <x v="0"/>
    <n v="0"/>
    <n v="0"/>
    <n v="2905578"/>
    <n v="0"/>
    <n v="0"/>
    <n v="0"/>
    <n v="0"/>
  </r>
  <r>
    <n v="900226715"/>
    <s v="COOSALUD ENTIDAD PROMOTORA DE SALUD S.A."/>
    <s v="06_090007"/>
    <n v="6090007"/>
    <d v="2018-05-24T00:00:00"/>
    <d v="2018-05-24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090050"/>
    <n v="6090050"/>
    <d v="2018-05-25T00:00:00"/>
    <d v="2018-06-19T00:00:00"/>
    <n v="2293718"/>
    <n v="0"/>
    <n v="43460"/>
    <n v="2129558"/>
    <n v="120700"/>
    <x v="0"/>
    <n v="0"/>
    <n v="0"/>
    <n v="120700"/>
    <n v="0"/>
    <n v="0"/>
    <n v="0"/>
    <n v="0"/>
  </r>
  <r>
    <n v="900226715"/>
    <s v="COOSALUD ENTIDAD PROMOTORA DE SALUD S.A."/>
    <s v="06_090086"/>
    <n v="6090086"/>
    <d v="2018-05-26T00:00:00"/>
    <d v="2018-06-19T00:00:00"/>
    <n v="2808168"/>
    <n v="0"/>
    <n v="45459"/>
    <n v="2227497"/>
    <n v="535212"/>
    <x v="0"/>
    <n v="0"/>
    <n v="0"/>
    <n v="535212"/>
    <n v="0"/>
    <n v="0"/>
    <n v="0"/>
    <n v="0"/>
  </r>
  <r>
    <n v="900226715"/>
    <s v="COOSALUD ENTIDAD PROMOTORA DE SALUD S.A."/>
    <s v="06_090246"/>
    <n v="6090246"/>
    <d v="2018-05-28T00:00:00"/>
    <d v="2018-06-19T00:00:00"/>
    <n v="48816582"/>
    <n v="0"/>
    <n v="472332"/>
    <n v="23144250"/>
    <n v="25200000"/>
    <x v="3"/>
    <n v="0"/>
    <n v="0"/>
    <n v="18000000"/>
    <n v="0"/>
    <n v="0"/>
    <n v="7200000"/>
    <n v="0"/>
  </r>
  <r>
    <n v="900226715"/>
    <s v="COOSALUD ENTIDAD PROMOTORA DE SALUD S.A."/>
    <s v="06_090577"/>
    <n v="6090577"/>
    <d v="2018-05-31T00:00:00"/>
    <d v="2018-06-19T00:00:00"/>
    <n v="96670704"/>
    <n v="0"/>
    <n v="1914247"/>
    <n v="94175047"/>
    <n v="581410"/>
    <x v="1"/>
    <n v="0"/>
    <n v="0"/>
    <n v="0"/>
    <n v="0"/>
    <n v="0"/>
    <n v="581410"/>
    <n v="0"/>
  </r>
  <r>
    <n v="900226715"/>
    <s v="COOSALUD ENTIDAD PROMOTORA DE SALUD S.A."/>
    <s v="06_090624"/>
    <n v="6090624"/>
    <d v="2018-05-31T00:00:00"/>
    <d v="2018-06-19T00:00:00"/>
    <n v="36702903"/>
    <n v="0"/>
    <n v="502461"/>
    <n v="24620587"/>
    <n v="11579855"/>
    <x v="0"/>
    <n v="0"/>
    <n v="0"/>
    <n v="11579855"/>
    <n v="0"/>
    <n v="0"/>
    <n v="0"/>
    <n v="0"/>
  </r>
  <r>
    <n v="900226715"/>
    <s v="COOSALUD ENTIDAD PROMOTORA DE SALUD S.A."/>
    <s v="06_090703"/>
    <n v="6090703"/>
    <d v="2018-06-07T00:00:00"/>
    <d v="2018-06-19T00:00:00"/>
    <n v="118300499"/>
    <n v="0"/>
    <n v="2279927"/>
    <n v="111716404"/>
    <n v="4304168"/>
    <x v="3"/>
    <n v="0"/>
    <n v="0"/>
    <n v="704168"/>
    <n v="0"/>
    <n v="0"/>
    <n v="3600000"/>
    <n v="0"/>
  </r>
  <r>
    <n v="900226715"/>
    <s v="COOSALUD ENTIDAD PROMOTORA DE SALUD S.A."/>
    <s v="06_090755"/>
    <n v="6090755"/>
    <d v="2018-06-08T00:00:00"/>
    <d v="2018-06-08T00:00:00"/>
    <n v="300000"/>
    <n v="0"/>
    <n v="0"/>
    <n v="0"/>
    <n v="300000"/>
    <x v="2"/>
    <n v="300000"/>
    <n v="0"/>
    <n v="0"/>
    <n v="0"/>
    <n v="0"/>
    <n v="0"/>
    <n v="0"/>
  </r>
  <r>
    <n v="900226715"/>
    <s v="COOSALUD ENTIDAD PROMOTORA DE SALUD S.A."/>
    <s v="06_090818"/>
    <n v="6090818"/>
    <d v="2018-06-08T00:00:00"/>
    <d v="2018-06-19T00:00:00"/>
    <n v="4357586"/>
    <n v="0"/>
    <n v="51152"/>
    <n v="2506434"/>
    <n v="1800000"/>
    <x v="0"/>
    <n v="0"/>
    <n v="0"/>
    <n v="1800000"/>
    <n v="0"/>
    <n v="0"/>
    <n v="0"/>
    <n v="0"/>
  </r>
  <r>
    <n v="900226715"/>
    <s v="COOSALUD ENTIDAD PROMOTORA DE SALUD S.A."/>
    <s v="06_090829"/>
    <n v="6090829"/>
    <d v="2018-06-09T00:00:00"/>
    <d v="2018-06-19T00:00:00"/>
    <n v="21755464"/>
    <n v="0"/>
    <n v="399109"/>
    <n v="19556355"/>
    <n v="1800000"/>
    <x v="0"/>
    <n v="0"/>
    <n v="0"/>
    <n v="1800000"/>
    <n v="0"/>
    <n v="0"/>
    <n v="0"/>
    <n v="0"/>
  </r>
  <r>
    <n v="900226715"/>
    <s v="COOSALUD ENTIDAD PROMOTORA DE SALUD S.A."/>
    <s v="06_090840"/>
    <n v="6090840"/>
    <d v="2018-06-12T00:00:00"/>
    <d v="2018-06-18T00:00:00"/>
    <n v="343400"/>
    <n v="0"/>
    <n v="0"/>
    <n v="0"/>
    <n v="343400"/>
    <x v="5"/>
    <n v="0"/>
    <n v="343400"/>
    <n v="0"/>
    <n v="0"/>
    <n v="0"/>
    <n v="0"/>
    <n v="0"/>
  </r>
  <r>
    <n v="900226715"/>
    <s v="COOSALUD ENTIDAD PROMOTORA DE SALUD S.A."/>
    <s v="06_092142"/>
    <n v="6092142"/>
    <d v="2018-07-17T00:00:00"/>
    <d v="2018-07-19T00:00:00"/>
    <n v="343064154"/>
    <n v="0"/>
    <n v="0"/>
    <n v="0"/>
    <n v="343064154"/>
    <x v="4"/>
    <n v="0"/>
    <n v="0"/>
    <n v="0"/>
    <n v="343064154"/>
    <n v="0"/>
    <n v="0"/>
    <n v="0"/>
  </r>
  <r>
    <n v="900226715"/>
    <s v="COOSALUD ENTIDAD PROMOTORA DE SALUD S.A."/>
    <s v="06_092239"/>
    <n v="6092239"/>
    <d v="2018-07-18T00:00:00"/>
    <d v="2018-07-19T00:00:00"/>
    <n v="76256322"/>
    <n v="0"/>
    <n v="0"/>
    <n v="0"/>
    <n v="76256322"/>
    <x v="4"/>
    <n v="0"/>
    <n v="0"/>
    <n v="0"/>
    <n v="76256322"/>
    <n v="0"/>
    <n v="0"/>
    <n v="0"/>
  </r>
  <r>
    <n v="900226715"/>
    <s v="COOSALUD ENTIDAD PROMOTORA DE SALUD S.A."/>
    <s v="06_092382"/>
    <n v="6092382"/>
    <d v="2018-07-23T00:00:00"/>
    <d v="2018-08-13T00:00:00"/>
    <n v="6264894"/>
    <n v="0"/>
    <n v="0"/>
    <n v="0"/>
    <n v="6264894"/>
    <x v="5"/>
    <n v="0"/>
    <n v="6264894"/>
    <n v="0"/>
    <n v="0"/>
    <n v="0"/>
    <n v="0"/>
    <n v="0"/>
  </r>
  <r>
    <n v="900226715"/>
    <s v="COOSALUD ENTIDAD PROMOTORA DE SALUD S.A."/>
    <s v="06_092500"/>
    <n v="6092500"/>
    <d v="2018-07-26T00:00:00"/>
    <d v="2018-08-03T00:00:00"/>
    <n v="125000"/>
    <n v="0"/>
    <n v="0"/>
    <n v="0"/>
    <n v="125000"/>
    <x v="5"/>
    <n v="0"/>
    <n v="125000"/>
    <n v="0"/>
    <n v="0"/>
    <n v="0"/>
    <n v="0"/>
    <n v="0"/>
  </r>
  <r>
    <n v="900226715"/>
    <s v="COOSALUD ENTIDAD PROMOTORA DE SALUD S.A."/>
    <s v="06_093675"/>
    <n v="6093675"/>
    <d v="2018-08-16T00:00:00"/>
    <d v="2018-09-19T00:00:00"/>
    <n v="3853549"/>
    <n v="300000"/>
    <n v="0"/>
    <n v="0"/>
    <n v="3553549"/>
    <x v="4"/>
    <n v="0"/>
    <n v="0"/>
    <n v="0"/>
    <n v="3553549"/>
    <n v="0"/>
    <n v="0"/>
    <n v="0"/>
  </r>
  <r>
    <n v="900226715"/>
    <s v="COOSALUD ENTIDAD PROMOTORA DE SALUD S.A."/>
    <s v="06_093677"/>
    <n v="6093677"/>
    <d v="2018-08-16T00:00:00"/>
    <d v="2018-08-17T00:00:00"/>
    <n v="332593039"/>
    <n v="0"/>
    <n v="0"/>
    <n v="0"/>
    <n v="332593039"/>
    <x v="4"/>
    <n v="0"/>
    <n v="0"/>
    <n v="0"/>
    <n v="332593039"/>
    <n v="0"/>
    <n v="0"/>
    <n v="0"/>
  </r>
  <r>
    <n v="900226715"/>
    <s v="COOSALUD ENTIDAD PROMOTORA DE SALUD S.A."/>
    <s v="06_093680"/>
    <n v="6093680"/>
    <d v="2018-08-17T00:00:00"/>
    <d v="2018-08-17T00:00:00"/>
    <n v="73928802"/>
    <n v="0"/>
    <n v="0"/>
    <n v="0"/>
    <n v="73928802"/>
    <x v="6"/>
    <n v="0"/>
    <n v="0"/>
    <n v="0"/>
    <n v="0"/>
    <n v="0"/>
    <n v="0"/>
    <n v="73928802"/>
  </r>
  <r>
    <n v="900226715"/>
    <s v="COOSALUD ENTIDAD PROMOTORA DE SALUD S.A."/>
    <s v="06_095226"/>
    <n v="6095226"/>
    <d v="2018-08-31T00:00:00"/>
    <d v="2018-09-19T00:00:00"/>
    <n v="8151264"/>
    <n v="0"/>
    <n v="0"/>
    <n v="0"/>
    <n v="8151264"/>
    <x v="4"/>
    <n v="0"/>
    <n v="0"/>
    <n v="0"/>
    <n v="8151264"/>
    <n v="0"/>
    <n v="0"/>
    <n v="0"/>
  </r>
  <r>
    <n v="900226715"/>
    <s v="COOSALUD ENTIDAD PROMOTORA DE SALUD S.A."/>
    <s v="06_095237"/>
    <n v="6095237"/>
    <d v="2018-08-31T00:00:00"/>
    <d v="2018-12-05T00:00:00"/>
    <n v="3275576"/>
    <n v="0"/>
    <n v="19912"/>
    <n v="975664"/>
    <n v="2280000"/>
    <x v="4"/>
    <n v="0"/>
    <n v="0"/>
    <n v="0"/>
    <n v="2280000"/>
    <n v="0"/>
    <n v="0"/>
    <n v="0"/>
  </r>
  <r>
    <n v="900226715"/>
    <s v="COOSALUD ENTIDAD PROMOTORA DE SALUD S.A."/>
    <s v="06_095268"/>
    <n v="6095268"/>
    <d v="2018-08-31T00:00:00"/>
    <d v="2018-09-17T00:00:00"/>
    <n v="336805921"/>
    <n v="0"/>
    <n v="6222309"/>
    <n v="304893118"/>
    <n v="25690494"/>
    <x v="6"/>
    <n v="0"/>
    <n v="0"/>
    <n v="0"/>
    <n v="0"/>
    <n v="0"/>
    <n v="0"/>
    <n v="25690494"/>
  </r>
  <r>
    <n v="900226715"/>
    <s v="COOSALUD ENTIDAD PROMOTORA DE SALUD S.A."/>
    <s v="06_095269"/>
    <n v="6095269"/>
    <d v="2018-08-31T00:00:00"/>
    <d v="2018-09-20T00:00:00"/>
    <n v="74781141"/>
    <n v="0"/>
    <n v="1383095"/>
    <n v="67771661"/>
    <n v="5626385"/>
    <x v="6"/>
    <n v="0"/>
    <n v="0"/>
    <n v="0"/>
    <n v="0"/>
    <n v="0"/>
    <n v="0"/>
    <n v="5626385"/>
  </r>
  <r>
    <n v="900226715"/>
    <s v="COOSALUD ENTIDAD PROMOTORA DE SALUD S.A."/>
    <s v="06_095280"/>
    <n v="6095280"/>
    <d v="2018-09-06T00:00:00"/>
    <d v="2018-09-19T00:00:00"/>
    <n v="18036254"/>
    <n v="0"/>
    <n v="0"/>
    <n v="0"/>
    <n v="18036254"/>
    <x v="4"/>
    <n v="0"/>
    <n v="0"/>
    <n v="0"/>
    <n v="18036254"/>
    <n v="0"/>
    <n v="0"/>
    <n v="0"/>
  </r>
  <r>
    <n v="900226715"/>
    <s v="COOSALUD ENTIDAD PROMOTORA DE SALUD S.A."/>
    <s v="06_095286"/>
    <n v="6095286"/>
    <d v="2018-09-07T00:00:00"/>
    <d v="2018-09-19T00:00:00"/>
    <n v="4093700"/>
    <n v="0"/>
    <n v="0"/>
    <n v="0"/>
    <n v="4093700"/>
    <x v="4"/>
    <n v="0"/>
    <n v="0"/>
    <n v="0"/>
    <n v="4093700"/>
    <n v="0"/>
    <n v="0"/>
    <n v="0"/>
  </r>
  <r>
    <n v="900226715"/>
    <s v="COOSALUD ENTIDAD PROMOTORA DE SALUD S.A."/>
    <s v="06_095296"/>
    <n v="6095296"/>
    <d v="2018-09-07T00:00:00"/>
    <d v="2018-09-19T00:00:00"/>
    <n v="3431600"/>
    <n v="120000"/>
    <n v="0"/>
    <n v="0"/>
    <n v="3311600"/>
    <x v="1"/>
    <n v="0"/>
    <n v="0"/>
    <n v="0"/>
    <n v="0"/>
    <n v="0"/>
    <n v="3311600"/>
    <n v="0"/>
  </r>
  <r>
    <n v="900226715"/>
    <s v="COOSALUD ENTIDAD PROMOTORA DE SALUD S.A."/>
    <s v="06_095450"/>
    <n v="6095450"/>
    <d v="2018-09-13T00:00:00"/>
    <d v="2018-11-07T00:00:00"/>
    <n v="9286163"/>
    <n v="1851681"/>
    <n v="81190"/>
    <n v="3978292"/>
    <n v="3375000"/>
    <x v="0"/>
    <n v="0"/>
    <n v="0"/>
    <n v="3375000"/>
    <n v="0"/>
    <n v="0"/>
    <n v="0"/>
    <n v="0"/>
  </r>
  <r>
    <n v="900226715"/>
    <s v="COOSALUD ENTIDAD PROMOTORA DE SALUD S.A."/>
    <s v="06_095552"/>
    <n v="6095552"/>
    <d v="2018-09-20T00:00:00"/>
    <d v="2018-11-07T00:00:00"/>
    <n v="5503734"/>
    <n v="447038"/>
    <n v="0"/>
    <n v="0"/>
    <n v="5056696"/>
    <x v="3"/>
    <n v="0"/>
    <n v="0"/>
    <n v="447038"/>
    <n v="0"/>
    <n v="0"/>
    <n v="4609658"/>
    <n v="0"/>
  </r>
  <r>
    <n v="900226715"/>
    <s v="COOSALUD ENTIDAD PROMOTORA DE SALUD S.A."/>
    <s v="06_095925"/>
    <n v="6095925"/>
    <d v="2018-09-27T00:00:00"/>
    <d v="2018-11-07T00:00:00"/>
    <n v="2937914"/>
    <n v="0"/>
    <n v="0"/>
    <n v="0"/>
    <n v="2937914"/>
    <x v="4"/>
    <n v="0"/>
    <n v="0"/>
    <n v="0"/>
    <n v="2937914"/>
    <n v="0"/>
    <n v="0"/>
    <n v="0"/>
  </r>
  <r>
    <n v="900226715"/>
    <s v="COOSALUD ENTIDAD PROMOTORA DE SALUD S.A."/>
    <s v="06_095958"/>
    <n v="6095958"/>
    <d v="2018-09-30T00:00:00"/>
    <d v="2018-10-11T00:00:00"/>
    <n v="339323391"/>
    <n v="0"/>
    <n v="6184051"/>
    <n v="303018508"/>
    <n v="30120832"/>
    <x v="4"/>
    <n v="0"/>
    <n v="0"/>
    <n v="0"/>
    <n v="30120832"/>
    <n v="0"/>
    <n v="0"/>
    <n v="0"/>
  </r>
  <r>
    <n v="900226715"/>
    <s v="COOSALUD ENTIDAD PROMOTORA DE SALUD S.A."/>
    <s v="06_096217"/>
    <n v="6096217"/>
    <d v="2018-09-30T00:00:00"/>
    <d v="2018-10-11T00:00:00"/>
    <n v="75408224"/>
    <n v="0"/>
    <n v="1374591"/>
    <n v="67354973"/>
    <n v="6678660"/>
    <x v="7"/>
    <n v="0"/>
    <n v="0"/>
    <n v="0"/>
    <n v="0"/>
    <n v="0"/>
    <n v="0"/>
    <n v="6678660"/>
  </r>
  <r>
    <n v="900226715"/>
    <s v="COOSALUD ENTIDAD PROMOTORA DE SALUD S.A."/>
    <s v="06_096587"/>
    <n v="6096587"/>
    <d v="2018-09-30T00:00:00"/>
    <d v="2018-11-07T00:00:00"/>
    <n v="43191687"/>
    <n v="10139295"/>
    <n v="458262"/>
    <n v="22454835"/>
    <n v="10139295"/>
    <x v="4"/>
    <n v="0"/>
    <n v="0"/>
    <n v="0"/>
    <n v="10139295"/>
    <n v="0"/>
    <n v="0"/>
    <n v="0"/>
  </r>
  <r>
    <n v="900226715"/>
    <s v="COOSALUD ENTIDAD PROMOTORA DE SALUD S.A."/>
    <s v="06_097704"/>
    <n v="6097704"/>
    <d v="2018-10-23T00:00:00"/>
    <d v="2018-11-20T00:00:00"/>
    <n v="16105572"/>
    <n v="0"/>
    <n v="0"/>
    <n v="0"/>
    <n v="16105572"/>
    <x v="1"/>
    <n v="0"/>
    <n v="0"/>
    <n v="0"/>
    <n v="0"/>
    <n v="0"/>
    <n v="16105572"/>
    <n v="0"/>
  </r>
  <r>
    <n v="900226715"/>
    <s v="COOSALUD ENTIDAD PROMOTORA DE SALUD S.A."/>
    <s v="06_098408"/>
    <n v="6098408"/>
    <d v="2018-10-30T00:00:00"/>
    <d v="2018-11-20T00:00:00"/>
    <n v="5493000"/>
    <n v="0"/>
    <n v="0"/>
    <n v="0"/>
    <n v="5493000"/>
    <x v="4"/>
    <n v="0"/>
    <n v="0"/>
    <n v="0"/>
    <n v="5493000"/>
    <n v="0"/>
    <n v="0"/>
    <n v="0"/>
  </r>
  <r>
    <n v="900226715"/>
    <s v="COOSALUD ENTIDAD PROMOTORA DE SALUD S.A."/>
    <s v="06_098484"/>
    <n v="6098484"/>
    <d v="2018-10-30T00:00:00"/>
    <d v="2018-10-30T00:00:00"/>
    <n v="27215"/>
    <n v="0"/>
    <n v="0"/>
    <n v="0"/>
    <n v="27215"/>
    <x v="5"/>
    <n v="0"/>
    <n v="27215"/>
    <n v="0"/>
    <n v="0"/>
    <n v="0"/>
    <n v="0"/>
    <n v="0"/>
  </r>
  <r>
    <n v="900226715"/>
    <s v="COOSALUD ENTIDAD PROMOTORA DE SALUD S.A."/>
    <s v="06_098713"/>
    <n v="6098713"/>
    <d v="2018-10-30T00:00:00"/>
    <d v="2018-11-20T00:00:00"/>
    <n v="2739032"/>
    <n v="450000"/>
    <n v="0"/>
    <n v="0"/>
    <n v="2289032"/>
    <x v="4"/>
    <n v="0"/>
    <n v="0"/>
    <n v="0"/>
    <n v="2289032"/>
    <n v="0"/>
    <n v="0"/>
    <n v="0"/>
  </r>
  <r>
    <n v="900226715"/>
    <s v="COOSALUD ENTIDAD PROMOTORA DE SALUD S.A."/>
    <s v="06_099840"/>
    <n v="6099840"/>
    <d v="2018-10-31T00:00:00"/>
    <d v="2018-11-20T00:00:00"/>
    <n v="93155502"/>
    <n v="0"/>
    <n v="1768293"/>
    <n v="86647209"/>
    <n v="4740000"/>
    <x v="0"/>
    <n v="0"/>
    <n v="0"/>
    <n v="4740000"/>
    <n v="0"/>
    <n v="0"/>
    <n v="0"/>
    <n v="0"/>
  </r>
  <r>
    <n v="900226715"/>
    <s v="COOSALUD ENTIDAD PROMOTORA DE SALUD S.A."/>
    <s v="06_099875"/>
    <n v="6099875"/>
    <d v="2018-10-31T00:00:00"/>
    <d v="2018-11-20T00:00:00"/>
    <n v="75461177"/>
    <n v="0"/>
    <n v="1499619"/>
    <n v="73481325"/>
    <n v="480233"/>
    <x v="4"/>
    <n v="0"/>
    <n v="0"/>
    <n v="0"/>
    <n v="480233"/>
    <n v="0"/>
    <n v="0"/>
    <n v="0"/>
  </r>
  <r>
    <n v="900226715"/>
    <s v="COOSALUD ENTIDAD PROMOTORA DE SALUD S.A."/>
    <s v="06_099878"/>
    <n v="6099878"/>
    <d v="2018-10-31T00:00:00"/>
    <d v="2018-11-20T00:00:00"/>
    <n v="339486931"/>
    <n v="0"/>
    <n v="6746529"/>
    <n v="330579919"/>
    <n v="2160483"/>
    <x v="4"/>
    <n v="0"/>
    <n v="0"/>
    <n v="0"/>
    <n v="2160483"/>
    <n v="0"/>
    <n v="0"/>
    <n v="0"/>
  </r>
  <r>
    <n v="900226715"/>
    <s v="COOSALUD ENTIDAD PROMOTORA DE SALUD S.A."/>
    <s v="06_100054"/>
    <n v="6100054"/>
    <d v="2018-11-13T00:00:00"/>
    <d v="2018-11-20T00:00:00"/>
    <n v="35661"/>
    <n v="0"/>
    <n v="0"/>
    <n v="0"/>
    <n v="35661"/>
    <x v="5"/>
    <n v="0"/>
    <n v="35661"/>
    <n v="0"/>
    <n v="0"/>
    <n v="0"/>
    <n v="0"/>
    <n v="0"/>
  </r>
  <r>
    <n v="900226715"/>
    <s v="COOSALUD ENTIDAD PROMOTORA DE SALUD S.A."/>
    <s v="06_100148"/>
    <n v="6100148"/>
    <d v="2018-11-14T00:00:00"/>
    <d v="2018-11-20T00:00:00"/>
    <n v="1049929"/>
    <n v="0"/>
    <n v="0"/>
    <n v="0"/>
    <n v="1049929"/>
    <x v="4"/>
    <n v="0"/>
    <n v="0"/>
    <n v="0"/>
    <n v="1049929"/>
    <n v="0"/>
    <n v="0"/>
    <n v="0"/>
  </r>
  <r>
    <n v="900226715"/>
    <s v="COOSALUD ENTIDAD PROMOTORA DE SALUD S.A."/>
    <s v="06_100193"/>
    <n v="6100193"/>
    <d v="2018-11-15T00:00:00"/>
    <d v="2018-11-15T00:00:00"/>
    <n v="654496"/>
    <n v="0"/>
    <n v="0"/>
    <n v="0"/>
    <n v="654496"/>
    <x v="5"/>
    <n v="0"/>
    <n v="654496"/>
    <n v="0"/>
    <n v="0"/>
    <n v="0"/>
    <n v="0"/>
    <n v="0"/>
  </r>
  <r>
    <n v="900226715"/>
    <s v="COOSALUD ENTIDAD PROMOTORA DE SALUD S.A."/>
    <s v="06_101733"/>
    <n v="6101733"/>
    <d v="2018-11-26T00:00:00"/>
    <d v="2018-12-06T00:00:00"/>
    <n v="1960000"/>
    <n v="0"/>
    <n v="16400"/>
    <n v="803600"/>
    <n v="1140000"/>
    <x v="0"/>
    <n v="0"/>
    <n v="0"/>
    <n v="1140000"/>
    <n v="0"/>
    <n v="0"/>
    <n v="0"/>
    <n v="0"/>
  </r>
  <r>
    <n v="900226715"/>
    <s v="COOSALUD ENTIDAD PROMOTORA DE SALUD S.A."/>
    <s v="06_102375"/>
    <n v="6102375"/>
    <d v="2018-11-29T00:00:00"/>
    <d v="2018-12-05T00:00:00"/>
    <n v="300000"/>
    <n v="0"/>
    <n v="0"/>
    <n v="0"/>
    <n v="300000"/>
    <x v="4"/>
    <n v="0"/>
    <n v="0"/>
    <n v="0"/>
    <n v="300000"/>
    <n v="0"/>
    <n v="0"/>
    <n v="0"/>
  </r>
  <r>
    <n v="900226715"/>
    <s v="COOSALUD ENTIDAD PROMOTORA DE SALUD S.A."/>
    <s v="06_102645"/>
    <n v="6102645"/>
    <d v="2018-11-30T00:00:00"/>
    <d v="2018-12-28T00:00:00"/>
    <n v="74480970"/>
    <n v="0"/>
    <n v="1377339"/>
    <n v="67489633"/>
    <n v="5613998"/>
    <x v="6"/>
    <n v="0"/>
    <n v="0"/>
    <n v="0"/>
    <n v="0"/>
    <n v="0"/>
    <n v="0"/>
    <n v="5613998"/>
  </r>
  <r>
    <n v="900226715"/>
    <s v="COOSALUD ENTIDAD PROMOTORA DE SALUD S.A."/>
    <s v="06_102646"/>
    <n v="6102646"/>
    <d v="2018-11-30T00:00:00"/>
    <d v="2018-12-28T00:00:00"/>
    <n v="335077148"/>
    <n v="0"/>
    <n v="6196415"/>
    <n v="303624322"/>
    <n v="25256411"/>
    <x v="6"/>
    <n v="0"/>
    <n v="0"/>
    <n v="0"/>
    <n v="0"/>
    <n v="0"/>
    <n v="0"/>
    <n v="25256411"/>
  </r>
  <r>
    <n v="900226715"/>
    <s v="COOSALUD ENTIDAD PROMOTORA DE SALUD S.A."/>
    <s v="06_102655"/>
    <n v="6102655"/>
    <d v="2018-11-30T00:00:00"/>
    <d v="2018-12-06T00:00:00"/>
    <n v="3472486"/>
    <n v="10316"/>
    <n v="3000"/>
    <n v="147000"/>
    <n v="3312170"/>
    <x v="4"/>
    <n v="0"/>
    <n v="0"/>
    <n v="0"/>
    <n v="3312170"/>
    <n v="0"/>
    <n v="0"/>
    <n v="0"/>
  </r>
  <r>
    <n v="900226715"/>
    <s v="COOSALUD ENTIDAD PROMOTORA DE SALUD S.A."/>
    <s v="06_102675"/>
    <n v="6102675"/>
    <d v="2018-11-30T00:00:00"/>
    <d v="2018-12-06T00:00:00"/>
    <n v="3220000"/>
    <n v="0"/>
    <n v="0"/>
    <n v="0"/>
    <n v="3220000"/>
    <x v="5"/>
    <n v="0"/>
    <n v="3220000"/>
    <n v="0"/>
    <n v="0"/>
    <n v="0"/>
    <n v="0"/>
    <n v="0"/>
  </r>
  <r>
    <n v="900226715"/>
    <s v="COOSALUD ENTIDAD PROMOTORA DE SALUD S.A."/>
    <s v="06_102682"/>
    <n v="6102682"/>
    <d v="2018-11-30T00:00:00"/>
    <d v="2018-12-06T00:00:00"/>
    <n v="3475000"/>
    <n v="0"/>
    <n v="0"/>
    <n v="0"/>
    <n v="3475000"/>
    <x v="5"/>
    <n v="0"/>
    <n v="3475000"/>
    <n v="0"/>
    <n v="0"/>
    <n v="0"/>
    <n v="0"/>
    <n v="0"/>
  </r>
  <r>
    <n v="900226715"/>
    <s v="COOSALUD ENTIDAD PROMOTORA DE SALUD S.A."/>
    <s v="06_102731"/>
    <n v="6102731"/>
    <d v="2018-11-30T00:00:00"/>
    <d v="2018-12-06T00:00:00"/>
    <n v="15785107"/>
    <n v="0"/>
    <n v="0"/>
    <n v="0"/>
    <n v="15785107"/>
    <x v="5"/>
    <n v="0"/>
    <n v="15785107"/>
    <n v="0"/>
    <n v="0"/>
    <n v="0"/>
    <n v="0"/>
    <n v="0"/>
  </r>
  <r>
    <n v="900226715"/>
    <s v="COOSALUD ENTIDAD PROMOTORA DE SALUD S.A."/>
    <s v="06_102772"/>
    <n v="6102772"/>
    <d v="2018-11-30T00:00:00"/>
    <d v="2018-12-06T00:00:00"/>
    <n v="3192965"/>
    <n v="0"/>
    <n v="0"/>
    <n v="0"/>
    <n v="3192965"/>
    <x v="4"/>
    <n v="0"/>
    <n v="0"/>
    <n v="0"/>
    <n v="3192965"/>
    <n v="0"/>
    <n v="0"/>
    <n v="0"/>
  </r>
  <r>
    <n v="900226715"/>
    <s v="COOSALUD ENTIDAD PROMOTORA DE SALUD S.A."/>
    <s v="06_102863"/>
    <n v="6102863"/>
    <d v="2018-11-30T00:00:00"/>
    <d v="2018-12-06T00:00:00"/>
    <n v="99663113"/>
    <n v="0"/>
    <n v="1798698"/>
    <n v="88136180"/>
    <n v="9728235"/>
    <x v="4"/>
    <n v="0"/>
    <n v="0"/>
    <n v="0"/>
    <n v="9728235"/>
    <n v="0"/>
    <n v="0"/>
    <n v="0"/>
  </r>
  <r>
    <n v="900226715"/>
    <s v="COOSALUD ENTIDAD PROMOTORA DE SALUD S.A."/>
    <s v="06_102975"/>
    <n v="6102975"/>
    <d v="2018-11-30T00:00:00"/>
    <d v="2018-12-06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03230"/>
    <n v="6103230"/>
    <d v="2018-11-30T00:00:00"/>
    <d v="2018-12-06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03233"/>
    <n v="6103233"/>
    <d v="2018-11-30T00:00:00"/>
    <d v="2018-12-06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03234"/>
    <n v="6103234"/>
    <d v="2018-11-30T00:00:00"/>
    <d v="2018-12-06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03305"/>
    <n v="6103305"/>
    <d v="2018-12-10T00:00:00"/>
    <d v="2019-01-1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03722"/>
    <n v="6103722"/>
    <d v="2018-12-18T00:00:00"/>
    <d v="2019-05-10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03741"/>
    <n v="6103741"/>
    <d v="2018-12-18T00:00:00"/>
    <d v="2019-01-11T00:00:00"/>
    <n v="125000"/>
    <n v="0"/>
    <n v="0"/>
    <n v="0"/>
    <n v="125000"/>
    <x v="4"/>
    <n v="0"/>
    <n v="0"/>
    <n v="0"/>
    <n v="125000"/>
    <n v="0"/>
    <n v="0"/>
    <n v="0"/>
  </r>
  <r>
    <n v="900226715"/>
    <s v="COOSALUD ENTIDAD PROMOTORA DE SALUD S.A."/>
    <s v="06_104088"/>
    <n v="6104088"/>
    <d v="2018-12-21T00:00:00"/>
    <d v="2019-01-11T00:00:00"/>
    <n v="300000"/>
    <n v="0"/>
    <n v="0"/>
    <n v="0"/>
    <n v="300000"/>
    <x v="4"/>
    <n v="0"/>
    <n v="0"/>
    <n v="0"/>
    <n v="300000"/>
    <n v="0"/>
    <n v="0"/>
    <n v="0"/>
  </r>
  <r>
    <n v="900226715"/>
    <s v="COOSALUD ENTIDAD PROMOTORA DE SALUD S.A."/>
    <s v="06_104385"/>
    <n v="6104385"/>
    <d v="2018-12-27T00:00:00"/>
    <d v="2019-01-11T00:00:00"/>
    <n v="300000"/>
    <n v="0"/>
    <n v="0"/>
    <n v="0"/>
    <n v="300000"/>
    <x v="4"/>
    <n v="0"/>
    <n v="0"/>
    <n v="0"/>
    <n v="300000"/>
    <n v="0"/>
    <n v="0"/>
    <n v="0"/>
  </r>
  <r>
    <n v="900226715"/>
    <s v="COOSALUD ENTIDAD PROMOTORA DE SALUD S.A."/>
    <s v="06_104431"/>
    <n v="6104431"/>
    <d v="2018-12-27T00:00:00"/>
    <d v="2019-01-18T00:00:00"/>
    <n v="125000"/>
    <n v="0"/>
    <n v="0"/>
    <n v="0"/>
    <n v="125000"/>
    <x v="4"/>
    <n v="0"/>
    <n v="0"/>
    <n v="0"/>
    <n v="125000"/>
    <n v="0"/>
    <n v="0"/>
    <n v="0"/>
  </r>
  <r>
    <n v="900226715"/>
    <s v="COOSALUD ENTIDAD PROMOTORA DE SALUD S.A."/>
    <s v="06_104434"/>
    <n v="6104434"/>
    <d v="2018-12-27T00:00:00"/>
    <d v="2019-01-18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04518"/>
    <n v="6104518"/>
    <d v="2018-12-31T00:00:00"/>
    <d v="2019-01-18T00:00:00"/>
    <n v="300000"/>
    <n v="0"/>
    <n v="0"/>
    <n v="0"/>
    <n v="300000"/>
    <x v="4"/>
    <n v="0"/>
    <n v="0"/>
    <n v="0"/>
    <n v="300000"/>
    <n v="0"/>
    <n v="0"/>
    <n v="0"/>
  </r>
  <r>
    <n v="900226715"/>
    <s v="COOSALUD ENTIDAD PROMOTORA DE SALUD S.A."/>
    <s v="06_104832"/>
    <n v="6104832"/>
    <d v="2018-12-31T00:00:00"/>
    <d v="2019-01-1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05023"/>
    <n v="6105023"/>
    <d v="2018-12-31T00:00:00"/>
    <d v="2019-01-18T00:00:00"/>
    <n v="300000"/>
    <n v="0"/>
    <n v="0"/>
    <n v="0"/>
    <n v="300000"/>
    <x v="4"/>
    <n v="0"/>
    <n v="0"/>
    <n v="0"/>
    <n v="300000"/>
    <n v="0"/>
    <n v="0"/>
    <n v="0"/>
  </r>
  <r>
    <n v="900226715"/>
    <s v="COOSALUD ENTIDAD PROMOTORA DE SALUD S.A."/>
    <s v="06_105183"/>
    <n v="6105183"/>
    <d v="2018-12-31T00:00:00"/>
    <d v="2019-01-18T00:00:00"/>
    <n v="1644128"/>
    <n v="0"/>
    <n v="8883"/>
    <n v="435245"/>
    <n v="1200000"/>
    <x v="0"/>
    <n v="0"/>
    <n v="0"/>
    <n v="1200000"/>
    <n v="0"/>
    <n v="0"/>
    <n v="0"/>
    <n v="0"/>
  </r>
  <r>
    <n v="900226715"/>
    <s v="COOSALUD ENTIDAD PROMOTORA DE SALUD S.A."/>
    <s v="06_105319"/>
    <n v="6105319"/>
    <d v="2018-12-31T00:00:00"/>
    <d v="2019-02-11T00:00:00"/>
    <n v="73767154"/>
    <n v="0"/>
    <n v="1419307"/>
    <n v="69546043"/>
    <n v="2801804"/>
    <x v="6"/>
    <n v="0"/>
    <n v="0"/>
    <n v="0"/>
    <n v="0"/>
    <n v="0"/>
    <n v="0"/>
    <n v="2801804"/>
  </r>
  <r>
    <n v="900226715"/>
    <s v="COOSALUD ENTIDAD PROMOTORA DE SALUD S.A."/>
    <s v="06_105322"/>
    <n v="6105322"/>
    <d v="2018-12-31T00:00:00"/>
    <d v="2019-02-11T00:00:00"/>
    <n v="331865813"/>
    <n v="0"/>
    <n v="3610101"/>
    <n v="176894937"/>
    <n v="151360775"/>
    <x v="6"/>
    <n v="0"/>
    <n v="0"/>
    <n v="0"/>
    <n v="0"/>
    <n v="0"/>
    <n v="0"/>
    <n v="151360775"/>
  </r>
  <r>
    <n v="900226715"/>
    <s v="COOSALUD ENTIDAD PROMOTORA DE SALUD S.A."/>
    <s v="06_105500"/>
    <n v="6105500"/>
    <d v="2019-01-14T00:00:00"/>
    <d v="2019-01-18T00:00:00"/>
    <n v="7403926"/>
    <n v="0"/>
    <n v="125479"/>
    <n v="6148447"/>
    <n v="1130000"/>
    <x v="8"/>
    <n v="0"/>
    <n v="0"/>
    <n v="370000"/>
    <n v="760000"/>
    <n v="0"/>
    <n v="0"/>
    <n v="0"/>
  </r>
  <r>
    <n v="900226715"/>
    <s v="COOSALUD ENTIDAD PROMOTORA DE SALUD S.A."/>
    <s v="06_105505"/>
    <n v="6105505"/>
    <d v="2019-01-14T00:00:00"/>
    <d v="2019-01-18T00:00:00"/>
    <n v="4623800"/>
    <n v="0"/>
    <n v="77476"/>
    <n v="3796324"/>
    <n v="750000"/>
    <x v="0"/>
    <n v="0"/>
    <n v="0"/>
    <n v="750000"/>
    <n v="0"/>
    <n v="0"/>
    <n v="0"/>
    <n v="0"/>
  </r>
  <r>
    <n v="900226715"/>
    <s v="COOSALUD ENTIDAD PROMOTORA DE SALUD S.A."/>
    <s v="06_105593"/>
    <n v="6105593"/>
    <d v="2019-01-17T00:00:00"/>
    <d v="2019-02-20T00:00:00"/>
    <n v="1449538"/>
    <n v="0"/>
    <n v="0"/>
    <n v="0"/>
    <n v="1449538"/>
    <x v="4"/>
    <n v="0"/>
    <n v="0"/>
    <n v="0"/>
    <n v="1449538"/>
    <n v="0"/>
    <n v="0"/>
    <n v="0"/>
  </r>
  <r>
    <n v="900226715"/>
    <s v="COOSALUD ENTIDAD PROMOTORA DE SALUD S.A."/>
    <s v="06_105637"/>
    <n v="6105637"/>
    <d v="2019-01-18T00:00:00"/>
    <d v="2019-02-20T00:00:00"/>
    <n v="601668"/>
    <n v="0"/>
    <n v="0"/>
    <n v="0"/>
    <n v="601668"/>
    <x v="5"/>
    <n v="0"/>
    <n v="601668"/>
    <n v="0"/>
    <n v="0"/>
    <n v="0"/>
    <n v="0"/>
    <n v="0"/>
  </r>
  <r>
    <n v="900226715"/>
    <s v="COOSALUD ENTIDAD PROMOTORA DE SALUD S.A."/>
    <s v="06_105649"/>
    <n v="6105649"/>
    <d v="2019-01-19T00:00:00"/>
    <d v="2019-02-20T00:00:00"/>
    <n v="215338"/>
    <n v="0"/>
    <n v="0"/>
    <n v="0"/>
    <n v="215338"/>
    <x v="5"/>
    <n v="0"/>
    <n v="215338"/>
    <n v="0"/>
    <n v="0"/>
    <n v="0"/>
    <n v="0"/>
    <n v="0"/>
  </r>
  <r>
    <n v="900226715"/>
    <s v="COOSALUD ENTIDAD PROMOTORA DE SALUD S.A."/>
    <s v="06_106036"/>
    <n v="6106036"/>
    <d v="2019-01-23T00:00:00"/>
    <d v="2019-02-20T00:00:00"/>
    <n v="3525276"/>
    <n v="0"/>
    <n v="68312"/>
    <n v="3347272"/>
    <n v="109692"/>
    <x v="1"/>
    <n v="0"/>
    <n v="0"/>
    <n v="0"/>
    <n v="0"/>
    <n v="0"/>
    <n v="109692"/>
    <n v="0"/>
  </r>
  <r>
    <n v="900226715"/>
    <s v="COOSALUD ENTIDAD PROMOTORA DE SALUD S.A."/>
    <s v="06_106230"/>
    <n v="6106230"/>
    <d v="2019-01-24T00:00:00"/>
    <d v="2019-02-20T00:00:00"/>
    <n v="15042"/>
    <n v="0"/>
    <n v="0"/>
    <n v="0"/>
    <n v="15042"/>
    <x v="5"/>
    <n v="0"/>
    <n v="15042"/>
    <n v="0"/>
    <n v="0"/>
    <n v="0"/>
    <n v="0"/>
    <n v="0"/>
  </r>
  <r>
    <n v="900226715"/>
    <s v="COOSALUD ENTIDAD PROMOTORA DE SALUD S.A."/>
    <s v="06_106372"/>
    <n v="6106372"/>
    <d v="2019-01-25T00:00:00"/>
    <d v="2019-02-20T00:00:00"/>
    <n v="361748"/>
    <n v="0"/>
    <n v="0"/>
    <n v="0"/>
    <n v="361748"/>
    <x v="5"/>
    <n v="0"/>
    <n v="361748"/>
    <n v="0"/>
    <n v="0"/>
    <n v="0"/>
    <n v="0"/>
    <n v="0"/>
  </r>
  <r>
    <n v="900226715"/>
    <s v="COOSALUD ENTIDAD PROMOTORA DE SALUD S.A."/>
    <s v="06_106464"/>
    <n v="6106464"/>
    <d v="2019-01-28T00:00:00"/>
    <d v="2019-02-20T00:00:00"/>
    <n v="5037"/>
    <n v="0"/>
    <n v="0"/>
    <n v="0"/>
    <n v="5037"/>
    <x v="5"/>
    <n v="0"/>
    <n v="5037"/>
    <n v="0"/>
    <n v="0"/>
    <n v="0"/>
    <n v="0"/>
    <n v="0"/>
  </r>
  <r>
    <n v="900226715"/>
    <s v="COOSALUD ENTIDAD PROMOTORA DE SALUD S.A."/>
    <s v="06_106656"/>
    <n v="6106656"/>
    <d v="2019-01-30T00:00:00"/>
    <d v="2019-02-20T00:00:00"/>
    <n v="2422954"/>
    <n v="0"/>
    <n v="0"/>
    <n v="0"/>
    <n v="2422954"/>
    <x v="5"/>
    <n v="0"/>
    <n v="2422954"/>
    <n v="0"/>
    <n v="0"/>
    <n v="0"/>
    <n v="0"/>
    <n v="0"/>
  </r>
  <r>
    <n v="900226715"/>
    <s v="COOSALUD ENTIDAD PROMOTORA DE SALUD S.A."/>
    <s v="06_106717"/>
    <n v="6106717"/>
    <d v="2019-01-30T00:00:00"/>
    <d v="2019-02-20T00:00:00"/>
    <n v="499482"/>
    <n v="0"/>
    <n v="0"/>
    <n v="0"/>
    <n v="499482"/>
    <x v="5"/>
    <n v="0"/>
    <n v="499482"/>
    <n v="0"/>
    <n v="0"/>
    <n v="0"/>
    <n v="0"/>
    <n v="0"/>
  </r>
  <r>
    <n v="900226715"/>
    <s v="COOSALUD ENTIDAD PROMOTORA DE SALUD S.A."/>
    <s v="06_106885"/>
    <n v="6106885"/>
    <d v="2019-01-31T00:00:00"/>
    <d v="2019-02-20T00:00:00"/>
    <n v="32258299"/>
    <n v="0"/>
    <n v="609166"/>
    <n v="29849133"/>
    <n v="1800000"/>
    <x v="4"/>
    <n v="0"/>
    <n v="0"/>
    <n v="0"/>
    <n v="1800000"/>
    <n v="0"/>
    <n v="0"/>
    <n v="0"/>
  </r>
  <r>
    <n v="900226715"/>
    <s v="COOSALUD ENTIDAD PROMOTORA DE SALUD S.A."/>
    <s v="06_106894"/>
    <n v="6106894"/>
    <d v="2019-01-31T00:00:00"/>
    <d v="2019-02-20T00:00:00"/>
    <n v="188853"/>
    <n v="0"/>
    <n v="0"/>
    <n v="0"/>
    <n v="188853"/>
    <x v="5"/>
    <n v="0"/>
    <n v="188853"/>
    <n v="0"/>
    <n v="0"/>
    <n v="0"/>
    <n v="0"/>
    <n v="0"/>
  </r>
  <r>
    <n v="900226715"/>
    <s v="COOSALUD ENTIDAD PROMOTORA DE SALUD S.A."/>
    <s v="06_107049"/>
    <n v="6107049"/>
    <d v="2019-01-31T00:00:00"/>
    <d v="2019-02-20T00:00:00"/>
    <n v="542610"/>
    <n v="0"/>
    <n v="0"/>
    <n v="0"/>
    <n v="542610"/>
    <x v="5"/>
    <n v="0"/>
    <n v="542610"/>
    <n v="0"/>
    <n v="0"/>
    <n v="0"/>
    <n v="0"/>
    <n v="0"/>
  </r>
  <r>
    <n v="900226715"/>
    <s v="COOSALUD ENTIDAD PROMOTORA DE SALUD S.A."/>
    <s v="06_107062"/>
    <n v="6107062"/>
    <d v="2019-01-31T00:00:00"/>
    <d v="2019-02-20T00:00:00"/>
    <n v="105025"/>
    <n v="0"/>
    <n v="0"/>
    <n v="0"/>
    <n v="105025"/>
    <x v="5"/>
    <n v="0"/>
    <n v="105025"/>
    <n v="0"/>
    <n v="0"/>
    <n v="0"/>
    <n v="0"/>
    <n v="0"/>
  </r>
  <r>
    <n v="900226715"/>
    <s v="COOSALUD ENTIDAD PROMOTORA DE SALUD S.A."/>
    <s v="06_107090"/>
    <n v="6107090"/>
    <d v="2019-01-31T00:00:00"/>
    <d v="2019-02-20T00:00:00"/>
    <n v="1333344"/>
    <n v="0"/>
    <n v="0"/>
    <n v="0"/>
    <n v="1333344"/>
    <x v="5"/>
    <n v="0"/>
    <n v="1333344"/>
    <n v="0"/>
    <n v="0"/>
    <n v="0"/>
    <n v="0"/>
    <n v="0"/>
  </r>
  <r>
    <n v="900226715"/>
    <s v="COOSALUD ENTIDAD PROMOTORA DE SALUD S.A."/>
    <s v="06_107138"/>
    <n v="6107138"/>
    <d v="2019-01-31T00:00:00"/>
    <d v="2019-02-20T00:00:00"/>
    <n v="27215"/>
    <n v="0"/>
    <n v="0"/>
    <n v="0"/>
    <n v="27215"/>
    <x v="5"/>
    <n v="0"/>
    <n v="27215"/>
    <n v="0"/>
    <n v="0"/>
    <n v="0"/>
    <n v="0"/>
    <n v="0"/>
  </r>
  <r>
    <n v="900226715"/>
    <s v="COOSALUD ENTIDAD PROMOTORA DE SALUD S.A."/>
    <s v="06_107208"/>
    <n v="6107208"/>
    <d v="2019-01-31T00:00:00"/>
    <d v="2019-02-20T00:00:00"/>
    <n v="150000"/>
    <n v="0"/>
    <n v="0"/>
    <n v="0"/>
    <n v="150000"/>
    <x v="5"/>
    <n v="0"/>
    <n v="150000"/>
    <n v="0"/>
    <n v="0"/>
    <n v="0"/>
    <n v="0"/>
    <n v="0"/>
  </r>
  <r>
    <n v="900226715"/>
    <s v="COOSALUD ENTIDAD PROMOTORA DE SALUD S.A."/>
    <s v="06_107220"/>
    <n v="6107220"/>
    <d v="2019-01-31T00:00:00"/>
    <d v="2019-02-20T00:00:00"/>
    <n v="336286033"/>
    <n v="0"/>
    <n v="3172925"/>
    <n v="155473347"/>
    <n v="177639761"/>
    <x v="4"/>
    <n v="0"/>
    <n v="0"/>
    <n v="0"/>
    <n v="177639761"/>
    <n v="0"/>
    <n v="0"/>
    <n v="0"/>
  </r>
  <r>
    <n v="900226715"/>
    <s v="COOSALUD ENTIDAD PROMOTORA DE SALUD S.A."/>
    <s v="06_107314"/>
    <n v="6107314"/>
    <d v="2019-02-08T00:00:00"/>
    <d v="2019-02-20T00:00:00"/>
    <n v="3403338"/>
    <n v="0"/>
    <n v="0"/>
    <n v="0"/>
    <n v="3403338"/>
    <x v="5"/>
    <n v="0"/>
    <n v="3403338"/>
    <n v="0"/>
    <n v="0"/>
    <n v="0"/>
    <n v="0"/>
    <n v="0"/>
  </r>
  <r>
    <n v="900226715"/>
    <s v="COOSALUD ENTIDAD PROMOTORA DE SALUD S.A."/>
    <s v="06_107343"/>
    <n v="6107343"/>
    <d v="2019-02-08T00:00:00"/>
    <d v="2019-02-20T00:00:00"/>
    <n v="322477"/>
    <n v="0"/>
    <n v="0"/>
    <n v="0"/>
    <n v="322477"/>
    <x v="5"/>
    <n v="0"/>
    <n v="322477"/>
    <n v="0"/>
    <n v="0"/>
    <n v="0"/>
    <n v="0"/>
    <n v="0"/>
  </r>
  <r>
    <n v="900226715"/>
    <s v="COOSALUD ENTIDAD PROMOTORA DE SALUD S.A."/>
    <s v="06_107347"/>
    <n v="6107347"/>
    <d v="2019-02-11T00:00:00"/>
    <d v="2019-02-20T00:00:00"/>
    <n v="1145132"/>
    <n v="0"/>
    <n v="0"/>
    <n v="0"/>
    <n v="1145132"/>
    <x v="5"/>
    <n v="0"/>
    <n v="1145132"/>
    <n v="0"/>
    <n v="0"/>
    <n v="0"/>
    <n v="0"/>
    <n v="0"/>
  </r>
  <r>
    <n v="900226715"/>
    <s v="COOSALUD ENTIDAD PROMOTORA DE SALUD S.A."/>
    <s v="06_107351"/>
    <n v="6107351"/>
    <d v="2019-02-11T00:00:00"/>
    <d v="2019-02-20T00:00:00"/>
    <n v="580710"/>
    <n v="0"/>
    <n v="0"/>
    <n v="0"/>
    <n v="580710"/>
    <x v="5"/>
    <n v="0"/>
    <n v="580710"/>
    <n v="0"/>
    <n v="0"/>
    <n v="0"/>
    <n v="0"/>
    <n v="0"/>
  </r>
  <r>
    <n v="900226715"/>
    <s v="COOSALUD ENTIDAD PROMOTORA DE SALUD S.A."/>
    <s v="06_107373"/>
    <n v="6107373"/>
    <d v="2019-02-11T00:00:00"/>
    <d v="2019-02-20T00:00:00"/>
    <n v="277215"/>
    <n v="0"/>
    <n v="0"/>
    <n v="0"/>
    <n v="277215"/>
    <x v="5"/>
    <n v="0"/>
    <n v="277215"/>
    <n v="0"/>
    <n v="0"/>
    <n v="0"/>
    <n v="0"/>
    <n v="0"/>
  </r>
  <r>
    <n v="900226715"/>
    <s v="COOSALUD ENTIDAD PROMOTORA DE SALUD S.A."/>
    <s v="06_107380"/>
    <n v="6107380"/>
    <d v="2019-02-12T00:00:00"/>
    <d v="2019-02-20T00:00:00"/>
    <n v="2001271"/>
    <n v="0"/>
    <n v="0"/>
    <n v="0"/>
    <n v="2001271"/>
    <x v="5"/>
    <n v="0"/>
    <n v="2001271"/>
    <n v="0"/>
    <n v="0"/>
    <n v="0"/>
    <n v="0"/>
    <n v="0"/>
  </r>
  <r>
    <n v="900226715"/>
    <s v="COOSALUD ENTIDAD PROMOTORA DE SALUD S.A."/>
    <s v="06_107425"/>
    <n v="6107425"/>
    <d v="2019-02-15T00:00:00"/>
    <d v="2019-02-20T00:00:00"/>
    <n v="621036"/>
    <n v="0"/>
    <n v="0"/>
    <n v="0"/>
    <n v="621036"/>
    <x v="5"/>
    <n v="0"/>
    <n v="621036"/>
    <n v="0"/>
    <n v="0"/>
    <n v="0"/>
    <n v="0"/>
    <n v="0"/>
  </r>
  <r>
    <n v="900226715"/>
    <s v="COOSALUD ENTIDAD PROMOTORA DE SALUD S.A."/>
    <s v="06_107426"/>
    <n v="6107426"/>
    <d v="2019-02-15T00:00:00"/>
    <d v="2019-02-20T00:00:00"/>
    <n v="139387"/>
    <n v="0"/>
    <n v="0"/>
    <n v="0"/>
    <n v="139387"/>
    <x v="5"/>
    <n v="0"/>
    <n v="139387"/>
    <n v="0"/>
    <n v="0"/>
    <n v="0"/>
    <n v="0"/>
    <n v="0"/>
  </r>
  <r>
    <n v="900226715"/>
    <s v="COOSALUD ENTIDAD PROMOTORA DE SALUD S.A."/>
    <s v="06_107428"/>
    <n v="6107428"/>
    <d v="2019-02-15T00:00:00"/>
    <d v="2019-02-20T00:00:00"/>
    <n v="539897"/>
    <n v="0"/>
    <n v="0"/>
    <n v="0"/>
    <n v="539897"/>
    <x v="5"/>
    <n v="0"/>
    <n v="539897"/>
    <n v="0"/>
    <n v="0"/>
    <n v="0"/>
    <n v="0"/>
    <n v="0"/>
  </r>
  <r>
    <n v="900226715"/>
    <s v="COOSALUD ENTIDAD PROMOTORA DE SALUD S.A."/>
    <s v="06_107429"/>
    <n v="6107429"/>
    <d v="2019-02-15T00:00:00"/>
    <d v="2019-02-20T00:00:00"/>
    <n v="1431810"/>
    <n v="0"/>
    <n v="0"/>
    <n v="0"/>
    <n v="1431810"/>
    <x v="5"/>
    <n v="0"/>
    <n v="1431810"/>
    <n v="0"/>
    <n v="0"/>
    <n v="0"/>
    <n v="0"/>
    <n v="0"/>
  </r>
  <r>
    <n v="900226715"/>
    <s v="COOSALUD ENTIDAD PROMOTORA DE SALUD S.A."/>
    <s v="06_107430"/>
    <n v="6107430"/>
    <d v="2019-02-15T00:00:00"/>
    <d v="2019-02-20T00:00:00"/>
    <n v="621388"/>
    <n v="0"/>
    <n v="0"/>
    <n v="0"/>
    <n v="621388"/>
    <x v="5"/>
    <n v="0"/>
    <n v="621388"/>
    <n v="0"/>
    <n v="0"/>
    <n v="0"/>
    <n v="0"/>
    <n v="0"/>
  </r>
  <r>
    <n v="900226715"/>
    <s v="COOSALUD ENTIDAD PROMOTORA DE SALUD S.A."/>
    <s v="06_107431"/>
    <n v="6107431"/>
    <d v="2019-02-15T00:00:00"/>
    <d v="2019-02-20T00:00:00"/>
    <n v="2758990"/>
    <n v="0"/>
    <n v="0"/>
    <n v="0"/>
    <n v="2758990"/>
    <x v="5"/>
    <n v="0"/>
    <n v="2758990"/>
    <n v="0"/>
    <n v="0"/>
    <n v="0"/>
    <n v="0"/>
    <n v="0"/>
  </r>
  <r>
    <n v="900226715"/>
    <s v="COOSALUD ENTIDAD PROMOTORA DE SALUD S.A."/>
    <s v="06_107486"/>
    <n v="6107486"/>
    <d v="2019-02-16T00:00:00"/>
    <d v="2019-02-2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07487"/>
    <n v="6107487"/>
    <d v="2019-02-16T00:00:00"/>
    <d v="2019-02-2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07488"/>
    <n v="6107488"/>
    <d v="2019-02-16T00:00:00"/>
    <d v="2019-02-2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07489"/>
    <n v="6107489"/>
    <d v="2019-02-16T00:00:00"/>
    <d v="2019-02-2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07490"/>
    <n v="6107490"/>
    <d v="2019-02-16T00:00:00"/>
    <d v="2019-02-20T00:00:00"/>
    <n v="2653374"/>
    <n v="0"/>
    <n v="0"/>
    <n v="0"/>
    <n v="2653374"/>
    <x v="5"/>
    <n v="0"/>
    <n v="2653374"/>
    <n v="0"/>
    <n v="0"/>
    <n v="0"/>
    <n v="0"/>
    <n v="0"/>
  </r>
  <r>
    <n v="900226715"/>
    <s v="COOSALUD ENTIDAD PROMOTORA DE SALUD S.A."/>
    <s v="06_107491"/>
    <n v="6107491"/>
    <d v="2019-02-16T00:00:00"/>
    <d v="2019-02-2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07492"/>
    <n v="6107492"/>
    <d v="2019-02-16T00:00:00"/>
    <d v="2019-02-2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07493"/>
    <n v="6107493"/>
    <d v="2019-02-16T00:00:00"/>
    <d v="2019-02-2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07494"/>
    <n v="6107494"/>
    <d v="2019-02-16T00:00:00"/>
    <d v="2019-02-2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07495"/>
    <n v="6107495"/>
    <d v="2019-02-16T00:00:00"/>
    <d v="2019-02-2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07496"/>
    <n v="6107496"/>
    <d v="2019-02-16T00:00:00"/>
    <d v="2019-02-2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07497"/>
    <n v="6107497"/>
    <d v="2019-02-16T00:00:00"/>
    <d v="2019-02-2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07500"/>
    <n v="6107500"/>
    <d v="2019-02-16T00:00:00"/>
    <d v="2019-02-2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07641"/>
    <n v="6107641"/>
    <d v="2019-02-18T00:00:00"/>
    <d v="2019-02-20T00:00:00"/>
    <n v="300000"/>
    <n v="0"/>
    <n v="0"/>
    <n v="0"/>
    <n v="300000"/>
    <x v="4"/>
    <n v="0"/>
    <n v="0"/>
    <n v="0"/>
    <n v="300000"/>
    <n v="0"/>
    <n v="0"/>
    <n v="0"/>
  </r>
  <r>
    <n v="900226715"/>
    <s v="COOSALUD ENTIDAD PROMOTORA DE SALUD S.A."/>
    <s v="06_107645"/>
    <n v="6107645"/>
    <d v="2019-02-18T00:00:00"/>
    <d v="2019-02-20T00:00:00"/>
    <n v="392000"/>
    <n v="0"/>
    <n v="0"/>
    <n v="0"/>
    <n v="392000"/>
    <x v="4"/>
    <n v="0"/>
    <n v="0"/>
    <n v="0"/>
    <n v="392000"/>
    <n v="0"/>
    <n v="0"/>
    <n v="0"/>
  </r>
  <r>
    <n v="900226715"/>
    <s v="COOSALUD ENTIDAD PROMOTORA DE SALUD S.A."/>
    <s v="06_107657"/>
    <n v="6107657"/>
    <d v="2019-02-18T00:00:00"/>
    <d v="2019-02-20T00:00:00"/>
    <n v="323000"/>
    <n v="0"/>
    <n v="0"/>
    <n v="0"/>
    <n v="323000"/>
    <x v="4"/>
    <n v="0"/>
    <n v="0"/>
    <n v="0"/>
    <n v="323000"/>
    <n v="0"/>
    <n v="0"/>
    <n v="0"/>
  </r>
  <r>
    <n v="900226715"/>
    <s v="COOSALUD ENTIDAD PROMOTORA DE SALUD S.A."/>
    <s v="06_107728"/>
    <n v="6107728"/>
    <d v="2019-02-20T00:00:00"/>
    <d v="2019-08-01T00:00:00"/>
    <n v="374544"/>
    <n v="0"/>
    <n v="0"/>
    <n v="0"/>
    <n v="374544"/>
    <x v="5"/>
    <n v="0"/>
    <n v="374544"/>
    <n v="0"/>
    <n v="0"/>
    <n v="0"/>
    <n v="0"/>
    <n v="0"/>
  </r>
  <r>
    <n v="900226715"/>
    <s v="COOSALUD ENTIDAD PROMOTORA DE SALUD S.A."/>
    <s v="06_107729"/>
    <n v="6107729"/>
    <d v="2019-02-20T00:00:00"/>
    <d v="2019-08-01T00:00:00"/>
    <n v="512304"/>
    <n v="0"/>
    <n v="0"/>
    <n v="0"/>
    <n v="512304"/>
    <x v="4"/>
    <n v="0"/>
    <n v="0"/>
    <n v="0"/>
    <n v="512304"/>
    <n v="0"/>
    <n v="0"/>
    <n v="0"/>
  </r>
  <r>
    <n v="900226715"/>
    <s v="COOSALUD ENTIDAD PROMOTORA DE SALUD S.A."/>
    <s v="06_108334"/>
    <n v="6108334"/>
    <d v="2019-02-28T00:00:00"/>
    <d v="2019-03-19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08796"/>
    <n v="6108796"/>
    <d v="2019-02-28T00:00:00"/>
    <d v="2019-03-20T00:00:00"/>
    <n v="338685298"/>
    <n v="0"/>
    <n v="1086144"/>
    <n v="53221038"/>
    <n v="284378116"/>
    <x v="4"/>
    <n v="0"/>
    <n v="0"/>
    <n v="0"/>
    <n v="284378116"/>
    <n v="0"/>
    <n v="0"/>
    <n v="0"/>
  </r>
  <r>
    <n v="900226715"/>
    <s v="COOSALUD ENTIDAD PROMOTORA DE SALUD S.A."/>
    <s v="06_108801"/>
    <n v="6108801"/>
    <d v="2019-02-28T00:00:00"/>
    <d v="2019-03-20T00:00:00"/>
    <n v="75282990"/>
    <n v="0"/>
    <n v="1375372"/>
    <n v="67393234"/>
    <n v="6514384"/>
    <x v="6"/>
    <n v="0"/>
    <n v="0"/>
    <n v="0"/>
    <n v="0"/>
    <n v="0"/>
    <n v="0"/>
    <n v="6514384"/>
  </r>
  <r>
    <n v="900226715"/>
    <s v="COOSALUD ENTIDAD PROMOTORA DE SALUD S.A."/>
    <s v="06_108985"/>
    <n v="6108985"/>
    <d v="2019-02-28T00:00:00"/>
    <d v="2019-03-19T00:00:00"/>
    <n v="2503499"/>
    <n v="0"/>
    <n v="0"/>
    <n v="0"/>
    <n v="2503499"/>
    <x v="4"/>
    <n v="0"/>
    <n v="0"/>
    <n v="0"/>
    <n v="2503499"/>
    <n v="0"/>
    <n v="0"/>
    <n v="0"/>
  </r>
  <r>
    <n v="900226715"/>
    <s v="COOSALUD ENTIDAD PROMOTORA DE SALUD S.A."/>
    <s v="06_109070"/>
    <n v="6109070"/>
    <d v="2019-02-28T00:00:00"/>
    <d v="2019-03-19T00:00:00"/>
    <n v="7481584"/>
    <n v="0"/>
    <n v="50632"/>
    <n v="2480952"/>
    <n v="4950000"/>
    <x v="4"/>
    <n v="0"/>
    <n v="0"/>
    <n v="0"/>
    <n v="4950000"/>
    <n v="0"/>
    <n v="0"/>
    <n v="0"/>
  </r>
  <r>
    <n v="900226715"/>
    <s v="COOSALUD ENTIDAD PROMOTORA DE SALUD S.A."/>
    <s v="06_109245"/>
    <n v="6109245"/>
    <d v="2019-03-07T00:00:00"/>
    <d v="2019-03-19T00:00:00"/>
    <n v="51108151"/>
    <n v="0"/>
    <n v="156113"/>
    <n v="7649523"/>
    <n v="43302515"/>
    <x v="4"/>
    <n v="0"/>
    <n v="0"/>
    <n v="0"/>
    <n v="43302515"/>
    <n v="0"/>
    <n v="0"/>
    <n v="0"/>
  </r>
  <r>
    <n v="900226715"/>
    <s v="COOSALUD ENTIDAD PROMOTORA DE SALUD S.A."/>
    <s v="06_109563"/>
    <n v="6109563"/>
    <d v="2019-03-11T00:00:00"/>
    <d v="2019-03-19T00:00:00"/>
    <n v="300000"/>
    <n v="0"/>
    <n v="0"/>
    <n v="0"/>
    <n v="300000"/>
    <x v="4"/>
    <n v="0"/>
    <n v="0"/>
    <n v="0"/>
    <n v="300000"/>
    <n v="0"/>
    <n v="0"/>
    <n v="0"/>
  </r>
  <r>
    <n v="900226715"/>
    <s v="COOSALUD ENTIDAD PROMOTORA DE SALUD S.A."/>
    <s v="06_110061"/>
    <n v="6110061"/>
    <d v="2019-03-13T00:00:00"/>
    <d v="2019-04-12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0062"/>
    <n v="6110062"/>
    <d v="2019-03-13T00:00:00"/>
    <d v="2019-04-12T00:00:00"/>
    <n v="125000"/>
    <n v="0"/>
    <n v="0"/>
    <n v="0"/>
    <n v="125000"/>
    <x v="4"/>
    <n v="0"/>
    <n v="0"/>
    <n v="0"/>
    <n v="125000"/>
    <n v="0"/>
    <n v="0"/>
    <n v="0"/>
  </r>
  <r>
    <n v="900226715"/>
    <s v="COOSALUD ENTIDAD PROMOTORA DE SALUD S.A."/>
    <s v="06_110109"/>
    <n v="6110109"/>
    <d v="2019-03-15T00:00:00"/>
    <d v="2019-04-11T00:00:00"/>
    <n v="6435215"/>
    <n v="0"/>
    <n v="0"/>
    <n v="0"/>
    <n v="6435215"/>
    <x v="4"/>
    <n v="0"/>
    <n v="0"/>
    <n v="0"/>
    <n v="6435215"/>
    <n v="0"/>
    <n v="0"/>
    <n v="0"/>
  </r>
  <r>
    <n v="900226715"/>
    <s v="COOSALUD ENTIDAD PROMOTORA DE SALUD S.A."/>
    <s v="06_110151"/>
    <n v="6110151"/>
    <d v="2019-03-15T00:00:00"/>
    <d v="2019-04-12T00:00:00"/>
    <n v="300000"/>
    <n v="0"/>
    <n v="0"/>
    <n v="0"/>
    <n v="300000"/>
    <x v="4"/>
    <n v="0"/>
    <n v="0"/>
    <n v="0"/>
    <n v="300000"/>
    <n v="0"/>
    <n v="0"/>
    <n v="0"/>
  </r>
  <r>
    <n v="900226715"/>
    <s v="COOSALUD ENTIDAD PROMOTORA DE SALUD S.A."/>
    <s v="06_110152"/>
    <n v="6110152"/>
    <d v="2019-03-15T00:00:00"/>
    <d v="2019-04-12T00:00:00"/>
    <n v="125000"/>
    <n v="0"/>
    <n v="0"/>
    <n v="0"/>
    <n v="125000"/>
    <x v="4"/>
    <n v="0"/>
    <n v="0"/>
    <n v="0"/>
    <n v="125000"/>
    <n v="0"/>
    <n v="0"/>
    <n v="0"/>
  </r>
  <r>
    <n v="900226715"/>
    <s v="COOSALUD ENTIDAD PROMOTORA DE SALUD S.A."/>
    <s v="06_110155"/>
    <n v="6110155"/>
    <d v="2019-03-15T00:00:00"/>
    <d v="2019-04-12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0296"/>
    <n v="6110296"/>
    <d v="2019-03-18T00:00:00"/>
    <d v="2019-04-12T00:00:00"/>
    <n v="125000"/>
    <n v="0"/>
    <n v="0"/>
    <n v="0"/>
    <n v="125000"/>
    <x v="4"/>
    <n v="0"/>
    <n v="0"/>
    <n v="0"/>
    <n v="125000"/>
    <n v="0"/>
    <n v="0"/>
    <n v="0"/>
  </r>
  <r>
    <n v="900226715"/>
    <s v="COOSALUD ENTIDAD PROMOTORA DE SALUD S.A."/>
    <s v="06_110552"/>
    <n v="6110552"/>
    <d v="2019-03-21T00:00:00"/>
    <d v="2019-04-1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0553"/>
    <n v="6110553"/>
    <d v="2019-03-21T00:00:00"/>
    <d v="2019-04-1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0557"/>
    <n v="6110557"/>
    <d v="2019-03-21T00:00:00"/>
    <d v="2019-04-1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0659"/>
    <n v="6110659"/>
    <d v="2019-03-22T00:00:00"/>
    <d v="2019-04-1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0660"/>
    <n v="6110660"/>
    <d v="2019-03-22T00:00:00"/>
    <d v="2019-04-11T00:00:00"/>
    <n v="125000"/>
    <n v="0"/>
    <n v="0"/>
    <n v="0"/>
    <n v="125000"/>
    <x v="4"/>
    <n v="0"/>
    <n v="0"/>
    <n v="0"/>
    <n v="125000"/>
    <n v="0"/>
    <n v="0"/>
    <n v="0"/>
  </r>
  <r>
    <n v="900226715"/>
    <s v="COOSALUD ENTIDAD PROMOTORA DE SALUD S.A."/>
    <s v="06_110686"/>
    <n v="6110686"/>
    <d v="2019-03-22T00:00:00"/>
    <d v="2019-04-1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0699"/>
    <n v="6110699"/>
    <d v="2019-03-22T00:00:00"/>
    <d v="2019-04-11T00:00:00"/>
    <n v="259136"/>
    <n v="0"/>
    <n v="0"/>
    <n v="0"/>
    <n v="259136"/>
    <x v="4"/>
    <n v="0"/>
    <n v="0"/>
    <n v="0"/>
    <n v="259136"/>
    <n v="0"/>
    <n v="0"/>
    <n v="0"/>
  </r>
  <r>
    <n v="900226715"/>
    <s v="COOSALUD ENTIDAD PROMOTORA DE SALUD S.A."/>
    <s v="06_110714"/>
    <n v="6110714"/>
    <d v="2019-03-23T00:00:00"/>
    <d v="2019-04-11T00:00:00"/>
    <n v="171000"/>
    <n v="0"/>
    <n v="0"/>
    <n v="0"/>
    <n v="171000"/>
    <x v="4"/>
    <n v="0"/>
    <n v="0"/>
    <n v="0"/>
    <n v="171000"/>
    <n v="0"/>
    <n v="0"/>
    <n v="0"/>
  </r>
  <r>
    <n v="900226715"/>
    <s v="COOSALUD ENTIDAD PROMOTORA DE SALUD S.A."/>
    <s v="06_110749"/>
    <n v="6110749"/>
    <d v="2019-03-26T00:00:00"/>
    <d v="2019-04-1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0754"/>
    <n v="6110754"/>
    <d v="2019-03-26T00:00:00"/>
    <d v="2019-04-11T00:00:00"/>
    <n v="165123"/>
    <n v="0"/>
    <n v="0"/>
    <n v="0"/>
    <n v="165123"/>
    <x v="4"/>
    <n v="0"/>
    <n v="0"/>
    <n v="0"/>
    <n v="165123"/>
    <n v="0"/>
    <n v="0"/>
    <n v="0"/>
  </r>
  <r>
    <n v="900226715"/>
    <s v="COOSALUD ENTIDAD PROMOTORA DE SALUD S.A."/>
    <s v="06_110763"/>
    <n v="6110763"/>
    <d v="2019-03-26T00:00:00"/>
    <d v="2019-04-1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0770"/>
    <n v="6110770"/>
    <d v="2019-03-26T00:00:00"/>
    <d v="2019-04-1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0776"/>
    <n v="6110776"/>
    <d v="2019-03-26T00:00:00"/>
    <d v="2019-04-1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0778"/>
    <n v="6110778"/>
    <d v="2019-03-26T00:00:00"/>
    <d v="2019-04-1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0784"/>
    <n v="6110784"/>
    <d v="2019-03-26T00:00:00"/>
    <d v="2019-04-11T00:00:00"/>
    <n v="3113756"/>
    <n v="0"/>
    <n v="0"/>
    <n v="0"/>
    <n v="3113756"/>
    <x v="4"/>
    <n v="0"/>
    <n v="0"/>
    <n v="0"/>
    <n v="3113756"/>
    <n v="0"/>
    <n v="0"/>
    <n v="0"/>
  </r>
  <r>
    <n v="900226715"/>
    <s v="COOSALUD ENTIDAD PROMOTORA DE SALUD S.A."/>
    <s v="06_110854"/>
    <n v="6110854"/>
    <d v="2019-03-27T00:00:00"/>
    <d v="2019-04-11T00:00:00"/>
    <n v="27215"/>
    <n v="0"/>
    <n v="0"/>
    <n v="0"/>
    <n v="27215"/>
    <x v="4"/>
    <n v="0"/>
    <n v="0"/>
    <n v="0"/>
    <n v="27215"/>
    <n v="0"/>
    <n v="0"/>
    <n v="0"/>
  </r>
  <r>
    <n v="900226715"/>
    <s v="COOSALUD ENTIDAD PROMOTORA DE SALUD S.A."/>
    <s v="06_110890"/>
    <n v="6110890"/>
    <d v="2019-03-27T00:00:00"/>
    <d v="2019-04-1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0891"/>
    <n v="6110891"/>
    <d v="2019-03-27T00:00:00"/>
    <d v="2019-04-1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0895"/>
    <n v="6110895"/>
    <d v="2019-03-27T00:00:00"/>
    <d v="2019-04-11T00:00:00"/>
    <n v="125000"/>
    <n v="0"/>
    <n v="0"/>
    <n v="0"/>
    <n v="125000"/>
    <x v="4"/>
    <n v="0"/>
    <n v="0"/>
    <n v="0"/>
    <n v="125000"/>
    <n v="0"/>
    <n v="0"/>
    <n v="0"/>
  </r>
  <r>
    <n v="900226715"/>
    <s v="COOSALUD ENTIDAD PROMOTORA DE SALUD S.A."/>
    <s v="06_110897"/>
    <n v="6110897"/>
    <d v="2019-03-27T00:00:00"/>
    <d v="2019-04-11T00:00:00"/>
    <n v="125000"/>
    <n v="0"/>
    <n v="0"/>
    <n v="0"/>
    <n v="125000"/>
    <x v="4"/>
    <n v="0"/>
    <n v="0"/>
    <n v="0"/>
    <n v="125000"/>
    <n v="0"/>
    <n v="0"/>
    <n v="0"/>
  </r>
  <r>
    <n v="900226715"/>
    <s v="COOSALUD ENTIDAD PROMOTORA DE SALUD S.A."/>
    <s v="06_110953"/>
    <n v="6110953"/>
    <d v="2019-03-27T00:00:00"/>
    <d v="2019-04-11T00:00:00"/>
    <n v="404364"/>
    <n v="0"/>
    <n v="0"/>
    <n v="0"/>
    <n v="404364"/>
    <x v="4"/>
    <n v="0"/>
    <n v="0"/>
    <n v="0"/>
    <n v="404364"/>
    <n v="0"/>
    <n v="0"/>
    <n v="0"/>
  </r>
  <r>
    <n v="900226715"/>
    <s v="COOSALUD ENTIDAD PROMOTORA DE SALUD S.A."/>
    <s v="06_111101"/>
    <n v="6111101"/>
    <d v="2019-03-29T00:00:00"/>
    <d v="2019-04-11T00:00:00"/>
    <n v="1664859"/>
    <n v="0"/>
    <n v="0"/>
    <n v="0"/>
    <n v="1664859"/>
    <x v="4"/>
    <n v="0"/>
    <n v="0"/>
    <n v="0"/>
    <n v="1664859"/>
    <n v="0"/>
    <n v="0"/>
    <n v="0"/>
  </r>
  <r>
    <n v="900226715"/>
    <s v="COOSALUD ENTIDAD PROMOTORA DE SALUD S.A."/>
    <s v="06_111115"/>
    <n v="6111115"/>
    <d v="2019-03-29T00:00:00"/>
    <d v="2019-04-11T00:00:00"/>
    <n v="5275000"/>
    <n v="0"/>
    <n v="0"/>
    <n v="0"/>
    <n v="5275000"/>
    <x v="4"/>
    <n v="0"/>
    <n v="0"/>
    <n v="0"/>
    <n v="5275000"/>
    <n v="0"/>
    <n v="0"/>
    <n v="0"/>
  </r>
  <r>
    <n v="900226715"/>
    <s v="COOSALUD ENTIDAD PROMOTORA DE SALUD S.A."/>
    <s v="06_111298"/>
    <n v="6111298"/>
    <d v="2019-03-30T00:00:00"/>
    <d v="2019-04-11T00:00:00"/>
    <n v="142646"/>
    <n v="0"/>
    <n v="0"/>
    <n v="0"/>
    <n v="142646"/>
    <x v="4"/>
    <n v="0"/>
    <n v="0"/>
    <n v="0"/>
    <n v="142646"/>
    <n v="0"/>
    <n v="0"/>
    <n v="0"/>
  </r>
  <r>
    <n v="900226715"/>
    <s v="COOSALUD ENTIDAD PROMOTORA DE SALUD S.A."/>
    <s v="06_111302"/>
    <n v="6111302"/>
    <d v="2019-03-28T00:00:00"/>
    <d v="2019-04-11T00:00:00"/>
    <n v="369000"/>
    <n v="0"/>
    <n v="0"/>
    <n v="0"/>
    <n v="369000"/>
    <x v="4"/>
    <n v="0"/>
    <n v="0"/>
    <n v="0"/>
    <n v="369000"/>
    <n v="0"/>
    <n v="0"/>
    <n v="0"/>
  </r>
  <r>
    <n v="900226715"/>
    <s v="COOSALUD ENTIDAD PROMOTORA DE SALUD S.A."/>
    <s v="06_111305"/>
    <n v="6111305"/>
    <d v="2019-03-29T00:00:00"/>
    <d v="2019-04-1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1308"/>
    <n v="6111308"/>
    <d v="2019-03-30T00:00:00"/>
    <d v="2019-04-11T00:00:00"/>
    <n v="4067821"/>
    <n v="0"/>
    <n v="0"/>
    <n v="0"/>
    <n v="4067821"/>
    <x v="4"/>
    <n v="0"/>
    <n v="0"/>
    <n v="0"/>
    <n v="4067821"/>
    <n v="0"/>
    <n v="0"/>
    <n v="0"/>
  </r>
  <r>
    <n v="900226715"/>
    <s v="COOSALUD ENTIDAD PROMOTORA DE SALUD S.A."/>
    <s v="06_111310"/>
    <n v="6111310"/>
    <d v="2019-03-29T00:00:00"/>
    <d v="2019-04-1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1312"/>
    <n v="6111312"/>
    <d v="2019-03-31T00:00:00"/>
    <d v="2019-04-1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1338"/>
    <n v="6111338"/>
    <d v="2019-03-31T00:00:00"/>
    <d v="2019-04-11T00:00:00"/>
    <n v="8953741"/>
    <n v="0"/>
    <n v="0"/>
    <n v="0"/>
    <n v="8953741"/>
    <x v="5"/>
    <n v="0"/>
    <n v="8953741"/>
    <n v="0"/>
    <n v="0"/>
    <n v="0"/>
    <n v="0"/>
    <n v="0"/>
  </r>
  <r>
    <n v="900226715"/>
    <s v="COOSALUD ENTIDAD PROMOTORA DE SALUD S.A."/>
    <s v="06_111419"/>
    <n v="6111419"/>
    <d v="2019-03-31T00:00:00"/>
    <d v="2019-04-11T00:00:00"/>
    <n v="10266165"/>
    <n v="0"/>
    <n v="0"/>
    <n v="0"/>
    <n v="10266165"/>
    <x v="4"/>
    <n v="0"/>
    <n v="0"/>
    <n v="0"/>
    <n v="10266165"/>
    <n v="0"/>
    <n v="0"/>
    <n v="0"/>
  </r>
  <r>
    <n v="900226715"/>
    <s v="COOSALUD ENTIDAD PROMOTORA DE SALUD S.A."/>
    <s v="06_111668"/>
    <n v="6111668"/>
    <d v="2019-03-31T00:00:00"/>
    <d v="2019-04-11T00:00:00"/>
    <n v="7234432"/>
    <n v="0"/>
    <n v="0"/>
    <n v="0"/>
    <n v="7234432"/>
    <x v="4"/>
    <n v="0"/>
    <n v="0"/>
    <n v="0"/>
    <n v="7234432"/>
    <n v="0"/>
    <n v="0"/>
    <n v="0"/>
  </r>
  <r>
    <n v="900226715"/>
    <s v="COOSALUD ENTIDAD PROMOTORA DE SALUD S.A."/>
    <s v="06_111707"/>
    <n v="6111707"/>
    <d v="2019-03-31T00:00:00"/>
    <d v="2019-04-12T00:00:00"/>
    <n v="328802522"/>
    <n v="0"/>
    <n v="6091622"/>
    <n v="298489460"/>
    <n v="24221440"/>
    <x v="4"/>
    <n v="0"/>
    <n v="0"/>
    <n v="0"/>
    <n v="24221440"/>
    <n v="0"/>
    <n v="0"/>
    <n v="0"/>
  </r>
  <r>
    <n v="900226715"/>
    <s v="COOSALUD ENTIDAD PROMOTORA DE SALUD S.A."/>
    <s v="06_111779"/>
    <n v="6111779"/>
    <d v="2019-03-31T00:00:00"/>
    <d v="2019-04-11T00:00:00"/>
    <n v="50066"/>
    <n v="0"/>
    <n v="0"/>
    <n v="0"/>
    <n v="50066"/>
    <x v="4"/>
    <n v="0"/>
    <n v="0"/>
    <n v="0"/>
    <n v="50066"/>
    <n v="0"/>
    <n v="0"/>
    <n v="0"/>
  </r>
  <r>
    <n v="900226715"/>
    <s v="COOSALUD ENTIDAD PROMOTORA DE SALUD S.A."/>
    <s v="06_111822"/>
    <n v="6111822"/>
    <d v="2019-03-31T00:00:00"/>
    <d v="2019-04-11T00:00:00"/>
    <n v="270221"/>
    <n v="0"/>
    <n v="0"/>
    <n v="0"/>
    <n v="270221"/>
    <x v="4"/>
    <n v="0"/>
    <n v="0"/>
    <n v="0"/>
    <n v="270221"/>
    <n v="0"/>
    <n v="0"/>
    <n v="0"/>
  </r>
  <r>
    <n v="900226715"/>
    <s v="COOSALUD ENTIDAD PROMOTORA DE SALUD S.A."/>
    <s v="06_111885"/>
    <n v="6111885"/>
    <d v="2019-03-31T00:00:00"/>
    <d v="2019-04-11T00:00:00"/>
    <n v="1499256"/>
    <n v="0"/>
    <n v="0"/>
    <n v="0"/>
    <n v="1499256"/>
    <x v="4"/>
    <n v="0"/>
    <n v="0"/>
    <n v="0"/>
    <n v="1499256"/>
    <n v="0"/>
    <n v="0"/>
    <n v="0"/>
  </r>
  <r>
    <n v="900226715"/>
    <s v="COOSALUD ENTIDAD PROMOTORA DE SALUD S.A."/>
    <s v="06_111886"/>
    <n v="6111886"/>
    <d v="2019-03-31T00:00:00"/>
    <d v="2019-04-12T00:00:00"/>
    <n v="73086245"/>
    <n v="0"/>
    <n v="1354046"/>
    <n v="66348256"/>
    <n v="5383943"/>
    <x v="6"/>
    <n v="0"/>
    <n v="0"/>
    <n v="0"/>
    <n v="0"/>
    <n v="0"/>
    <n v="0"/>
    <n v="5383943"/>
  </r>
  <r>
    <n v="900226715"/>
    <s v="COOSALUD ENTIDAD PROMOTORA DE SALUD S.A."/>
    <s v="06_112019"/>
    <n v="6112019"/>
    <d v="2019-04-06T00:00:00"/>
    <d v="2019-04-11T00:00:00"/>
    <n v="111602"/>
    <n v="0"/>
    <n v="0"/>
    <n v="0"/>
    <n v="111602"/>
    <x v="4"/>
    <n v="0"/>
    <n v="0"/>
    <n v="0"/>
    <n v="111602"/>
    <n v="0"/>
    <n v="0"/>
    <n v="0"/>
  </r>
  <r>
    <n v="900226715"/>
    <s v="COOSALUD ENTIDAD PROMOTORA DE SALUD S.A."/>
    <s v="06_112035"/>
    <n v="6112035"/>
    <d v="2019-04-08T00:00:00"/>
    <d v="2019-04-12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2039"/>
    <n v="6112039"/>
    <d v="2019-04-08T00:00:00"/>
    <d v="2019-04-12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2041"/>
    <n v="6112041"/>
    <d v="2019-04-08T00:00:00"/>
    <d v="2019-04-12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2043"/>
    <n v="6112043"/>
    <d v="2019-04-08T00:00:00"/>
    <d v="2019-04-12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2044"/>
    <n v="6112044"/>
    <d v="2019-04-08T00:00:00"/>
    <d v="2019-04-12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2045"/>
    <n v="6112045"/>
    <d v="2019-04-08T00:00:00"/>
    <d v="2019-04-12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2047"/>
    <n v="6112047"/>
    <d v="2019-04-08T00:00:00"/>
    <d v="2019-04-12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2052"/>
    <n v="6112052"/>
    <d v="2019-04-08T00:00:00"/>
    <d v="2019-04-12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2053"/>
    <n v="6112053"/>
    <d v="2019-04-08T00:00:00"/>
    <d v="2019-04-12T00:00:00"/>
    <n v="125000"/>
    <n v="0"/>
    <n v="0"/>
    <n v="0"/>
    <n v="125000"/>
    <x v="4"/>
    <n v="0"/>
    <n v="0"/>
    <n v="0"/>
    <n v="125000"/>
    <n v="0"/>
    <n v="0"/>
    <n v="0"/>
  </r>
  <r>
    <n v="900226715"/>
    <s v="COOSALUD ENTIDAD PROMOTORA DE SALUD S.A."/>
    <s v="06_112054"/>
    <n v="6112054"/>
    <d v="2019-04-08T00:00:00"/>
    <d v="2019-04-12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2062"/>
    <n v="6112062"/>
    <d v="2019-04-09T00:00:00"/>
    <d v="2019-04-12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2112"/>
    <n v="6112112"/>
    <d v="2019-04-12T00:00:00"/>
    <d v="2019-05-10T00:00:00"/>
    <n v="29244"/>
    <n v="0"/>
    <n v="0"/>
    <n v="0"/>
    <n v="29244"/>
    <x v="4"/>
    <n v="0"/>
    <n v="0"/>
    <n v="0"/>
    <n v="29244"/>
    <n v="0"/>
    <n v="0"/>
    <n v="0"/>
  </r>
  <r>
    <n v="900226715"/>
    <s v="COOSALUD ENTIDAD PROMOTORA DE SALUD S.A."/>
    <s v="06_112117"/>
    <n v="6112117"/>
    <d v="2019-04-12T00:00:00"/>
    <d v="2019-05-10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2121"/>
    <n v="6112121"/>
    <d v="2019-04-12T00:00:00"/>
    <d v="2019-05-10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2122"/>
    <n v="6112122"/>
    <d v="2019-04-12T00:00:00"/>
    <d v="2019-05-10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2123"/>
    <n v="6112123"/>
    <d v="2019-04-12T00:00:00"/>
    <d v="2019-05-10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2146"/>
    <n v="6112146"/>
    <d v="2019-04-15T00:00:00"/>
    <d v="2019-05-10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2148"/>
    <n v="6112148"/>
    <d v="2019-04-15T00:00:00"/>
    <d v="2019-05-10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2150"/>
    <n v="6112150"/>
    <d v="2019-04-15T00:00:00"/>
    <d v="2019-05-10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2206"/>
    <n v="6112206"/>
    <d v="2019-04-16T00:00:00"/>
    <d v="2019-05-10T00:00:00"/>
    <n v="150000"/>
    <n v="0"/>
    <n v="0"/>
    <n v="0"/>
    <n v="150000"/>
    <x v="5"/>
    <n v="0"/>
    <n v="150000"/>
    <n v="0"/>
    <n v="0"/>
    <n v="0"/>
    <n v="0"/>
    <n v="0"/>
  </r>
  <r>
    <n v="900226715"/>
    <s v="COOSALUD ENTIDAD PROMOTORA DE SALUD S.A."/>
    <s v="06_112257"/>
    <n v="6112257"/>
    <d v="2019-04-17T00:00:00"/>
    <d v="2019-05-10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2258"/>
    <n v="6112258"/>
    <d v="2019-04-17T00:00:00"/>
    <d v="2019-05-10T00:00:00"/>
    <n v="6565000"/>
    <n v="0"/>
    <n v="0"/>
    <n v="0"/>
    <n v="6565000"/>
    <x v="8"/>
    <n v="0"/>
    <n v="0"/>
    <n v="900000"/>
    <n v="5665000"/>
    <n v="0"/>
    <n v="0"/>
    <n v="0"/>
  </r>
  <r>
    <n v="900226715"/>
    <s v="COOSALUD ENTIDAD PROMOTORA DE SALUD S.A."/>
    <s v="06_112259"/>
    <n v="6112259"/>
    <d v="2019-04-17T00:00:00"/>
    <d v="2019-05-10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2260"/>
    <n v="6112260"/>
    <d v="2019-04-17T00:00:00"/>
    <d v="2019-05-10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2261"/>
    <n v="6112261"/>
    <d v="2019-04-17T00:00:00"/>
    <d v="2019-05-10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2264"/>
    <n v="6112264"/>
    <d v="2019-04-17T00:00:00"/>
    <d v="2019-05-10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2271"/>
    <n v="6112271"/>
    <d v="2019-04-22T00:00:00"/>
    <d v="2019-05-10T00:00:00"/>
    <n v="29402396"/>
    <n v="0"/>
    <n v="0"/>
    <n v="0"/>
    <n v="29402396"/>
    <x v="4"/>
    <n v="0"/>
    <n v="0"/>
    <n v="0"/>
    <n v="29402396"/>
    <n v="0"/>
    <n v="0"/>
    <n v="0"/>
  </r>
  <r>
    <n v="900226715"/>
    <s v="COOSALUD ENTIDAD PROMOTORA DE SALUD S.A."/>
    <s v="06_112306"/>
    <n v="6112306"/>
    <d v="2019-04-22T00:00:00"/>
    <d v="2019-05-10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2308"/>
    <n v="6112308"/>
    <d v="2019-04-22T00:00:00"/>
    <d v="2019-05-10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2313"/>
    <n v="6112313"/>
    <d v="2019-04-22T00:00:00"/>
    <d v="2019-05-10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2314"/>
    <n v="6112314"/>
    <d v="2019-04-22T00:00:00"/>
    <d v="2019-05-10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2319"/>
    <n v="6112319"/>
    <d v="2019-04-23T00:00:00"/>
    <d v="2019-05-10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2325"/>
    <n v="6112325"/>
    <d v="2019-04-23T00:00:00"/>
    <d v="2019-05-10T00:00:00"/>
    <n v="239904"/>
    <n v="0"/>
    <n v="0"/>
    <n v="0"/>
    <n v="239904"/>
    <x v="4"/>
    <n v="0"/>
    <n v="0"/>
    <n v="0"/>
    <n v="239904"/>
    <n v="0"/>
    <n v="0"/>
    <n v="0"/>
  </r>
  <r>
    <n v="900226715"/>
    <s v="COOSALUD ENTIDAD PROMOTORA DE SALUD S.A."/>
    <s v="06_112326"/>
    <n v="6112326"/>
    <d v="2019-04-23T00:00:00"/>
    <d v="2019-05-10T00:00:00"/>
    <n v="2218636"/>
    <n v="0"/>
    <n v="0"/>
    <n v="0"/>
    <n v="2218636"/>
    <x v="4"/>
    <n v="0"/>
    <n v="0"/>
    <n v="0"/>
    <n v="2218636"/>
    <n v="0"/>
    <n v="0"/>
    <n v="0"/>
  </r>
  <r>
    <n v="900226715"/>
    <s v="COOSALUD ENTIDAD PROMOTORA DE SALUD S.A."/>
    <s v="06_112565"/>
    <n v="6112565"/>
    <d v="2019-04-25T00:00:00"/>
    <d v="2019-05-10T00:00:00"/>
    <n v="598362"/>
    <n v="0"/>
    <n v="0"/>
    <n v="0"/>
    <n v="598362"/>
    <x v="4"/>
    <n v="0"/>
    <n v="0"/>
    <n v="0"/>
    <n v="598362"/>
    <n v="0"/>
    <n v="0"/>
    <n v="0"/>
  </r>
  <r>
    <n v="900226715"/>
    <s v="COOSALUD ENTIDAD PROMOTORA DE SALUD S.A."/>
    <s v="06_112581"/>
    <n v="6112581"/>
    <d v="2019-04-25T00:00:00"/>
    <d v="2019-05-10T00:00:00"/>
    <n v="1821150"/>
    <n v="0"/>
    <n v="0"/>
    <n v="0"/>
    <n v="1821150"/>
    <x v="5"/>
    <n v="0"/>
    <n v="1821150"/>
    <n v="0"/>
    <n v="0"/>
    <n v="0"/>
    <n v="0"/>
    <n v="0"/>
  </r>
  <r>
    <n v="900226715"/>
    <s v="COOSALUD ENTIDAD PROMOTORA DE SALUD S.A."/>
    <s v="06_112753"/>
    <n v="6112753"/>
    <d v="2019-04-26T00:00:00"/>
    <d v="2019-05-10T00:00:00"/>
    <n v="9152518"/>
    <n v="0"/>
    <n v="0"/>
    <n v="0"/>
    <n v="9152518"/>
    <x v="4"/>
    <n v="0"/>
    <n v="0"/>
    <n v="0"/>
    <n v="9152518"/>
    <n v="0"/>
    <n v="0"/>
    <n v="0"/>
  </r>
  <r>
    <n v="900226715"/>
    <s v="COOSALUD ENTIDAD PROMOTORA DE SALUD S.A."/>
    <s v="06_113580"/>
    <n v="6113580"/>
    <d v="2019-04-29T00:00:00"/>
    <d v="2019-05-10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3589"/>
    <n v="6113589"/>
    <d v="2019-04-29T00:00:00"/>
    <d v="2019-05-10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3592"/>
    <n v="6113592"/>
    <d v="2019-04-29T00:00:00"/>
    <d v="2019-05-10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3850"/>
    <n v="6113850"/>
    <d v="2019-04-29T00:00:00"/>
    <d v="2019-05-10T00:00:00"/>
    <n v="361124"/>
    <n v="0"/>
    <n v="0"/>
    <n v="0"/>
    <n v="361124"/>
    <x v="4"/>
    <n v="0"/>
    <n v="0"/>
    <n v="0"/>
    <n v="361124"/>
    <n v="0"/>
    <n v="0"/>
    <n v="0"/>
  </r>
  <r>
    <n v="900226715"/>
    <s v="COOSALUD ENTIDAD PROMOTORA DE SALUD S.A."/>
    <s v="06_114321"/>
    <n v="6114321"/>
    <d v="2019-04-30T00:00:00"/>
    <d v="2019-05-10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4376"/>
    <n v="6114376"/>
    <d v="2019-04-30T00:00:00"/>
    <d v="2019-05-10T00:00:00"/>
    <n v="3677834"/>
    <n v="0"/>
    <n v="0"/>
    <n v="0"/>
    <n v="3677834"/>
    <x v="4"/>
    <n v="0"/>
    <n v="0"/>
    <n v="0"/>
    <n v="3677834"/>
    <n v="0"/>
    <n v="0"/>
    <n v="0"/>
  </r>
  <r>
    <n v="900226715"/>
    <s v="COOSALUD ENTIDAD PROMOTORA DE SALUD S.A."/>
    <s v="06_114723"/>
    <n v="6114723"/>
    <d v="2019-04-30T00:00:00"/>
    <d v="2019-05-10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4726"/>
    <n v="6114726"/>
    <d v="2019-04-30T00:00:00"/>
    <d v="2019-05-10T00:00:00"/>
    <n v="585378"/>
    <n v="0"/>
    <n v="0"/>
    <n v="0"/>
    <n v="585378"/>
    <x v="4"/>
    <n v="0"/>
    <n v="0"/>
    <n v="0"/>
    <n v="585378"/>
    <n v="0"/>
    <n v="0"/>
    <n v="0"/>
  </r>
  <r>
    <n v="900226715"/>
    <s v="COOSALUD ENTIDAD PROMOTORA DE SALUD S.A."/>
    <s v="06_115212"/>
    <n v="6115212"/>
    <d v="2019-04-30T00:00:00"/>
    <d v="2019-05-10T00:00:00"/>
    <n v="817137"/>
    <n v="0"/>
    <n v="0"/>
    <n v="0"/>
    <n v="817137"/>
    <x v="4"/>
    <n v="0"/>
    <n v="0"/>
    <n v="0"/>
    <n v="817137"/>
    <n v="0"/>
    <n v="0"/>
    <n v="0"/>
  </r>
  <r>
    <n v="900226715"/>
    <s v="COOSALUD ENTIDAD PROMOTORA DE SALUD S.A."/>
    <s v="06_115365"/>
    <n v="6115365"/>
    <d v="2019-04-30T00:00:00"/>
    <d v="2019-05-10T00:00:00"/>
    <n v="22477"/>
    <n v="0"/>
    <n v="0"/>
    <n v="0"/>
    <n v="22477"/>
    <x v="4"/>
    <n v="0"/>
    <n v="0"/>
    <n v="0"/>
    <n v="22477"/>
    <n v="0"/>
    <n v="0"/>
    <n v="0"/>
  </r>
  <r>
    <n v="900226715"/>
    <s v="COOSALUD ENTIDAD PROMOTORA DE SALUD S.A."/>
    <s v="06_115521"/>
    <n v="6115521"/>
    <d v="2019-04-30T00:00:00"/>
    <d v="2019-05-10T00:00:00"/>
    <n v="3659292"/>
    <n v="2660000"/>
    <n v="0"/>
    <n v="0"/>
    <n v="999292"/>
    <x v="4"/>
    <n v="0"/>
    <n v="0"/>
    <n v="0"/>
    <n v="999292"/>
    <n v="0"/>
    <n v="0"/>
    <n v="0"/>
  </r>
  <r>
    <n v="900226715"/>
    <s v="COOSALUD ENTIDAD PROMOTORA DE SALUD S.A."/>
    <s v="06_115837"/>
    <n v="6115837"/>
    <d v="2019-04-30T00:00:00"/>
    <d v="2019-05-10T00:00:00"/>
    <n v="342208741"/>
    <n v="0"/>
    <n v="5369171"/>
    <n v="263089412"/>
    <n v="73750158"/>
    <x v="9"/>
    <n v="0"/>
    <n v="0"/>
    <n v="0"/>
    <n v="1"/>
    <n v="0"/>
    <n v="0"/>
    <n v="73750157"/>
  </r>
  <r>
    <n v="900226715"/>
    <s v="COOSALUD ENTIDAD PROMOTORA DE SALUD S.A."/>
    <s v="06_115983"/>
    <n v="6115983"/>
    <d v="2019-04-30T00:00:00"/>
    <d v="2019-05-10T00:00:00"/>
    <n v="150000"/>
    <n v="0"/>
    <n v="0"/>
    <n v="0"/>
    <n v="150000"/>
    <x v="4"/>
    <n v="0"/>
    <n v="0"/>
    <n v="0"/>
    <n v="150000"/>
    <n v="0"/>
    <n v="0"/>
    <n v="0"/>
  </r>
  <r>
    <n v="900226715"/>
    <s v="COOSALUD ENTIDAD PROMOTORA DE SALUD S.A."/>
    <s v="06_116103"/>
    <n v="6116103"/>
    <d v="2019-05-08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6106"/>
    <n v="6116106"/>
    <d v="2019-05-08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6107"/>
    <n v="6116107"/>
    <d v="2019-05-08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6111"/>
    <n v="6116111"/>
    <d v="2019-05-08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6135"/>
    <n v="6116135"/>
    <d v="2019-05-09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6139"/>
    <n v="6116139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40"/>
    <n v="6116140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41"/>
    <n v="6116141"/>
    <d v="2019-05-09T00:00:00"/>
    <d v="2019-07-05T00:00:00"/>
    <n v="2089045"/>
    <n v="0"/>
    <n v="0"/>
    <n v="0"/>
    <n v="2089045"/>
    <x v="4"/>
    <n v="0"/>
    <n v="0"/>
    <n v="0"/>
    <n v="2089045"/>
    <n v="0"/>
    <n v="0"/>
    <n v="0"/>
  </r>
  <r>
    <n v="900226715"/>
    <s v="COOSALUD ENTIDAD PROMOTORA DE SALUD S.A."/>
    <s v="06_116142"/>
    <n v="6116142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43"/>
    <n v="6116143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44"/>
    <n v="6116144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45"/>
    <n v="6116145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46"/>
    <n v="6116146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47"/>
    <n v="6116147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48"/>
    <n v="6116148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49"/>
    <n v="6116149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50"/>
    <n v="6116150"/>
    <d v="2019-05-09T00:00:00"/>
    <d v="2019-05-10T00:00:00"/>
    <n v="991700"/>
    <n v="0"/>
    <n v="0"/>
    <n v="0"/>
    <n v="991700"/>
    <x v="5"/>
    <n v="0"/>
    <n v="991700"/>
    <n v="0"/>
    <n v="0"/>
    <n v="0"/>
    <n v="0"/>
    <n v="0"/>
  </r>
  <r>
    <n v="900226715"/>
    <s v="COOSALUD ENTIDAD PROMOTORA DE SALUD S.A."/>
    <s v="06_116151"/>
    <n v="6116151"/>
    <d v="2019-05-09T00:00:00"/>
    <d v="2019-05-10T00:00:00"/>
    <n v="2983694"/>
    <n v="0"/>
    <n v="0"/>
    <n v="0"/>
    <n v="2983694"/>
    <x v="5"/>
    <n v="0"/>
    <n v="2983694"/>
    <n v="0"/>
    <n v="0"/>
    <n v="0"/>
    <n v="0"/>
    <n v="0"/>
  </r>
  <r>
    <n v="900226715"/>
    <s v="COOSALUD ENTIDAD PROMOTORA DE SALUD S.A."/>
    <s v="06_116155"/>
    <n v="6116155"/>
    <d v="2019-05-09T00:00:00"/>
    <d v="2019-07-05T00:00:00"/>
    <n v="3345192"/>
    <n v="0"/>
    <n v="0"/>
    <n v="0"/>
    <n v="3345192"/>
    <x v="4"/>
    <n v="0"/>
    <n v="0"/>
    <n v="0"/>
    <n v="3345192"/>
    <n v="0"/>
    <n v="0"/>
    <n v="0"/>
  </r>
  <r>
    <n v="900226715"/>
    <s v="COOSALUD ENTIDAD PROMOTORA DE SALUD S.A."/>
    <s v="06_116156"/>
    <n v="6116156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57"/>
    <n v="6116157"/>
    <d v="2019-05-09T00:00:00"/>
    <d v="2019-05-10T00:00:00"/>
    <n v="991700"/>
    <n v="0"/>
    <n v="0"/>
    <n v="0"/>
    <n v="991700"/>
    <x v="5"/>
    <n v="0"/>
    <n v="991700"/>
    <n v="0"/>
    <n v="0"/>
    <n v="0"/>
    <n v="0"/>
    <n v="0"/>
  </r>
  <r>
    <n v="900226715"/>
    <s v="COOSALUD ENTIDAD PROMOTORA DE SALUD S.A."/>
    <s v="06_116158"/>
    <n v="6116158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59"/>
    <n v="6116159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60"/>
    <n v="6116160"/>
    <d v="2019-05-09T00:00:00"/>
    <d v="2019-05-10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16161"/>
    <n v="6116161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62"/>
    <n v="6116162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63"/>
    <n v="6116163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65"/>
    <n v="6116165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66"/>
    <n v="6116166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67"/>
    <n v="6116167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68"/>
    <n v="6116168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69"/>
    <n v="6116169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70"/>
    <n v="6116170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71"/>
    <n v="6116171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72"/>
    <n v="6116172"/>
    <d v="2019-05-09T00:00:00"/>
    <d v="2019-05-10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16173"/>
    <n v="6116173"/>
    <d v="2019-05-09T00:00:00"/>
    <d v="2019-05-10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16174"/>
    <n v="6116174"/>
    <d v="2019-05-09T00:00:00"/>
    <d v="2019-05-10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16175"/>
    <n v="6116175"/>
    <d v="2019-05-09T00:00:00"/>
    <d v="2019-05-10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16176"/>
    <n v="6116176"/>
    <d v="2019-05-09T00:00:00"/>
    <d v="2019-05-10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16177"/>
    <n v="6116177"/>
    <d v="2019-05-09T00:00:00"/>
    <d v="2019-05-10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16178"/>
    <n v="6116178"/>
    <d v="2019-05-09T00:00:00"/>
    <d v="2019-05-10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16179"/>
    <n v="6116179"/>
    <d v="2019-05-09T00:00:00"/>
    <d v="2019-05-10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16180"/>
    <n v="6116180"/>
    <d v="2019-05-09T00:00:00"/>
    <d v="2019-05-10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16182"/>
    <n v="6116182"/>
    <d v="2019-05-09T00:00:00"/>
    <d v="2019-07-05T00:00:00"/>
    <n v="3320558"/>
    <n v="0"/>
    <n v="0"/>
    <n v="0"/>
    <n v="3320558"/>
    <x v="4"/>
    <n v="0"/>
    <n v="0"/>
    <n v="0"/>
    <n v="3320558"/>
    <n v="0"/>
    <n v="0"/>
    <n v="0"/>
  </r>
  <r>
    <n v="900226715"/>
    <s v="COOSALUD ENTIDAD PROMOTORA DE SALUD S.A."/>
    <s v="06_116185"/>
    <n v="6116185"/>
    <d v="2019-05-09T00:00:00"/>
    <d v="2019-07-05T00:00:00"/>
    <n v="441708"/>
    <n v="0"/>
    <n v="0"/>
    <n v="0"/>
    <n v="441708"/>
    <x v="4"/>
    <n v="0"/>
    <n v="0"/>
    <n v="0"/>
    <n v="441708"/>
    <n v="0"/>
    <n v="0"/>
    <n v="0"/>
  </r>
  <r>
    <n v="900226715"/>
    <s v="COOSALUD ENTIDAD PROMOTORA DE SALUD S.A."/>
    <s v="06_116255"/>
    <n v="6116255"/>
    <d v="2019-05-10T00:00:00"/>
    <d v="2019-07-05T00:00:00"/>
    <n v="1835000"/>
    <n v="0"/>
    <n v="0"/>
    <n v="0"/>
    <n v="1835000"/>
    <x v="5"/>
    <n v="0"/>
    <n v="1835000"/>
    <n v="0"/>
    <n v="0"/>
    <n v="0"/>
    <n v="0"/>
    <n v="0"/>
  </r>
  <r>
    <n v="900226715"/>
    <s v="COOSALUD ENTIDAD PROMOTORA DE SALUD S.A."/>
    <s v="06_116278"/>
    <n v="6116278"/>
    <d v="2019-05-10T00:00:00"/>
    <d v="2019-07-05T00:00:00"/>
    <n v="22477"/>
    <n v="0"/>
    <n v="0"/>
    <n v="0"/>
    <n v="22477"/>
    <x v="4"/>
    <n v="0"/>
    <n v="0"/>
    <n v="0"/>
    <n v="22477"/>
    <n v="0"/>
    <n v="0"/>
    <n v="0"/>
  </r>
  <r>
    <n v="900226715"/>
    <s v="COOSALUD ENTIDAD PROMOTORA DE SALUD S.A."/>
    <s v="06_116321"/>
    <n v="6116321"/>
    <d v="2019-05-10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6557"/>
    <n v="6116557"/>
    <d v="2019-05-13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6558"/>
    <n v="6116558"/>
    <d v="2019-05-13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6560"/>
    <n v="6116560"/>
    <d v="2019-05-13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6561"/>
    <n v="6116561"/>
    <d v="2019-05-13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6840"/>
    <n v="6116840"/>
    <d v="2019-05-15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6844"/>
    <n v="6116844"/>
    <d v="2019-05-15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6892"/>
    <n v="6116892"/>
    <d v="2019-05-15T00:00:00"/>
    <d v="2019-05-15T00:00:00"/>
    <n v="481853"/>
    <n v="0"/>
    <n v="0"/>
    <n v="0"/>
    <n v="481853"/>
    <x v="5"/>
    <n v="0"/>
    <n v="481853"/>
    <n v="0"/>
    <n v="0"/>
    <n v="0"/>
    <n v="0"/>
    <n v="0"/>
  </r>
  <r>
    <n v="900226715"/>
    <s v="COOSALUD ENTIDAD PROMOTORA DE SALUD S.A."/>
    <s v="06_117117"/>
    <n v="6117117"/>
    <d v="2019-05-16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7120"/>
    <n v="6117120"/>
    <d v="2019-05-16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7121"/>
    <n v="6117121"/>
    <d v="2019-05-16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7128"/>
    <n v="6117128"/>
    <d v="2019-05-16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7212"/>
    <n v="6117212"/>
    <d v="2019-05-17T00:00:00"/>
    <d v="2019-07-05T00:00:00"/>
    <n v="2928650"/>
    <n v="0"/>
    <n v="0"/>
    <n v="0"/>
    <n v="2928650"/>
    <x v="8"/>
    <n v="0"/>
    <n v="0"/>
    <n v="76600"/>
    <n v="2852050"/>
    <n v="0"/>
    <n v="0"/>
    <n v="0"/>
  </r>
  <r>
    <n v="900226715"/>
    <s v="COOSALUD ENTIDAD PROMOTORA DE SALUD S.A."/>
    <s v="06_117213"/>
    <n v="6117213"/>
    <d v="2019-05-17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7264"/>
    <n v="6117264"/>
    <d v="2019-05-21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7266"/>
    <n v="6117266"/>
    <d v="2019-05-21T00:00:00"/>
    <d v="2019-07-05T00:00:00"/>
    <n v="125000"/>
    <n v="0"/>
    <n v="0"/>
    <n v="0"/>
    <n v="125000"/>
    <x v="4"/>
    <n v="0"/>
    <n v="0"/>
    <n v="0"/>
    <n v="125000"/>
    <n v="0"/>
    <n v="0"/>
    <n v="0"/>
  </r>
  <r>
    <n v="900226715"/>
    <s v="COOSALUD ENTIDAD PROMOTORA DE SALUD S.A."/>
    <s v="06_117276"/>
    <n v="6117276"/>
    <d v="2019-05-21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7288"/>
    <n v="6117288"/>
    <d v="2019-05-21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7299"/>
    <n v="6117299"/>
    <d v="2019-05-21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7445"/>
    <n v="6117445"/>
    <d v="2019-05-22T00:00:00"/>
    <d v="2019-05-22T00:00:00"/>
    <n v="57552"/>
    <n v="0"/>
    <n v="0"/>
    <n v="0"/>
    <n v="57552"/>
    <x v="5"/>
    <n v="0"/>
    <n v="57552"/>
    <n v="0"/>
    <n v="0"/>
    <n v="0"/>
    <n v="0"/>
    <n v="0"/>
  </r>
  <r>
    <n v="900226715"/>
    <s v="COOSALUD ENTIDAD PROMOTORA DE SALUD S.A."/>
    <s v="06_117463"/>
    <n v="6117463"/>
    <d v="2019-05-22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7797"/>
    <n v="6117797"/>
    <d v="2019-05-23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7807"/>
    <n v="6117807"/>
    <d v="2019-05-23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7859"/>
    <n v="6117859"/>
    <d v="2019-05-23T00:00:00"/>
    <d v="2019-07-05T00:00:00"/>
    <n v="2949450"/>
    <n v="0"/>
    <n v="0"/>
    <n v="0"/>
    <n v="2949450"/>
    <x v="4"/>
    <n v="0"/>
    <n v="0"/>
    <n v="0"/>
    <n v="2949450"/>
    <n v="0"/>
    <n v="0"/>
    <n v="0"/>
  </r>
  <r>
    <n v="900226715"/>
    <s v="COOSALUD ENTIDAD PROMOTORA DE SALUD S.A."/>
    <s v="06_118141"/>
    <n v="6118141"/>
    <d v="2019-05-24T00:00:00"/>
    <d v="2019-07-05T00:00:00"/>
    <n v="346000"/>
    <n v="0"/>
    <n v="0"/>
    <n v="0"/>
    <n v="346000"/>
    <x v="4"/>
    <n v="0"/>
    <n v="0"/>
    <n v="0"/>
    <n v="346000"/>
    <n v="0"/>
    <n v="0"/>
    <n v="0"/>
  </r>
  <r>
    <n v="900226715"/>
    <s v="COOSALUD ENTIDAD PROMOTORA DE SALUD S.A."/>
    <s v="06_118150"/>
    <n v="6118150"/>
    <d v="2019-05-24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8235"/>
    <n v="6118235"/>
    <d v="2019-05-24T00:00:00"/>
    <d v="2019-07-05T00:00:00"/>
    <n v="296380"/>
    <n v="0"/>
    <n v="0"/>
    <n v="0"/>
    <n v="296380"/>
    <x v="4"/>
    <n v="0"/>
    <n v="0"/>
    <n v="0"/>
    <n v="296380"/>
    <n v="0"/>
    <n v="0"/>
    <n v="0"/>
  </r>
  <r>
    <n v="900226715"/>
    <s v="COOSALUD ENTIDAD PROMOTORA DE SALUD S.A."/>
    <s v="06_118459"/>
    <n v="6118459"/>
    <d v="2019-05-27T00:00:00"/>
    <d v="2019-07-05T00:00:00"/>
    <n v="2769515"/>
    <n v="0"/>
    <n v="0"/>
    <n v="0"/>
    <n v="2769515"/>
    <x v="4"/>
    <n v="0"/>
    <n v="0"/>
    <n v="0"/>
    <n v="2769515"/>
    <n v="0"/>
    <n v="0"/>
    <n v="0"/>
  </r>
  <r>
    <n v="900226715"/>
    <s v="COOSALUD ENTIDAD PROMOTORA DE SALUD S.A."/>
    <s v="06_118657"/>
    <n v="6118657"/>
    <d v="2019-05-27T00:00:00"/>
    <d v="2019-07-05T00:00:00"/>
    <n v="28182057"/>
    <n v="0"/>
    <n v="0"/>
    <n v="0"/>
    <n v="28182057"/>
    <x v="8"/>
    <n v="0"/>
    <n v="0"/>
    <n v="109693"/>
    <n v="28072364"/>
    <n v="0"/>
    <n v="0"/>
    <n v="0"/>
  </r>
  <r>
    <n v="900226715"/>
    <s v="COOSALUD ENTIDAD PROMOTORA DE SALUD S.A."/>
    <s v="06_118818"/>
    <n v="6118818"/>
    <d v="2019-05-28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9041"/>
    <n v="6119041"/>
    <d v="2019-05-28T00:00:00"/>
    <d v="2019-07-05T00:00:00"/>
    <n v="31305403"/>
    <n v="0"/>
    <n v="0"/>
    <n v="0"/>
    <n v="31305403"/>
    <x v="10"/>
    <n v="0"/>
    <n v="0"/>
    <n v="2250000"/>
    <n v="26355403"/>
    <n v="0"/>
    <n v="0"/>
    <n v="2700000"/>
  </r>
  <r>
    <n v="900226715"/>
    <s v="COOSALUD ENTIDAD PROMOTORA DE SALUD S.A."/>
    <s v="06_119396"/>
    <n v="6119396"/>
    <d v="2019-05-30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19399"/>
    <n v="6119399"/>
    <d v="2019-05-30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9403"/>
    <n v="6119403"/>
    <d v="2019-05-30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19504"/>
    <n v="6119504"/>
    <d v="2019-05-30T00:00:00"/>
    <d v="2019-07-05T00:00:00"/>
    <n v="10898785"/>
    <n v="0"/>
    <n v="0"/>
    <n v="0"/>
    <n v="10898785"/>
    <x v="4"/>
    <n v="0"/>
    <n v="0"/>
    <n v="0"/>
    <n v="10898785"/>
    <n v="0"/>
    <n v="0"/>
    <n v="0"/>
  </r>
  <r>
    <n v="900226715"/>
    <s v="COOSALUD ENTIDAD PROMOTORA DE SALUD S.A."/>
    <s v="06_119594"/>
    <n v="6119594"/>
    <d v="2019-05-30T00:00:00"/>
    <d v="2019-07-05T00:00:00"/>
    <n v="69730"/>
    <n v="0"/>
    <n v="0"/>
    <n v="0"/>
    <n v="69730"/>
    <x v="4"/>
    <n v="0"/>
    <n v="0"/>
    <n v="0"/>
    <n v="69730"/>
    <n v="0"/>
    <n v="0"/>
    <n v="0"/>
  </r>
  <r>
    <n v="900226715"/>
    <s v="COOSALUD ENTIDAD PROMOTORA DE SALUD S.A."/>
    <s v="06_119711"/>
    <n v="6119711"/>
    <d v="2019-05-31T00:00:00"/>
    <d v="2019-07-05T00:00:00"/>
    <n v="346000"/>
    <n v="0"/>
    <n v="0"/>
    <n v="0"/>
    <n v="346000"/>
    <x v="4"/>
    <n v="0"/>
    <n v="0"/>
    <n v="0"/>
    <n v="346000"/>
    <n v="0"/>
    <n v="0"/>
    <n v="0"/>
  </r>
  <r>
    <n v="900226715"/>
    <s v="COOSALUD ENTIDAD PROMOTORA DE SALUD S.A."/>
    <s v="06_119976"/>
    <n v="6119976"/>
    <d v="2019-05-31T00:00:00"/>
    <d v="2019-07-05T00:00:00"/>
    <n v="69730"/>
    <n v="0"/>
    <n v="0"/>
    <n v="0"/>
    <n v="69730"/>
    <x v="4"/>
    <n v="0"/>
    <n v="0"/>
    <n v="0"/>
    <n v="69730"/>
    <n v="0"/>
    <n v="0"/>
    <n v="0"/>
  </r>
  <r>
    <n v="900226715"/>
    <s v="COOSALUD ENTIDAD PROMOTORA DE SALUD S.A."/>
    <s v="06_119978"/>
    <n v="6119978"/>
    <d v="2019-05-31T00:00:00"/>
    <d v="2019-07-05T00:00:00"/>
    <n v="142646"/>
    <n v="0"/>
    <n v="0"/>
    <n v="0"/>
    <n v="142646"/>
    <x v="4"/>
    <n v="0"/>
    <n v="0"/>
    <n v="0"/>
    <n v="142646"/>
    <n v="0"/>
    <n v="0"/>
    <n v="0"/>
  </r>
  <r>
    <n v="900226715"/>
    <s v="COOSALUD ENTIDAD PROMOTORA DE SALUD S.A."/>
    <s v="06_120004"/>
    <n v="6120004"/>
    <d v="2019-05-31T00:00:00"/>
    <d v="2019-07-05T00:00:00"/>
    <n v="39906"/>
    <n v="0"/>
    <n v="0"/>
    <n v="0"/>
    <n v="39906"/>
    <x v="4"/>
    <n v="0"/>
    <n v="0"/>
    <n v="0"/>
    <n v="39906"/>
    <n v="0"/>
    <n v="0"/>
    <n v="0"/>
  </r>
  <r>
    <n v="900226715"/>
    <s v="COOSALUD ENTIDAD PROMOTORA DE SALUD S.A."/>
    <s v="06_120013"/>
    <n v="6120013"/>
    <d v="2019-05-31T00:00:00"/>
    <d v="2019-06-10T00:00:00"/>
    <n v="78316190"/>
    <n v="2218061"/>
    <n v="0"/>
    <n v="0"/>
    <n v="76098129"/>
    <x v="4"/>
    <n v="0"/>
    <n v="0"/>
    <n v="0"/>
    <n v="76098129"/>
    <n v="0"/>
    <n v="0"/>
    <n v="0"/>
  </r>
  <r>
    <n v="900226715"/>
    <s v="COOSALUD ENTIDAD PROMOTORA DE SALUD S.A."/>
    <s v="06_120014"/>
    <n v="6120014"/>
    <d v="2019-05-31T00:00:00"/>
    <d v="2019-06-10T00:00:00"/>
    <n v="352331149"/>
    <n v="26569974"/>
    <n v="0"/>
    <n v="0"/>
    <n v="325761175"/>
    <x v="4"/>
    <n v="0"/>
    <n v="0"/>
    <n v="0"/>
    <n v="325761175"/>
    <n v="0"/>
    <n v="0"/>
    <n v="0"/>
  </r>
  <r>
    <n v="900226715"/>
    <s v="COOSALUD ENTIDAD PROMOTORA DE SALUD S.A."/>
    <s v="06_120051"/>
    <n v="6120051"/>
    <d v="2019-05-31T00:00:00"/>
    <d v="2019-07-05T00:00:00"/>
    <n v="67655"/>
    <n v="0"/>
    <n v="0"/>
    <n v="0"/>
    <n v="67655"/>
    <x v="4"/>
    <n v="0"/>
    <n v="0"/>
    <n v="0"/>
    <n v="67655"/>
    <n v="0"/>
    <n v="0"/>
    <n v="0"/>
  </r>
  <r>
    <n v="900226715"/>
    <s v="COOSALUD ENTIDAD PROMOTORA DE SALUD S.A."/>
    <s v="06_120052"/>
    <n v="6120052"/>
    <d v="2019-05-31T00:00:00"/>
    <d v="2019-07-05T00:00:00"/>
    <n v="7168438"/>
    <n v="0"/>
    <n v="0"/>
    <n v="0"/>
    <n v="7168438"/>
    <x v="4"/>
    <n v="0"/>
    <n v="0"/>
    <n v="0"/>
    <n v="7168438"/>
    <n v="0"/>
    <n v="0"/>
    <n v="0"/>
  </r>
  <r>
    <n v="900226715"/>
    <s v="COOSALUD ENTIDAD PROMOTORA DE SALUD S.A."/>
    <s v="06_120085"/>
    <n v="6120085"/>
    <d v="2019-06-06T00:00:00"/>
    <d v="2019-07-05T00:00:00"/>
    <n v="57552"/>
    <n v="0"/>
    <n v="0"/>
    <n v="0"/>
    <n v="57552"/>
    <x v="4"/>
    <n v="0"/>
    <n v="0"/>
    <n v="0"/>
    <n v="57552"/>
    <n v="0"/>
    <n v="0"/>
    <n v="0"/>
  </r>
  <r>
    <n v="900226715"/>
    <s v="COOSALUD ENTIDAD PROMOTORA DE SALUD S.A."/>
    <s v="06_120111"/>
    <n v="6120111"/>
    <d v="2019-06-07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0112"/>
    <n v="6120112"/>
    <d v="2019-06-07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0113"/>
    <n v="6120113"/>
    <d v="2019-06-07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0115"/>
    <n v="6120115"/>
    <d v="2019-06-07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0116"/>
    <n v="6120116"/>
    <d v="2019-06-07T00:00:00"/>
    <d v="2019-07-05T00:00:00"/>
    <n v="148000"/>
    <n v="0"/>
    <n v="0"/>
    <n v="0"/>
    <n v="148000"/>
    <x v="4"/>
    <n v="0"/>
    <n v="0"/>
    <n v="0"/>
    <n v="148000"/>
    <n v="0"/>
    <n v="0"/>
    <n v="0"/>
  </r>
  <r>
    <n v="900226715"/>
    <s v="COOSALUD ENTIDAD PROMOTORA DE SALUD S.A."/>
    <s v="06_120117"/>
    <n v="6120117"/>
    <d v="2019-06-07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0119"/>
    <n v="6120119"/>
    <d v="2019-06-07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0124"/>
    <n v="6120124"/>
    <d v="2019-06-07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0125"/>
    <n v="6120125"/>
    <d v="2019-06-07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0126"/>
    <n v="6120126"/>
    <d v="2019-06-07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0127"/>
    <n v="6120127"/>
    <d v="2019-06-07T00:00:00"/>
    <d v="2019-07-05T00:00:00"/>
    <n v="323000"/>
    <n v="0"/>
    <n v="0"/>
    <n v="0"/>
    <n v="323000"/>
    <x v="4"/>
    <n v="0"/>
    <n v="0"/>
    <n v="0"/>
    <n v="323000"/>
    <n v="0"/>
    <n v="0"/>
    <n v="0"/>
  </r>
  <r>
    <n v="900226715"/>
    <s v="COOSALUD ENTIDAD PROMOTORA DE SALUD S.A."/>
    <s v="06_120159"/>
    <n v="6120159"/>
    <d v="2019-06-10T00:00:00"/>
    <d v="2019-08-01T00:00:00"/>
    <n v="9044358"/>
    <n v="0"/>
    <n v="0"/>
    <n v="0"/>
    <n v="9044358"/>
    <x v="4"/>
    <n v="0"/>
    <n v="0"/>
    <n v="0"/>
    <n v="9044358"/>
    <n v="0"/>
    <n v="0"/>
    <n v="0"/>
  </r>
  <r>
    <n v="900226715"/>
    <s v="COOSALUD ENTIDAD PROMOTORA DE SALUD S.A."/>
    <s v="06_120164"/>
    <n v="6120164"/>
    <d v="2019-06-10T00:00:00"/>
    <d v="2019-08-01T00:00:00"/>
    <n v="9776013"/>
    <n v="0"/>
    <n v="0"/>
    <n v="0"/>
    <n v="9776013"/>
    <x v="4"/>
    <n v="0"/>
    <n v="0"/>
    <n v="0"/>
    <n v="9776013"/>
    <n v="0"/>
    <n v="0"/>
    <n v="0"/>
  </r>
  <r>
    <n v="900226715"/>
    <s v="COOSALUD ENTIDAD PROMOTORA DE SALUD S.A."/>
    <s v="06_120172"/>
    <n v="6120172"/>
    <d v="2019-06-11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0174"/>
    <n v="6120174"/>
    <d v="2019-06-11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0176"/>
    <n v="6120176"/>
    <d v="2019-06-11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0179"/>
    <n v="6120179"/>
    <d v="2019-06-11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0181"/>
    <n v="6120181"/>
    <d v="2019-06-11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0184"/>
    <n v="6120184"/>
    <d v="2019-06-11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0185"/>
    <n v="6120185"/>
    <d v="2019-06-11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0188"/>
    <n v="6120188"/>
    <d v="2019-06-11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0625"/>
    <n v="6120625"/>
    <d v="2019-06-13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0630"/>
    <n v="6120630"/>
    <d v="2019-06-13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0634"/>
    <n v="6120634"/>
    <d v="2019-06-13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0899"/>
    <n v="6120899"/>
    <d v="2019-06-14T00:00:00"/>
    <d v="2019-08-01T00:00:00"/>
    <n v="300000"/>
    <n v="0"/>
    <n v="0"/>
    <n v="0"/>
    <n v="300000"/>
    <x v="5"/>
    <n v="0"/>
    <n v="300000"/>
    <n v="0"/>
    <n v="0"/>
    <n v="0"/>
    <n v="0"/>
    <n v="0"/>
  </r>
  <r>
    <n v="900226715"/>
    <s v="COOSALUD ENTIDAD PROMOTORA DE SALUD S.A."/>
    <s v="06_120909"/>
    <n v="6120909"/>
    <d v="2019-06-14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0911"/>
    <n v="6120911"/>
    <d v="2019-06-14T00:00:00"/>
    <d v="2019-08-01T00:00:00"/>
    <n v="614694"/>
    <n v="0"/>
    <n v="0"/>
    <n v="0"/>
    <n v="614694"/>
    <x v="5"/>
    <n v="0"/>
    <n v="614694"/>
    <n v="0"/>
    <n v="0"/>
    <n v="0"/>
    <n v="0"/>
    <n v="0"/>
  </r>
  <r>
    <n v="900226715"/>
    <s v="COOSALUD ENTIDAD PROMOTORA DE SALUD S.A."/>
    <s v="06_120916"/>
    <n v="6120916"/>
    <d v="2019-06-14T00:00:00"/>
    <d v="2019-08-01T00:00:00"/>
    <n v="8756773"/>
    <n v="0"/>
    <n v="0"/>
    <n v="0"/>
    <n v="8756773"/>
    <x v="4"/>
    <n v="0"/>
    <n v="0"/>
    <n v="0"/>
    <n v="8756773"/>
    <n v="0"/>
    <n v="0"/>
    <n v="0"/>
  </r>
  <r>
    <n v="900226715"/>
    <s v="COOSALUD ENTIDAD PROMOTORA DE SALUD S.A."/>
    <s v="06_120925"/>
    <n v="6120925"/>
    <d v="2019-06-17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0926"/>
    <n v="6120926"/>
    <d v="2019-06-17T00:00:00"/>
    <d v="2019-07-05T00:00:00"/>
    <n v="125000"/>
    <n v="0"/>
    <n v="0"/>
    <n v="0"/>
    <n v="125000"/>
    <x v="4"/>
    <n v="0"/>
    <n v="0"/>
    <n v="0"/>
    <n v="125000"/>
    <n v="0"/>
    <n v="0"/>
    <n v="0"/>
  </r>
  <r>
    <n v="900226715"/>
    <s v="COOSALUD ENTIDAD PROMOTORA DE SALUD S.A."/>
    <s v="06_121053"/>
    <n v="6121053"/>
    <d v="2019-06-18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078"/>
    <n v="6121078"/>
    <d v="2019-06-18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081"/>
    <n v="6121081"/>
    <d v="2019-06-18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101"/>
    <n v="6121101"/>
    <d v="2019-06-18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103"/>
    <n v="6121103"/>
    <d v="2019-06-18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105"/>
    <n v="6121105"/>
    <d v="2019-06-18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107"/>
    <n v="6121107"/>
    <d v="2019-06-18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117"/>
    <n v="6121117"/>
    <d v="2019-06-18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134"/>
    <n v="6121134"/>
    <d v="2019-06-18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137"/>
    <n v="6121137"/>
    <d v="2019-06-18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164"/>
    <n v="6121164"/>
    <d v="2019-06-18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1180"/>
    <n v="6121180"/>
    <d v="2019-06-18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1479"/>
    <n v="6121479"/>
    <d v="2019-06-19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480"/>
    <n v="6121480"/>
    <d v="2019-06-19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485"/>
    <n v="6121485"/>
    <d v="2019-06-19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490"/>
    <n v="6121490"/>
    <d v="2019-06-19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495"/>
    <n v="6121495"/>
    <d v="2019-06-19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501"/>
    <n v="6121501"/>
    <d v="2019-06-19T00:00:00"/>
    <d v="2019-07-05T00:00:00"/>
    <n v="1291681"/>
    <n v="0"/>
    <n v="0"/>
    <n v="0"/>
    <n v="1291681"/>
    <x v="4"/>
    <n v="0"/>
    <n v="0"/>
    <n v="0"/>
    <n v="1291681"/>
    <n v="0"/>
    <n v="0"/>
    <n v="0"/>
  </r>
  <r>
    <n v="900226715"/>
    <s v="COOSALUD ENTIDAD PROMOTORA DE SALUD S.A."/>
    <s v="06_121502"/>
    <n v="6121502"/>
    <d v="2019-06-19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503"/>
    <n v="6121503"/>
    <d v="2019-06-19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800"/>
    <n v="6121800"/>
    <d v="2019-06-20T00:00:00"/>
    <d v="2019-07-05T00:00:00"/>
    <n v="171000"/>
    <n v="0"/>
    <n v="0"/>
    <n v="0"/>
    <n v="171000"/>
    <x v="4"/>
    <n v="0"/>
    <n v="0"/>
    <n v="0"/>
    <n v="171000"/>
    <n v="0"/>
    <n v="0"/>
    <n v="0"/>
  </r>
  <r>
    <n v="900226715"/>
    <s v="COOSALUD ENTIDAD PROMOTORA DE SALUD S.A."/>
    <s v="06_121801"/>
    <n v="6121801"/>
    <d v="2019-06-20T00:00:00"/>
    <d v="2019-07-05T00:00:00"/>
    <n v="125000"/>
    <n v="0"/>
    <n v="0"/>
    <n v="0"/>
    <n v="125000"/>
    <x v="4"/>
    <n v="0"/>
    <n v="0"/>
    <n v="0"/>
    <n v="125000"/>
    <n v="0"/>
    <n v="0"/>
    <n v="0"/>
  </r>
  <r>
    <n v="900226715"/>
    <s v="COOSALUD ENTIDAD PROMOTORA DE SALUD S.A."/>
    <s v="06_121815"/>
    <n v="6121815"/>
    <d v="2019-06-20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1821"/>
    <n v="6121821"/>
    <d v="2019-06-20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1875"/>
    <n v="6121875"/>
    <d v="2019-06-21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1876"/>
    <n v="6121876"/>
    <d v="2019-06-21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1914"/>
    <n v="6121914"/>
    <d v="2019-06-22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919"/>
    <n v="6121919"/>
    <d v="2019-06-22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921"/>
    <n v="6121921"/>
    <d v="2019-06-22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923"/>
    <n v="6121923"/>
    <d v="2019-06-22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928"/>
    <n v="6121928"/>
    <d v="2019-06-22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933"/>
    <n v="6121933"/>
    <d v="2019-06-22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934"/>
    <n v="6121934"/>
    <d v="2019-06-22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937"/>
    <n v="6121937"/>
    <d v="2019-06-22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938"/>
    <n v="6121938"/>
    <d v="2019-06-22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939"/>
    <n v="6121939"/>
    <d v="2019-06-22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940"/>
    <n v="6121940"/>
    <d v="2019-06-22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941"/>
    <n v="6121941"/>
    <d v="2019-06-22T00:00:00"/>
    <d v="2019-07-05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1942"/>
    <n v="6121942"/>
    <d v="2019-06-22T00:00:00"/>
    <d v="2019-07-05T00:00:00"/>
    <n v="916500"/>
    <n v="0"/>
    <n v="0"/>
    <n v="0"/>
    <n v="916500"/>
    <x v="4"/>
    <n v="0"/>
    <n v="0"/>
    <n v="0"/>
    <n v="916500"/>
    <n v="0"/>
    <n v="0"/>
    <n v="0"/>
  </r>
  <r>
    <n v="900226715"/>
    <s v="COOSALUD ENTIDAD PROMOTORA DE SALUD S.A."/>
    <s v="06_121944"/>
    <n v="6121944"/>
    <d v="2019-06-22T00:00:00"/>
    <d v="2019-07-05T00:00:00"/>
    <n v="406675"/>
    <n v="0"/>
    <n v="0"/>
    <n v="0"/>
    <n v="406675"/>
    <x v="4"/>
    <n v="0"/>
    <n v="0"/>
    <n v="0"/>
    <n v="406675"/>
    <n v="0"/>
    <n v="0"/>
    <n v="0"/>
  </r>
  <r>
    <n v="900226715"/>
    <s v="COOSALUD ENTIDAD PROMOTORA DE SALUD S.A."/>
    <s v="06_122071"/>
    <n v="6122071"/>
    <d v="2019-06-25T00:00:00"/>
    <d v="2019-08-01T00:00:00"/>
    <n v="2636414"/>
    <n v="0"/>
    <n v="0"/>
    <n v="0"/>
    <n v="2636414"/>
    <x v="4"/>
    <n v="0"/>
    <n v="0"/>
    <n v="0"/>
    <n v="2636414"/>
    <n v="0"/>
    <n v="0"/>
    <n v="0"/>
  </r>
  <r>
    <n v="900226715"/>
    <s v="COOSALUD ENTIDAD PROMOTORA DE SALUD S.A."/>
    <s v="06_122090"/>
    <n v="6122090"/>
    <d v="2019-06-25T00:00:00"/>
    <d v="2019-08-01T00:00:00"/>
    <n v="1518643"/>
    <n v="0"/>
    <n v="0"/>
    <n v="0"/>
    <n v="1518643"/>
    <x v="5"/>
    <n v="0"/>
    <n v="1518643"/>
    <n v="0"/>
    <n v="0"/>
    <n v="0"/>
    <n v="0"/>
    <n v="0"/>
  </r>
  <r>
    <n v="900226715"/>
    <s v="COOSALUD ENTIDAD PROMOTORA DE SALUD S.A."/>
    <s v="06_122125"/>
    <n v="6122125"/>
    <d v="2019-06-25T00:00:00"/>
    <d v="2019-08-01T00:00:00"/>
    <n v="13296070"/>
    <n v="0"/>
    <n v="0"/>
    <n v="0"/>
    <n v="13296070"/>
    <x v="4"/>
    <n v="0"/>
    <n v="0"/>
    <n v="0"/>
    <n v="13296070"/>
    <n v="0"/>
    <n v="0"/>
    <n v="0"/>
  </r>
  <r>
    <n v="900226715"/>
    <s v="COOSALUD ENTIDAD PROMOTORA DE SALUD S.A."/>
    <s v="06_122247"/>
    <n v="6122247"/>
    <d v="2019-06-26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2249"/>
    <n v="6122249"/>
    <d v="2019-06-26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2250"/>
    <n v="6122250"/>
    <d v="2019-06-26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2251"/>
    <n v="6122251"/>
    <d v="2019-06-26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2367"/>
    <n v="6122367"/>
    <d v="2019-06-27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2368"/>
    <n v="6122368"/>
    <d v="2019-06-27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2370"/>
    <n v="6122370"/>
    <d v="2019-06-27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2372"/>
    <n v="6122372"/>
    <d v="2019-06-27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2373"/>
    <n v="6122373"/>
    <d v="2019-06-27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2375"/>
    <n v="6122375"/>
    <d v="2019-06-27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2381"/>
    <n v="6122381"/>
    <d v="2019-06-27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2384"/>
    <n v="6122384"/>
    <d v="2019-06-27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2391"/>
    <n v="6122391"/>
    <d v="2019-06-27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2392"/>
    <n v="6122392"/>
    <d v="2019-06-27T00:00:00"/>
    <d v="2019-08-01T00:00:00"/>
    <n v="5350590"/>
    <n v="0"/>
    <n v="0"/>
    <n v="0"/>
    <n v="5350590"/>
    <x v="4"/>
    <n v="0"/>
    <n v="0"/>
    <n v="0"/>
    <n v="5350590"/>
    <n v="0"/>
    <n v="0"/>
    <n v="0"/>
  </r>
  <r>
    <n v="900226715"/>
    <s v="COOSALUD ENTIDAD PROMOTORA DE SALUD S.A."/>
    <s v="06_122429"/>
    <n v="6122429"/>
    <d v="2019-06-27T00:00:00"/>
    <d v="2019-08-01T00:00:00"/>
    <n v="39681"/>
    <n v="0"/>
    <n v="0"/>
    <n v="0"/>
    <n v="39681"/>
    <x v="5"/>
    <n v="0"/>
    <n v="39681"/>
    <n v="0"/>
    <n v="0"/>
    <n v="0"/>
    <n v="0"/>
    <n v="0"/>
  </r>
  <r>
    <n v="900226715"/>
    <s v="COOSALUD ENTIDAD PROMOTORA DE SALUD S.A."/>
    <s v="06_122538"/>
    <n v="6122538"/>
    <d v="2019-06-28T00:00:00"/>
    <d v="2019-08-01T00:00:00"/>
    <n v="3602762"/>
    <n v="0"/>
    <n v="0"/>
    <n v="0"/>
    <n v="3602762"/>
    <x v="4"/>
    <n v="0"/>
    <n v="0"/>
    <n v="0"/>
    <n v="3602762"/>
    <n v="0"/>
    <n v="0"/>
    <n v="0"/>
  </r>
  <r>
    <n v="900226715"/>
    <s v="COOSALUD ENTIDAD PROMOTORA DE SALUD S.A."/>
    <s v="06_122541"/>
    <n v="6122541"/>
    <d v="2019-06-28T00:00:00"/>
    <d v="2019-07-05T00:00:00"/>
    <n v="125000"/>
    <n v="0"/>
    <n v="0"/>
    <n v="0"/>
    <n v="125000"/>
    <x v="4"/>
    <n v="0"/>
    <n v="0"/>
    <n v="0"/>
    <n v="125000"/>
    <n v="0"/>
    <n v="0"/>
    <n v="0"/>
  </r>
  <r>
    <n v="900226715"/>
    <s v="COOSALUD ENTIDAD PROMOTORA DE SALUD S.A."/>
    <s v="06_122542"/>
    <n v="6122542"/>
    <d v="2019-06-28T00:00:00"/>
    <d v="2019-07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2545"/>
    <n v="6122545"/>
    <d v="2019-06-28T00:00:00"/>
    <d v="2019-07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2557"/>
    <n v="6122557"/>
    <d v="2019-06-29T00:00:00"/>
    <d v="2019-08-01T00:00:00"/>
    <n v="4829214"/>
    <n v="0"/>
    <n v="0"/>
    <n v="0"/>
    <n v="4829214"/>
    <x v="4"/>
    <n v="0"/>
    <n v="0"/>
    <n v="0"/>
    <n v="4829214"/>
    <n v="0"/>
    <n v="0"/>
    <n v="0"/>
  </r>
  <r>
    <n v="900226715"/>
    <s v="COOSALUD ENTIDAD PROMOTORA DE SALUD S.A."/>
    <s v="06_122563"/>
    <n v="6122563"/>
    <d v="2019-06-29T00:00:00"/>
    <d v="2019-08-01T00:00:00"/>
    <n v="1207438"/>
    <n v="0"/>
    <n v="0"/>
    <n v="0"/>
    <n v="1207438"/>
    <x v="5"/>
    <n v="0"/>
    <n v="1207438"/>
    <n v="0"/>
    <n v="0"/>
    <n v="0"/>
    <n v="0"/>
    <n v="0"/>
  </r>
  <r>
    <n v="900226715"/>
    <s v="COOSALUD ENTIDAD PROMOTORA DE SALUD S.A."/>
    <s v="06_122649"/>
    <n v="6122649"/>
    <d v="2019-06-30T00:00:00"/>
    <d v="2019-08-01T00:00:00"/>
    <n v="27589"/>
    <n v="0"/>
    <n v="0"/>
    <n v="0"/>
    <n v="27589"/>
    <x v="5"/>
    <n v="0"/>
    <n v="27589"/>
    <n v="0"/>
    <n v="0"/>
    <n v="0"/>
    <n v="0"/>
    <n v="0"/>
  </r>
  <r>
    <n v="900226715"/>
    <s v="COOSALUD ENTIDAD PROMOTORA DE SALUD S.A."/>
    <s v="06_122652"/>
    <n v="6122652"/>
    <d v="2019-06-29T00:00:00"/>
    <d v="2019-08-0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2660"/>
    <n v="6122660"/>
    <d v="2019-06-30T00:00:00"/>
    <d v="2019-08-0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2662"/>
    <n v="6122662"/>
    <d v="2019-06-30T00:00:00"/>
    <d v="2019-08-0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2664"/>
    <n v="6122664"/>
    <d v="2019-06-30T00:00:00"/>
    <d v="2019-08-01T00:00:00"/>
    <n v="53619"/>
    <n v="0"/>
    <n v="0"/>
    <n v="0"/>
    <n v="53619"/>
    <x v="5"/>
    <n v="0"/>
    <n v="53619"/>
    <n v="0"/>
    <n v="0"/>
    <n v="0"/>
    <n v="0"/>
    <n v="0"/>
  </r>
  <r>
    <n v="900226715"/>
    <s v="COOSALUD ENTIDAD PROMOTORA DE SALUD S.A."/>
    <s v="06_122665"/>
    <n v="6122665"/>
    <d v="2019-06-30T00:00:00"/>
    <d v="2019-08-01T00:00:00"/>
    <n v="22477"/>
    <n v="0"/>
    <n v="0"/>
    <n v="0"/>
    <n v="22477"/>
    <x v="5"/>
    <n v="0"/>
    <n v="22477"/>
    <n v="0"/>
    <n v="0"/>
    <n v="0"/>
    <n v="0"/>
    <n v="0"/>
  </r>
  <r>
    <n v="900226715"/>
    <s v="COOSALUD ENTIDAD PROMOTORA DE SALUD S.A."/>
    <s v="06_122692"/>
    <n v="6122692"/>
    <d v="2019-06-30T00:00:00"/>
    <d v="2019-08-01T00:00:00"/>
    <n v="3283946"/>
    <n v="0"/>
    <n v="0"/>
    <n v="0"/>
    <n v="3283946"/>
    <x v="4"/>
    <n v="0"/>
    <n v="0"/>
    <n v="0"/>
    <n v="3283946"/>
    <n v="0"/>
    <n v="0"/>
    <n v="0"/>
  </r>
  <r>
    <n v="900226715"/>
    <s v="COOSALUD ENTIDAD PROMOTORA DE SALUD S.A."/>
    <s v="06_122713"/>
    <n v="6122713"/>
    <d v="2019-06-30T00:00:00"/>
    <d v="2019-08-01T00:00:00"/>
    <n v="1047048"/>
    <n v="0"/>
    <n v="0"/>
    <n v="0"/>
    <n v="1047048"/>
    <x v="5"/>
    <n v="0"/>
    <n v="1047048"/>
    <n v="0"/>
    <n v="0"/>
    <n v="0"/>
    <n v="0"/>
    <n v="0"/>
  </r>
  <r>
    <n v="900226715"/>
    <s v="COOSALUD ENTIDAD PROMOTORA DE SALUD S.A."/>
    <s v="06_122714"/>
    <n v="6122714"/>
    <d v="2019-06-30T00:00:00"/>
    <d v="2019-08-01T00:00:00"/>
    <n v="991700"/>
    <n v="0"/>
    <n v="0"/>
    <n v="0"/>
    <n v="991700"/>
    <x v="4"/>
    <n v="0"/>
    <n v="0"/>
    <n v="0"/>
    <n v="991700"/>
    <n v="0"/>
    <n v="0"/>
    <n v="0"/>
  </r>
  <r>
    <n v="900226715"/>
    <s v="COOSALUD ENTIDAD PROMOTORA DE SALUD S.A."/>
    <s v="06_122716"/>
    <n v="6122716"/>
    <d v="2019-06-30T00:00:00"/>
    <d v="2019-08-01T00:00:00"/>
    <n v="1276201"/>
    <n v="0"/>
    <n v="0"/>
    <n v="0"/>
    <n v="1276201"/>
    <x v="5"/>
    <n v="0"/>
    <n v="1276201"/>
    <n v="0"/>
    <n v="0"/>
    <n v="0"/>
    <n v="0"/>
    <n v="0"/>
  </r>
  <r>
    <n v="900226715"/>
    <s v="COOSALUD ENTIDAD PROMOTORA DE SALUD S.A."/>
    <s v="06_122721"/>
    <n v="6122721"/>
    <d v="2019-06-30T00:00:00"/>
    <d v="2019-08-01T00:00:00"/>
    <n v="1035542"/>
    <n v="0"/>
    <n v="0"/>
    <n v="0"/>
    <n v="1035542"/>
    <x v="4"/>
    <n v="0"/>
    <n v="0"/>
    <n v="0"/>
    <n v="1035542"/>
    <n v="0"/>
    <n v="0"/>
    <n v="0"/>
  </r>
  <r>
    <n v="900226715"/>
    <s v="COOSALUD ENTIDAD PROMOTORA DE SALUD S.A."/>
    <s v="06_122722"/>
    <n v="6122722"/>
    <d v="2019-06-30T00:00:00"/>
    <d v="2019-08-01T00:00:00"/>
    <n v="1035542"/>
    <n v="0"/>
    <n v="0"/>
    <n v="0"/>
    <n v="1035542"/>
    <x v="5"/>
    <n v="0"/>
    <n v="1035542"/>
    <n v="0"/>
    <n v="0"/>
    <n v="0"/>
    <n v="0"/>
    <n v="0"/>
  </r>
  <r>
    <n v="900226715"/>
    <s v="COOSALUD ENTIDAD PROMOTORA DE SALUD S.A."/>
    <s v="06_122730"/>
    <n v="6122730"/>
    <d v="2019-06-30T00:00:00"/>
    <d v="2019-08-01T00:00:00"/>
    <n v="679556"/>
    <n v="0"/>
    <n v="0"/>
    <n v="0"/>
    <n v="679556"/>
    <x v="4"/>
    <n v="0"/>
    <n v="0"/>
    <n v="0"/>
    <n v="679556"/>
    <n v="0"/>
    <n v="0"/>
    <n v="0"/>
  </r>
  <r>
    <n v="900226715"/>
    <s v="COOSALUD ENTIDAD PROMOTORA DE SALUD S.A."/>
    <s v="06_122732"/>
    <n v="6122732"/>
    <d v="2019-06-30T00:00:00"/>
    <d v="2019-08-01T00:00:00"/>
    <n v="1035542"/>
    <n v="0"/>
    <n v="0"/>
    <n v="0"/>
    <n v="1035542"/>
    <x v="4"/>
    <n v="0"/>
    <n v="0"/>
    <n v="0"/>
    <n v="1035542"/>
    <n v="0"/>
    <n v="0"/>
    <n v="0"/>
  </r>
  <r>
    <n v="900226715"/>
    <s v="COOSALUD ENTIDAD PROMOTORA DE SALUD S.A."/>
    <s v="06_122733"/>
    <n v="6122733"/>
    <d v="2019-06-30T00:00:00"/>
    <d v="2019-08-01T00:00:00"/>
    <n v="1035542"/>
    <n v="0"/>
    <n v="0"/>
    <n v="0"/>
    <n v="1035542"/>
    <x v="4"/>
    <n v="0"/>
    <n v="0"/>
    <n v="0"/>
    <n v="1035542"/>
    <n v="0"/>
    <n v="0"/>
    <n v="0"/>
  </r>
  <r>
    <n v="900226715"/>
    <s v="COOSALUD ENTIDAD PROMOTORA DE SALUD S.A."/>
    <s v="06_122740"/>
    <n v="6122740"/>
    <d v="2019-06-30T00:00:00"/>
    <d v="2019-07-11T00:00:00"/>
    <n v="80511263"/>
    <n v="0"/>
    <n v="1325119"/>
    <n v="64930845"/>
    <n v="14255299"/>
    <x v="6"/>
    <n v="0"/>
    <n v="0"/>
    <n v="0"/>
    <n v="0"/>
    <n v="0"/>
    <n v="0"/>
    <n v="14255299"/>
  </r>
  <r>
    <n v="900226715"/>
    <s v="COOSALUD ENTIDAD PROMOTORA DE SALUD S.A."/>
    <s v="06_122741"/>
    <n v="6122741"/>
    <d v="2019-06-30T00:00:00"/>
    <d v="2019-07-10T00:00:00"/>
    <n v="362206407"/>
    <n v="0"/>
    <n v="6592581"/>
    <n v="323036464"/>
    <n v="32577362"/>
    <x v="6"/>
    <n v="0"/>
    <n v="0"/>
    <n v="0"/>
    <n v="0"/>
    <n v="0"/>
    <n v="0"/>
    <n v="32577362"/>
  </r>
  <r>
    <n v="900226715"/>
    <s v="COOSALUD ENTIDAD PROMOTORA DE SALUD S.A."/>
    <s v="06_122823"/>
    <n v="6122823"/>
    <d v="2019-07-08T00:00:00"/>
    <d v="2019-08-0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2824"/>
    <n v="6122824"/>
    <d v="2019-07-08T00:00:00"/>
    <d v="2019-08-0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2825"/>
    <n v="6122825"/>
    <d v="2019-07-08T00:00:00"/>
    <d v="2019-08-0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2826"/>
    <n v="6122826"/>
    <d v="2019-07-08T00:00:00"/>
    <d v="2019-08-0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2827"/>
    <n v="6122827"/>
    <d v="2019-07-08T00:00:00"/>
    <d v="2019-08-0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2829"/>
    <n v="6122829"/>
    <d v="2019-07-08T00:00:00"/>
    <d v="2019-08-0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2830"/>
    <n v="6122830"/>
    <d v="2019-07-08T00:00:00"/>
    <d v="2019-08-01T00:00:00"/>
    <n v="150000"/>
    <n v="0"/>
    <n v="0"/>
    <n v="0"/>
    <n v="150000"/>
    <x v="4"/>
    <n v="0"/>
    <n v="0"/>
    <n v="0"/>
    <n v="150000"/>
    <n v="0"/>
    <n v="0"/>
    <n v="0"/>
  </r>
  <r>
    <n v="900226715"/>
    <s v="COOSALUD ENTIDAD PROMOTORA DE SALUD S.A."/>
    <s v="06_122831"/>
    <n v="6122831"/>
    <d v="2019-07-08T00:00:00"/>
    <d v="2019-08-0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2835"/>
    <n v="6122835"/>
    <d v="2019-07-08T00:00:00"/>
    <d v="2019-08-01T00:00:00"/>
    <n v="125000"/>
    <n v="0"/>
    <n v="0"/>
    <n v="0"/>
    <n v="125000"/>
    <x v="4"/>
    <n v="0"/>
    <n v="0"/>
    <n v="0"/>
    <n v="125000"/>
    <n v="0"/>
    <n v="0"/>
    <n v="0"/>
  </r>
  <r>
    <n v="900226715"/>
    <s v="COOSALUD ENTIDAD PROMOTORA DE SALUD S.A."/>
    <s v="06_122837"/>
    <n v="6122837"/>
    <d v="2019-07-08T00:00:00"/>
    <d v="2019-08-01T00:00:00"/>
    <n v="125000"/>
    <n v="0"/>
    <n v="0"/>
    <n v="0"/>
    <n v="125000"/>
    <x v="4"/>
    <n v="0"/>
    <n v="0"/>
    <n v="0"/>
    <n v="125000"/>
    <n v="0"/>
    <n v="0"/>
    <n v="0"/>
  </r>
  <r>
    <n v="900226715"/>
    <s v="COOSALUD ENTIDAD PROMOTORA DE SALUD S.A."/>
    <s v="06_122838"/>
    <n v="6122838"/>
    <d v="2019-07-08T00:00:00"/>
    <d v="2019-08-0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2873"/>
    <n v="6122873"/>
    <d v="2019-07-09T00:00:00"/>
    <d v="2019-08-09T00:00:00"/>
    <n v="69730"/>
    <n v="0"/>
    <n v="0"/>
    <n v="0"/>
    <n v="69730"/>
    <x v="6"/>
    <n v="0"/>
    <n v="0"/>
    <n v="0"/>
    <n v="0"/>
    <n v="0"/>
    <n v="0"/>
    <n v="69730"/>
  </r>
  <r>
    <n v="900226715"/>
    <s v="COOSALUD ENTIDAD PROMOTORA DE SALUD S.A."/>
    <s v="06_122875"/>
    <n v="6122875"/>
    <d v="2019-07-09T00:00:00"/>
    <d v="2019-08-09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2900"/>
    <n v="6122900"/>
    <d v="2019-07-09T00:00:00"/>
    <d v="2019-08-09T00:00:00"/>
    <n v="3418788"/>
    <n v="0"/>
    <n v="0"/>
    <n v="0"/>
    <n v="3418788"/>
    <x v="4"/>
    <n v="0"/>
    <n v="0"/>
    <n v="0"/>
    <n v="3418788"/>
    <n v="0"/>
    <n v="0"/>
    <n v="0"/>
  </r>
  <r>
    <n v="900226715"/>
    <s v="COOSALUD ENTIDAD PROMOTORA DE SALUD S.A."/>
    <s v="06_122936"/>
    <n v="6122936"/>
    <d v="2019-07-09T00:00:00"/>
    <d v="2019-08-01T00:00:00"/>
    <n v="683056"/>
    <n v="0"/>
    <n v="0"/>
    <n v="0"/>
    <n v="683056"/>
    <x v="4"/>
    <n v="0"/>
    <n v="0"/>
    <n v="0"/>
    <n v="683056"/>
    <n v="0"/>
    <n v="0"/>
    <n v="0"/>
  </r>
  <r>
    <n v="900226715"/>
    <s v="COOSALUD ENTIDAD PROMOTORA DE SALUD S.A."/>
    <s v="06_122937"/>
    <n v="6122937"/>
    <d v="2019-07-09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2964"/>
    <n v="6122964"/>
    <d v="2019-07-10T00:00:00"/>
    <d v="2019-08-09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2965"/>
    <n v="6122965"/>
    <d v="2019-07-10T00:00:00"/>
    <d v="2019-08-09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2976"/>
    <n v="6122976"/>
    <d v="2019-07-10T00:00:00"/>
    <d v="2019-08-09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3006"/>
    <n v="6123006"/>
    <d v="2019-07-10T00:00:00"/>
    <d v="2019-08-09T00:00:00"/>
    <n v="745064"/>
    <n v="0"/>
    <n v="0"/>
    <n v="0"/>
    <n v="745064"/>
    <x v="4"/>
    <n v="0"/>
    <n v="0"/>
    <n v="0"/>
    <n v="745064"/>
    <n v="0"/>
    <n v="0"/>
    <n v="0"/>
  </r>
  <r>
    <n v="900226715"/>
    <s v="COOSALUD ENTIDAD PROMOTORA DE SALUD S.A."/>
    <s v="06_123053"/>
    <n v="6123053"/>
    <d v="2019-07-10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062"/>
    <n v="6123062"/>
    <d v="2019-07-10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070"/>
    <n v="6123070"/>
    <d v="2019-07-10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075"/>
    <n v="6123075"/>
    <d v="2019-07-10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083"/>
    <n v="6123083"/>
    <d v="2019-07-10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090"/>
    <n v="6123090"/>
    <d v="2019-07-10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099"/>
    <n v="6123099"/>
    <d v="2019-07-10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101"/>
    <n v="6123101"/>
    <d v="2019-07-10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102"/>
    <n v="6123102"/>
    <d v="2019-07-10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103"/>
    <n v="6123103"/>
    <d v="2019-07-10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104"/>
    <n v="6123104"/>
    <d v="2019-07-10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105"/>
    <n v="6123105"/>
    <d v="2019-07-10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125"/>
    <n v="6123125"/>
    <d v="2019-07-11T00:00:00"/>
    <d v="2019-08-01T00:00:00"/>
    <n v="991700"/>
    <n v="0"/>
    <n v="0"/>
    <n v="0"/>
    <n v="991700"/>
    <x v="4"/>
    <n v="0"/>
    <n v="0"/>
    <n v="0"/>
    <n v="991700"/>
    <n v="0"/>
    <n v="0"/>
    <n v="0"/>
  </r>
  <r>
    <n v="900226715"/>
    <s v="COOSALUD ENTIDAD PROMOTORA DE SALUD S.A."/>
    <s v="06_123128"/>
    <n v="6123128"/>
    <d v="2019-07-11T00:00:00"/>
    <d v="2019-08-01T00:00:00"/>
    <n v="991700"/>
    <n v="0"/>
    <n v="0"/>
    <n v="0"/>
    <n v="991700"/>
    <x v="4"/>
    <n v="0"/>
    <n v="0"/>
    <n v="0"/>
    <n v="991700"/>
    <n v="0"/>
    <n v="0"/>
    <n v="0"/>
  </r>
  <r>
    <n v="900226715"/>
    <s v="COOSALUD ENTIDAD PROMOTORA DE SALUD S.A."/>
    <s v="06_123129"/>
    <n v="6123129"/>
    <d v="2019-07-11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130"/>
    <n v="6123130"/>
    <d v="2019-07-11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131"/>
    <n v="6123131"/>
    <d v="2019-07-11T00:00:00"/>
    <d v="2019-08-01T00:00:00"/>
    <n v="991700"/>
    <n v="0"/>
    <n v="0"/>
    <n v="0"/>
    <n v="991700"/>
    <x v="2"/>
    <n v="991700"/>
    <n v="0"/>
    <n v="0"/>
    <n v="0"/>
    <n v="0"/>
    <n v="0"/>
    <n v="0"/>
  </r>
  <r>
    <n v="900226715"/>
    <s v="COOSALUD ENTIDAD PROMOTORA DE SALUD S.A."/>
    <s v="06_123132"/>
    <n v="6123132"/>
    <d v="2019-07-11T00:00:00"/>
    <d v="2019-08-01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3133"/>
    <n v="6123133"/>
    <d v="2019-07-11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134"/>
    <n v="6123134"/>
    <d v="2019-07-11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135"/>
    <n v="6123135"/>
    <d v="2019-07-11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136"/>
    <n v="6123136"/>
    <d v="2019-07-11T00:00:00"/>
    <d v="2019-08-01T00:00:00"/>
    <n v="991700"/>
    <n v="0"/>
    <n v="0"/>
    <n v="0"/>
    <n v="991700"/>
    <x v="4"/>
    <n v="0"/>
    <n v="0"/>
    <n v="0"/>
    <n v="991700"/>
    <n v="0"/>
    <n v="0"/>
    <n v="0"/>
  </r>
  <r>
    <n v="900226715"/>
    <s v="COOSALUD ENTIDAD PROMOTORA DE SALUD S.A."/>
    <s v="06_123137"/>
    <n v="6123137"/>
    <d v="2019-07-11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161"/>
    <n v="6123161"/>
    <d v="2019-07-11T00:00:00"/>
    <d v="2019-08-0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3163"/>
    <n v="6123163"/>
    <d v="2019-07-11T00:00:00"/>
    <d v="2019-08-0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3164"/>
    <n v="6123164"/>
    <d v="2019-07-11T00:00:00"/>
    <d v="2019-08-0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3165"/>
    <n v="6123165"/>
    <d v="2019-07-11T00:00:00"/>
    <d v="2019-08-0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3167"/>
    <n v="6123167"/>
    <d v="2019-07-11T00:00:00"/>
    <d v="2019-08-09T00:00:00"/>
    <n v="3515000"/>
    <n v="0"/>
    <n v="0"/>
    <n v="0"/>
    <n v="3515000"/>
    <x v="4"/>
    <n v="0"/>
    <n v="0"/>
    <n v="0"/>
    <n v="3515000"/>
    <n v="0"/>
    <n v="0"/>
    <n v="0"/>
  </r>
  <r>
    <n v="900226715"/>
    <s v="COOSALUD ENTIDAD PROMOTORA DE SALUD S.A."/>
    <s v="06_123168"/>
    <n v="6123168"/>
    <d v="2019-07-11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234"/>
    <n v="6123234"/>
    <d v="2019-07-12T00:00:00"/>
    <d v="2019-08-09T00:00:00"/>
    <n v="1977743"/>
    <n v="0"/>
    <n v="0"/>
    <n v="0"/>
    <n v="1977743"/>
    <x v="4"/>
    <n v="0"/>
    <n v="0"/>
    <n v="0"/>
    <n v="1977743"/>
    <n v="0"/>
    <n v="0"/>
    <n v="0"/>
  </r>
  <r>
    <n v="900226715"/>
    <s v="COOSALUD ENTIDAD PROMOTORA DE SALUD S.A."/>
    <s v="06_123236"/>
    <n v="6123236"/>
    <d v="2019-07-12T00:00:00"/>
    <d v="2019-08-0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3349"/>
    <n v="6123349"/>
    <d v="2019-07-15T00:00:00"/>
    <d v="2019-08-0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3350"/>
    <n v="6123350"/>
    <d v="2019-07-15T00:00:00"/>
    <d v="2019-08-0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3351"/>
    <n v="6123351"/>
    <d v="2019-07-15T00:00:00"/>
    <d v="2019-08-0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3393"/>
    <n v="6123393"/>
    <d v="2019-07-15T00:00:00"/>
    <d v="2019-08-09T00:00:00"/>
    <n v="35113008"/>
    <n v="0"/>
    <n v="0"/>
    <n v="0"/>
    <n v="35113008"/>
    <x v="4"/>
    <n v="0"/>
    <n v="0"/>
    <n v="0"/>
    <n v="35113008"/>
    <n v="0"/>
    <n v="0"/>
    <n v="0"/>
  </r>
  <r>
    <n v="900226715"/>
    <s v="COOSALUD ENTIDAD PROMOTORA DE SALUD S.A."/>
    <s v="06_123523"/>
    <n v="6123523"/>
    <d v="2019-07-16T00:00:00"/>
    <d v="2019-08-01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3524"/>
    <n v="6123524"/>
    <d v="2019-07-17T00:00:00"/>
    <d v="2019-08-0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3529"/>
    <n v="6123529"/>
    <d v="2019-07-17T00:00:00"/>
    <d v="2019-08-01T00:00:00"/>
    <n v="282638"/>
    <n v="0"/>
    <n v="0"/>
    <n v="0"/>
    <n v="282638"/>
    <x v="4"/>
    <n v="0"/>
    <n v="0"/>
    <n v="0"/>
    <n v="282638"/>
    <n v="0"/>
    <n v="0"/>
    <n v="0"/>
  </r>
  <r>
    <n v="900226715"/>
    <s v="COOSALUD ENTIDAD PROMOTORA DE SALUD S.A."/>
    <s v="06_123530"/>
    <n v="6123530"/>
    <d v="2019-07-17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531"/>
    <n v="6123531"/>
    <d v="2019-07-17T00:00:00"/>
    <d v="2019-08-01T00:00:00"/>
    <n v="641790"/>
    <n v="0"/>
    <n v="0"/>
    <n v="0"/>
    <n v="641790"/>
    <x v="2"/>
    <n v="641790"/>
    <n v="0"/>
    <n v="0"/>
    <n v="0"/>
    <n v="0"/>
    <n v="0"/>
    <n v="0"/>
  </r>
  <r>
    <n v="900226715"/>
    <s v="COOSALUD ENTIDAD PROMOTORA DE SALUD S.A."/>
    <s v="06_123533"/>
    <n v="6123533"/>
    <d v="2019-07-17T00:00:00"/>
    <d v="2019-08-09T00:00:00"/>
    <n v="22477"/>
    <n v="0"/>
    <n v="0"/>
    <n v="0"/>
    <n v="22477"/>
    <x v="6"/>
    <n v="0"/>
    <n v="0"/>
    <n v="0"/>
    <n v="0"/>
    <n v="0"/>
    <n v="0"/>
    <n v="22477"/>
  </r>
  <r>
    <n v="900226715"/>
    <s v="COOSALUD ENTIDAD PROMOTORA DE SALUD S.A."/>
    <s v="06_123534"/>
    <n v="6123534"/>
    <d v="2019-07-17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535"/>
    <n v="6123535"/>
    <d v="2019-07-17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536"/>
    <n v="6123536"/>
    <d v="2019-07-17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537"/>
    <n v="6123537"/>
    <d v="2019-07-17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538"/>
    <n v="6123538"/>
    <d v="2019-07-17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539"/>
    <n v="6123539"/>
    <d v="2019-07-17T00:00:00"/>
    <d v="2019-08-01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3540"/>
    <n v="6123540"/>
    <d v="2019-07-17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541"/>
    <n v="6123541"/>
    <d v="2019-07-17T00:00:00"/>
    <d v="2019-08-09T00:00:00"/>
    <n v="376848"/>
    <n v="0"/>
    <n v="0"/>
    <n v="0"/>
    <n v="376848"/>
    <x v="4"/>
    <n v="0"/>
    <n v="0"/>
    <n v="0"/>
    <n v="376848"/>
    <n v="0"/>
    <n v="0"/>
    <n v="0"/>
  </r>
  <r>
    <n v="900226715"/>
    <s v="COOSALUD ENTIDAD PROMOTORA DE SALUD S.A."/>
    <s v="06_123542"/>
    <n v="6123542"/>
    <d v="2019-07-17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543"/>
    <n v="6123543"/>
    <d v="2019-07-17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544"/>
    <n v="6123544"/>
    <d v="2019-07-17T00:00:00"/>
    <d v="2019-08-09T00:00:00"/>
    <n v="22477"/>
    <n v="0"/>
    <n v="0"/>
    <n v="0"/>
    <n v="22477"/>
    <x v="4"/>
    <n v="0"/>
    <n v="0"/>
    <n v="0"/>
    <n v="22477"/>
    <n v="0"/>
    <n v="0"/>
    <n v="0"/>
  </r>
  <r>
    <n v="900226715"/>
    <s v="COOSALUD ENTIDAD PROMOTORA DE SALUD S.A."/>
    <s v="06_123553"/>
    <n v="6123553"/>
    <d v="2019-07-18T00:00:00"/>
    <d v="2019-08-01T00:00:00"/>
    <n v="496000"/>
    <n v="0"/>
    <n v="0"/>
    <n v="0"/>
    <n v="496000"/>
    <x v="4"/>
    <n v="0"/>
    <n v="0"/>
    <n v="0"/>
    <n v="496000"/>
    <n v="0"/>
    <n v="0"/>
    <n v="0"/>
  </r>
  <r>
    <n v="900226715"/>
    <s v="COOSALUD ENTIDAD PROMOTORA DE SALUD S.A."/>
    <s v="06_123554"/>
    <n v="6123554"/>
    <d v="2019-07-18T00:00:00"/>
    <d v="2019-08-01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3556"/>
    <n v="6123556"/>
    <d v="2019-07-18T00:00:00"/>
    <d v="2019-08-01T00:00:00"/>
    <n v="991700"/>
    <n v="0"/>
    <n v="0"/>
    <n v="0"/>
    <n v="991700"/>
    <x v="4"/>
    <n v="0"/>
    <n v="0"/>
    <n v="0"/>
    <n v="991700"/>
    <n v="0"/>
    <n v="0"/>
    <n v="0"/>
  </r>
  <r>
    <n v="900226715"/>
    <s v="COOSALUD ENTIDAD PROMOTORA DE SALUD S.A."/>
    <s v="06_123560"/>
    <n v="6123560"/>
    <d v="2019-07-18T00:00:00"/>
    <d v="2019-08-09T00:00:00"/>
    <n v="681587"/>
    <n v="0"/>
    <n v="0"/>
    <n v="0"/>
    <n v="681587"/>
    <x v="4"/>
    <n v="0"/>
    <n v="0"/>
    <n v="0"/>
    <n v="681587"/>
    <n v="0"/>
    <n v="0"/>
    <n v="0"/>
  </r>
  <r>
    <n v="900226715"/>
    <s v="COOSALUD ENTIDAD PROMOTORA DE SALUD S.A."/>
    <s v="06_123564"/>
    <n v="6123564"/>
    <d v="2019-07-18T00:00:00"/>
    <d v="2019-08-09T00:00:00"/>
    <n v="5227860"/>
    <n v="0"/>
    <n v="0"/>
    <n v="0"/>
    <n v="5227860"/>
    <x v="4"/>
    <n v="0"/>
    <n v="0"/>
    <n v="0"/>
    <n v="5227860"/>
    <n v="0"/>
    <n v="0"/>
    <n v="0"/>
  </r>
  <r>
    <n v="900226715"/>
    <s v="COOSALUD ENTIDAD PROMOTORA DE SALUD S.A."/>
    <s v="06_123572"/>
    <n v="6123572"/>
    <d v="2019-07-18T00:00:00"/>
    <d v="2019-08-09T00:00:00"/>
    <n v="17164"/>
    <n v="0"/>
    <n v="0"/>
    <n v="0"/>
    <n v="17164"/>
    <x v="4"/>
    <n v="0"/>
    <n v="0"/>
    <n v="0"/>
    <n v="17164"/>
    <n v="0"/>
    <n v="0"/>
    <n v="0"/>
  </r>
  <r>
    <n v="900226715"/>
    <s v="COOSALUD ENTIDAD PROMOTORA DE SALUD S.A."/>
    <s v="06_123692"/>
    <n v="6123692"/>
    <d v="2019-07-22T00:00:00"/>
    <d v="2019-08-01T00:00:00"/>
    <n v="346000"/>
    <n v="0"/>
    <n v="0"/>
    <n v="0"/>
    <n v="346000"/>
    <x v="4"/>
    <n v="0"/>
    <n v="0"/>
    <n v="0"/>
    <n v="346000"/>
    <n v="0"/>
    <n v="0"/>
    <n v="0"/>
  </r>
  <r>
    <n v="900226715"/>
    <s v="COOSALUD ENTIDAD PROMOTORA DE SALUD S.A."/>
    <s v="06_123693"/>
    <n v="6123693"/>
    <d v="2019-07-22T00:00:00"/>
    <d v="2019-08-0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3775"/>
    <n v="6123775"/>
    <d v="2019-07-23T00:00:00"/>
    <d v="2019-08-09T00:00:00"/>
    <n v="3086375"/>
    <n v="0"/>
    <n v="0"/>
    <n v="0"/>
    <n v="3086375"/>
    <x v="4"/>
    <n v="0"/>
    <n v="0"/>
    <n v="0"/>
    <n v="3086375"/>
    <n v="0"/>
    <n v="0"/>
    <n v="0"/>
  </r>
  <r>
    <n v="900226715"/>
    <s v="COOSALUD ENTIDAD PROMOTORA DE SALUD S.A."/>
    <s v="06_123776"/>
    <n v="6123776"/>
    <d v="2019-07-23T00:00:00"/>
    <d v="2019-08-0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3986"/>
    <n v="6123986"/>
    <d v="2019-07-25T00:00:00"/>
    <d v="2019-08-01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3987"/>
    <n v="6123987"/>
    <d v="2019-07-25T00:00:00"/>
    <d v="2019-08-01T00:00:00"/>
    <n v="208000"/>
    <n v="0"/>
    <n v="0"/>
    <n v="0"/>
    <n v="208000"/>
    <x v="4"/>
    <n v="0"/>
    <n v="0"/>
    <n v="0"/>
    <n v="208000"/>
    <n v="0"/>
    <n v="0"/>
    <n v="0"/>
  </r>
  <r>
    <n v="900226715"/>
    <s v="COOSALUD ENTIDAD PROMOTORA DE SALUD S.A."/>
    <s v="06_124113"/>
    <n v="6124113"/>
    <d v="2019-07-26T00:00:00"/>
    <d v="2019-08-09T00:00:00"/>
    <n v="1004927"/>
    <n v="0"/>
    <n v="0"/>
    <n v="0"/>
    <n v="1004927"/>
    <x v="4"/>
    <n v="0"/>
    <n v="0"/>
    <n v="0"/>
    <n v="1004927"/>
    <n v="0"/>
    <n v="0"/>
    <n v="0"/>
  </r>
  <r>
    <n v="900226715"/>
    <s v="COOSALUD ENTIDAD PROMOTORA DE SALUD S.A."/>
    <s v="06_124120"/>
    <n v="6124120"/>
    <d v="2019-07-26T00:00:00"/>
    <d v="2019-08-09T00:00:00"/>
    <n v="45178"/>
    <n v="0"/>
    <n v="0"/>
    <n v="0"/>
    <n v="45178"/>
    <x v="4"/>
    <n v="0"/>
    <n v="0"/>
    <n v="0"/>
    <n v="45178"/>
    <n v="0"/>
    <n v="0"/>
    <n v="0"/>
  </r>
  <r>
    <n v="900226715"/>
    <s v="COOSALUD ENTIDAD PROMOTORA DE SALUD S.A."/>
    <s v="06_124258"/>
    <n v="6124258"/>
    <d v="2019-07-29T00:00:00"/>
    <d v="2019-08-09T00:00:00"/>
    <n v="27215"/>
    <n v="0"/>
    <n v="0"/>
    <n v="0"/>
    <n v="27215"/>
    <x v="4"/>
    <n v="0"/>
    <n v="0"/>
    <n v="0"/>
    <n v="27215"/>
    <n v="0"/>
    <n v="0"/>
    <n v="0"/>
  </r>
  <r>
    <n v="900226715"/>
    <s v="COOSALUD ENTIDAD PROMOTORA DE SALUD S.A."/>
    <s v="06_124333"/>
    <n v="6124333"/>
    <d v="2019-07-29T00:00:00"/>
    <d v="2019-08-09T00:00:00"/>
    <n v="4098324"/>
    <n v="0"/>
    <n v="0"/>
    <n v="0"/>
    <n v="4098324"/>
    <x v="2"/>
    <n v="4098324"/>
    <n v="0"/>
    <n v="0"/>
    <n v="0"/>
    <n v="0"/>
    <n v="0"/>
    <n v="0"/>
  </r>
  <r>
    <n v="900226715"/>
    <s v="COOSALUD ENTIDAD PROMOTORA DE SALUD S.A."/>
    <s v="06_124388"/>
    <n v="6124388"/>
    <d v="2019-07-30T00:00:00"/>
    <d v="2019-08-09T00:00:00"/>
    <n v="7872451"/>
    <n v="0"/>
    <n v="0"/>
    <n v="0"/>
    <n v="7872451"/>
    <x v="2"/>
    <n v="7872451"/>
    <n v="0"/>
    <n v="0"/>
    <n v="0"/>
    <n v="0"/>
    <n v="0"/>
    <n v="0"/>
  </r>
  <r>
    <n v="900226715"/>
    <s v="COOSALUD ENTIDAD PROMOTORA DE SALUD S.A."/>
    <s v="06_124389"/>
    <n v="6124389"/>
    <d v="2019-07-30T00:00:00"/>
    <d v="2019-08-09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4390"/>
    <n v="6124390"/>
    <d v="2019-07-30T00:00:00"/>
    <d v="2019-08-09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4391"/>
    <n v="6124391"/>
    <d v="2019-07-30T00:00:00"/>
    <d v="2019-08-09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4393"/>
    <n v="6124393"/>
    <d v="2019-07-30T00:00:00"/>
    <d v="2019-08-09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4400"/>
    <n v="6124400"/>
    <d v="2019-07-30T00:00:00"/>
    <d v="2019-08-09T00:00:00"/>
    <n v="22158167"/>
    <n v="0"/>
    <n v="0"/>
    <n v="0"/>
    <n v="22158167"/>
    <x v="2"/>
    <n v="22158167"/>
    <n v="0"/>
    <n v="0"/>
    <n v="0"/>
    <n v="0"/>
    <n v="0"/>
    <n v="0"/>
  </r>
  <r>
    <n v="900226715"/>
    <s v="COOSALUD ENTIDAD PROMOTORA DE SALUD S.A."/>
    <s v="06_124424"/>
    <n v="6124424"/>
    <d v="2019-07-30T00:00:00"/>
    <d v="2019-08-09T00:00:00"/>
    <n v="2270104"/>
    <n v="0"/>
    <n v="0"/>
    <n v="0"/>
    <n v="2270104"/>
    <x v="6"/>
    <n v="0"/>
    <n v="0"/>
    <n v="0"/>
    <n v="0"/>
    <n v="0"/>
    <n v="0"/>
    <n v="2270104"/>
  </r>
  <r>
    <n v="900226715"/>
    <s v="COOSALUD ENTIDAD PROMOTORA DE SALUD S.A."/>
    <s v="06_124425"/>
    <n v="6124425"/>
    <d v="2019-07-30T00:00:00"/>
    <d v="2019-08-09T00:00:00"/>
    <n v="2743448"/>
    <n v="0"/>
    <n v="0"/>
    <n v="0"/>
    <n v="2743448"/>
    <x v="4"/>
    <n v="0"/>
    <n v="0"/>
    <n v="0"/>
    <n v="2743448"/>
    <n v="0"/>
    <n v="0"/>
    <n v="0"/>
  </r>
  <r>
    <n v="900226715"/>
    <s v="COOSALUD ENTIDAD PROMOTORA DE SALUD S.A."/>
    <s v="06_124456"/>
    <n v="6124456"/>
    <d v="2019-07-30T00:00:00"/>
    <d v="2019-08-09T00:00:00"/>
    <n v="139927"/>
    <n v="0"/>
    <n v="0"/>
    <n v="0"/>
    <n v="139927"/>
    <x v="4"/>
    <n v="0"/>
    <n v="0"/>
    <n v="0"/>
    <n v="139927"/>
    <n v="0"/>
    <n v="0"/>
    <n v="0"/>
  </r>
  <r>
    <n v="900226715"/>
    <s v="COOSALUD ENTIDAD PROMOTORA DE SALUD S.A."/>
    <s v="06_124537"/>
    <n v="6124537"/>
    <d v="2019-07-31T00:00:00"/>
    <d v="2019-08-09T00:00:00"/>
    <n v="268791"/>
    <n v="0"/>
    <n v="0"/>
    <n v="0"/>
    <n v="268791"/>
    <x v="4"/>
    <n v="0"/>
    <n v="0"/>
    <n v="0"/>
    <n v="268791"/>
    <n v="0"/>
    <n v="0"/>
    <n v="0"/>
  </r>
  <r>
    <n v="900226715"/>
    <s v="COOSALUD ENTIDAD PROMOTORA DE SALUD S.A."/>
    <s v="06_124538"/>
    <n v="6124538"/>
    <d v="2019-07-31T00:00:00"/>
    <d v="2019-08-09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4565"/>
    <n v="6124565"/>
    <d v="2019-07-31T00:00:00"/>
    <d v="2019-08-09T00:00:00"/>
    <n v="541051"/>
    <n v="0"/>
    <n v="0"/>
    <n v="0"/>
    <n v="541051"/>
    <x v="4"/>
    <n v="0"/>
    <n v="0"/>
    <n v="0"/>
    <n v="541051"/>
    <n v="0"/>
    <n v="0"/>
    <n v="0"/>
  </r>
  <r>
    <n v="900226715"/>
    <s v="COOSALUD ENTIDAD PROMOTORA DE SALUD S.A."/>
    <s v="06_124571"/>
    <n v="6124571"/>
    <d v="2019-07-31T00:00:00"/>
    <d v="2019-08-09T00:00:00"/>
    <n v="45178"/>
    <n v="0"/>
    <n v="0"/>
    <n v="0"/>
    <n v="45178"/>
    <x v="4"/>
    <n v="0"/>
    <n v="0"/>
    <n v="0"/>
    <n v="45178"/>
    <n v="0"/>
    <n v="0"/>
    <n v="0"/>
  </r>
  <r>
    <n v="900226715"/>
    <s v="COOSALUD ENTIDAD PROMOTORA DE SALUD S.A."/>
    <s v="06_124584"/>
    <n v="6124584"/>
    <d v="2019-07-31T00:00:00"/>
    <d v="2019-08-09T00:00:00"/>
    <n v="368726"/>
    <n v="0"/>
    <n v="0"/>
    <n v="0"/>
    <n v="368726"/>
    <x v="4"/>
    <n v="0"/>
    <n v="0"/>
    <n v="0"/>
    <n v="368726"/>
    <n v="0"/>
    <n v="0"/>
    <n v="0"/>
  </r>
  <r>
    <n v="900226715"/>
    <s v="COOSALUD ENTIDAD PROMOTORA DE SALUD S.A."/>
    <s v="06_124592"/>
    <n v="6124592"/>
    <d v="2019-07-31T00:00:00"/>
    <d v="2019-08-09T00:00:00"/>
    <n v="794660"/>
    <n v="0"/>
    <n v="0"/>
    <n v="0"/>
    <n v="794660"/>
    <x v="6"/>
    <n v="0"/>
    <n v="0"/>
    <n v="0"/>
    <n v="0"/>
    <n v="0"/>
    <n v="0"/>
    <n v="794660"/>
  </r>
  <r>
    <n v="900226715"/>
    <s v="COOSALUD ENTIDAD PROMOTORA DE SALUD S.A."/>
    <s v="06_124594"/>
    <n v="6124594"/>
    <d v="2019-07-31T00:00:00"/>
    <d v="2019-08-09T00:00:00"/>
    <n v="440000"/>
    <n v="0"/>
    <n v="0"/>
    <n v="0"/>
    <n v="440000"/>
    <x v="4"/>
    <n v="0"/>
    <n v="0"/>
    <n v="0"/>
    <n v="440000"/>
    <n v="0"/>
    <n v="0"/>
    <n v="0"/>
  </r>
  <r>
    <n v="900226715"/>
    <s v="COOSALUD ENTIDAD PROMOTORA DE SALUD S.A."/>
    <s v="06_124605"/>
    <n v="6124605"/>
    <d v="2019-07-31T00:00:00"/>
    <d v="2019-08-09T00:00:00"/>
    <n v="125000"/>
    <n v="0"/>
    <n v="0"/>
    <n v="0"/>
    <n v="125000"/>
    <x v="4"/>
    <n v="0"/>
    <n v="0"/>
    <n v="0"/>
    <n v="125000"/>
    <n v="0"/>
    <n v="0"/>
    <n v="0"/>
  </r>
  <r>
    <n v="900226715"/>
    <s v="COOSALUD ENTIDAD PROMOTORA DE SALUD S.A."/>
    <s v="06_124606"/>
    <n v="6124606"/>
    <d v="2019-07-31T00:00:00"/>
    <d v="2019-08-09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4682"/>
    <n v="6124682"/>
    <d v="2019-07-31T00:00:00"/>
    <d v="2019-08-09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4683"/>
    <n v="6124683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684"/>
    <n v="6124684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686"/>
    <n v="6124686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687"/>
    <n v="6124687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688"/>
    <n v="6124688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689"/>
    <n v="6124689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690"/>
    <n v="6124690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691"/>
    <n v="6124691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692"/>
    <n v="6124692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693"/>
    <n v="6124693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694"/>
    <n v="6124694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695"/>
    <n v="6124695"/>
    <d v="2019-07-31T00:00:00"/>
    <d v="2019-08-09T00:00:00"/>
    <n v="1704968"/>
    <n v="0"/>
    <n v="0"/>
    <n v="0"/>
    <n v="1704968"/>
    <x v="5"/>
    <n v="0"/>
    <n v="1704968"/>
    <n v="0"/>
    <n v="0"/>
    <n v="0"/>
    <n v="0"/>
    <n v="0"/>
  </r>
  <r>
    <n v="900226715"/>
    <s v="COOSALUD ENTIDAD PROMOTORA DE SALUD S.A."/>
    <s v="06_124696"/>
    <n v="6124696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697"/>
    <n v="6124697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698"/>
    <n v="6124698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699"/>
    <n v="6124699"/>
    <d v="2019-07-31T00:00:00"/>
    <d v="2019-08-09T00:00:00"/>
    <n v="250000"/>
    <n v="0"/>
    <n v="0"/>
    <n v="0"/>
    <n v="250000"/>
    <x v="4"/>
    <n v="0"/>
    <n v="0"/>
    <n v="0"/>
    <n v="250000"/>
    <n v="0"/>
    <n v="0"/>
    <n v="0"/>
  </r>
  <r>
    <n v="900226715"/>
    <s v="COOSALUD ENTIDAD PROMOTORA DE SALUD S.A."/>
    <s v="06_124701"/>
    <n v="6124701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702"/>
    <n v="6124702"/>
    <d v="2019-07-31T00:00:00"/>
    <d v="2019-08-09T00:00:00"/>
    <n v="991700"/>
    <n v="0"/>
    <n v="0"/>
    <n v="0"/>
    <n v="991700"/>
    <x v="5"/>
    <n v="0"/>
    <n v="991700"/>
    <n v="0"/>
    <n v="0"/>
    <n v="0"/>
    <n v="0"/>
    <n v="0"/>
  </r>
  <r>
    <n v="900226715"/>
    <s v="COOSALUD ENTIDAD PROMOTORA DE SALUD S.A."/>
    <s v="06_124703"/>
    <n v="6124703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704"/>
    <n v="6124704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705"/>
    <n v="6124705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706"/>
    <n v="6124706"/>
    <d v="2019-07-31T00:00:00"/>
    <d v="2019-08-09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4707"/>
    <n v="6124707"/>
    <d v="2019-07-31T00:00:00"/>
    <d v="2019-08-09T00:00:00"/>
    <n v="991681"/>
    <n v="0"/>
    <n v="0"/>
    <n v="0"/>
    <n v="991681"/>
    <x v="4"/>
    <n v="0"/>
    <n v="0"/>
    <n v="0"/>
    <n v="991681"/>
    <n v="0"/>
    <n v="0"/>
    <n v="0"/>
  </r>
  <r>
    <n v="900226715"/>
    <s v="COOSALUD ENTIDAD PROMOTORA DE SALUD S.A."/>
    <s v="06_124744"/>
    <n v="6124744"/>
    <d v="2019-07-31T00:00:00"/>
    <d v="2019-08-09T00:00:00"/>
    <n v="84008151"/>
    <n v="0"/>
    <n v="1496902"/>
    <n v="73348210"/>
    <n v="9163039"/>
    <x v="6"/>
    <n v="0"/>
    <n v="0"/>
    <n v="0"/>
    <n v="0"/>
    <n v="0"/>
    <n v="0"/>
    <n v="9163039"/>
  </r>
  <r>
    <n v="900226715"/>
    <s v="COOSALUD ENTIDAD PROMOTORA DE SALUD S.A."/>
    <s v="06_124755"/>
    <n v="6124755"/>
    <d v="2019-08-08T00:00:00"/>
    <d v="2019-09-10T00:00:00"/>
    <n v="2956987"/>
    <n v="0"/>
    <n v="0"/>
    <n v="0"/>
    <n v="2956987"/>
    <x v="4"/>
    <n v="0"/>
    <n v="0"/>
    <n v="0"/>
    <n v="2956987"/>
    <n v="0"/>
    <n v="0"/>
    <n v="0"/>
  </r>
  <r>
    <n v="900226715"/>
    <s v="COOSALUD ENTIDAD PROMOTORA DE SALUD S.A."/>
    <s v="06_124790"/>
    <n v="6124790"/>
    <d v="2019-08-09T00:00:00"/>
    <d v="2019-09-10T00:00:00"/>
    <n v="29339217"/>
    <n v="0"/>
    <n v="0"/>
    <n v="0"/>
    <n v="29339217"/>
    <x v="10"/>
    <n v="0"/>
    <n v="0"/>
    <n v="4130000"/>
    <n v="14709217"/>
    <n v="0"/>
    <n v="0"/>
    <n v="10500000"/>
  </r>
  <r>
    <n v="900226715"/>
    <s v="COOSALUD ENTIDAD PROMOTORA DE SALUD S.A."/>
    <s v="06_124856"/>
    <n v="6124856"/>
    <d v="2019-08-12T00:00:00"/>
    <d v="2019-08-12T00:00:00"/>
    <n v="250000"/>
    <n v="0"/>
    <n v="0"/>
    <n v="0"/>
    <n v="250000"/>
    <x v="2"/>
    <n v="250000"/>
    <n v="0"/>
    <n v="0"/>
    <n v="0"/>
    <n v="0"/>
    <n v="0"/>
    <n v="0"/>
  </r>
  <r>
    <n v="900226715"/>
    <s v="COOSALUD ENTIDAD PROMOTORA DE SALUD S.A."/>
    <s v="06_124862"/>
    <n v="6124862"/>
    <d v="2019-08-12T00:00:00"/>
    <d v="2019-09-05T00:00:00"/>
    <n v="300000"/>
    <n v="0"/>
    <n v="0"/>
    <n v="0"/>
    <n v="300000"/>
    <x v="4"/>
    <n v="0"/>
    <n v="0"/>
    <n v="0"/>
    <n v="300000"/>
    <n v="0"/>
    <n v="0"/>
    <n v="0"/>
  </r>
  <r>
    <n v="900226715"/>
    <s v="COOSALUD ENTIDAD PROMOTORA DE SALUD S.A."/>
    <s v="06_124870"/>
    <n v="6124870"/>
    <d v="2019-08-12T00:00:00"/>
    <d v="2019-09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4871"/>
    <n v="6124871"/>
    <d v="2019-08-12T00:00:00"/>
    <d v="2019-09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4874"/>
    <n v="6124874"/>
    <d v="2019-08-12T00:00:00"/>
    <d v="2019-09-05T00:00:00"/>
    <n v="415000"/>
    <n v="0"/>
    <n v="0"/>
    <n v="0"/>
    <n v="415000"/>
    <x v="4"/>
    <n v="0"/>
    <n v="0"/>
    <n v="0"/>
    <n v="415000"/>
    <n v="0"/>
    <n v="0"/>
    <n v="0"/>
  </r>
  <r>
    <n v="900226715"/>
    <s v="COOSALUD ENTIDAD PROMOTORA DE SALUD S.A."/>
    <s v="06_124879"/>
    <n v="6124879"/>
    <d v="2019-08-12T00:00:00"/>
    <d v="2019-09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4880"/>
    <n v="6124880"/>
    <d v="2019-08-12T00:00:00"/>
    <d v="2019-09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4882"/>
    <n v="6124882"/>
    <d v="2019-08-12T00:00:00"/>
    <d v="2019-09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4886"/>
    <n v="6124886"/>
    <d v="2019-08-12T00:00:00"/>
    <d v="2019-09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4887"/>
    <n v="6124887"/>
    <d v="2019-08-12T00:00:00"/>
    <d v="2019-09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4888"/>
    <n v="6124888"/>
    <d v="2019-08-12T00:00:00"/>
    <d v="2019-09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4915"/>
    <n v="6124915"/>
    <d v="2019-08-14T00:00:00"/>
    <d v="2019-09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4917"/>
    <n v="6124917"/>
    <d v="2019-08-14T00:00:00"/>
    <d v="2019-09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4918"/>
    <n v="6124918"/>
    <d v="2019-08-14T00:00:00"/>
    <d v="2019-09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4940"/>
    <n v="6124940"/>
    <d v="2019-08-14T00:00:00"/>
    <d v="2019-09-10T00:00:00"/>
    <n v="54910277"/>
    <n v="0"/>
    <n v="0"/>
    <n v="0"/>
    <n v="54910277"/>
    <x v="10"/>
    <n v="0"/>
    <n v="0"/>
    <n v="12112620"/>
    <n v="30047657"/>
    <n v="0"/>
    <n v="0"/>
    <n v="12750000"/>
  </r>
  <r>
    <n v="900226715"/>
    <s v="COOSALUD ENTIDAD PROMOTORA DE SALUD S.A."/>
    <s v="06_125001"/>
    <n v="6125001"/>
    <d v="2019-08-15T00:00:00"/>
    <d v="2019-08-15T00:00:00"/>
    <n v="415123"/>
    <n v="0"/>
    <n v="0"/>
    <n v="0"/>
    <n v="415123"/>
    <x v="2"/>
    <n v="415123"/>
    <n v="0"/>
    <n v="0"/>
    <n v="0"/>
    <n v="0"/>
    <n v="0"/>
    <n v="0"/>
  </r>
  <r>
    <n v="900226715"/>
    <s v="COOSALUD ENTIDAD PROMOTORA DE SALUD S.A."/>
    <s v="06_125058"/>
    <n v="6125058"/>
    <d v="2019-08-15T00:00:00"/>
    <d v="2019-09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5074"/>
    <n v="6125074"/>
    <d v="2019-08-15T00:00:00"/>
    <d v="2019-09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5111"/>
    <n v="6125111"/>
    <d v="2019-08-15T00:00:00"/>
    <d v="2019-09-10T00:00:00"/>
    <n v="290095"/>
    <n v="0"/>
    <n v="0"/>
    <n v="0"/>
    <n v="290095"/>
    <x v="4"/>
    <n v="0"/>
    <n v="0"/>
    <n v="0"/>
    <n v="290095"/>
    <n v="0"/>
    <n v="0"/>
    <n v="0"/>
  </r>
  <r>
    <n v="900226715"/>
    <s v="COOSALUD ENTIDAD PROMOTORA DE SALUD S.A."/>
    <s v="06_125204"/>
    <n v="6125204"/>
    <d v="2019-08-15T00:00:00"/>
    <d v="2019-09-10T00:00:00"/>
    <n v="1962094"/>
    <n v="0"/>
    <n v="0"/>
    <n v="0"/>
    <n v="1962094"/>
    <x v="4"/>
    <n v="0"/>
    <n v="0"/>
    <n v="0"/>
    <n v="1962094"/>
    <n v="0"/>
    <n v="0"/>
    <n v="0"/>
  </r>
  <r>
    <n v="900226715"/>
    <s v="COOSALUD ENTIDAD PROMOTORA DE SALUD S.A."/>
    <s v="06_125275"/>
    <n v="6125275"/>
    <d v="2019-08-16T00:00:00"/>
    <d v="2019-09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5310"/>
    <n v="6125310"/>
    <d v="2019-08-16T00:00:00"/>
    <d v="2019-09-10T00:00:00"/>
    <n v="10999837"/>
    <n v="0"/>
    <n v="0"/>
    <n v="0"/>
    <n v="10999837"/>
    <x v="4"/>
    <n v="0"/>
    <n v="0"/>
    <n v="0"/>
    <n v="10999837"/>
    <n v="0"/>
    <n v="0"/>
    <n v="0"/>
  </r>
  <r>
    <n v="900226715"/>
    <s v="COOSALUD ENTIDAD PROMOTORA DE SALUD S.A."/>
    <s v="06_125390"/>
    <n v="6125390"/>
    <d v="2019-08-20T00:00:00"/>
    <d v="2019-09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5396"/>
    <n v="6125396"/>
    <d v="2019-08-20T00:00:00"/>
    <d v="2019-09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5582"/>
    <n v="6125582"/>
    <d v="2019-08-21T00:00:00"/>
    <d v="2019-09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5583"/>
    <n v="6125583"/>
    <d v="2019-08-21T00:00:00"/>
    <d v="2019-09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5584"/>
    <n v="6125584"/>
    <d v="2019-08-21T00:00:00"/>
    <d v="2019-09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5606"/>
    <n v="6125606"/>
    <d v="2019-08-21T00:00:00"/>
    <d v="2019-09-10T00:00:00"/>
    <n v="727054"/>
    <n v="0"/>
    <n v="0"/>
    <n v="0"/>
    <n v="727054"/>
    <x v="4"/>
    <n v="0"/>
    <n v="0"/>
    <n v="0"/>
    <n v="727054"/>
    <n v="0"/>
    <n v="0"/>
    <n v="0"/>
  </r>
  <r>
    <n v="900226715"/>
    <s v="COOSALUD ENTIDAD PROMOTORA DE SALUD S.A."/>
    <s v="06_125667"/>
    <n v="6125667"/>
    <d v="2019-08-22T00:00:00"/>
    <d v="2019-09-10T00:00:00"/>
    <n v="614694"/>
    <n v="0"/>
    <n v="0"/>
    <n v="0"/>
    <n v="614694"/>
    <x v="4"/>
    <n v="0"/>
    <n v="0"/>
    <n v="0"/>
    <n v="614694"/>
    <n v="0"/>
    <n v="0"/>
    <n v="0"/>
  </r>
  <r>
    <n v="900226715"/>
    <s v="COOSALUD ENTIDAD PROMOTORA DE SALUD S.A."/>
    <s v="06_125778"/>
    <n v="6125778"/>
    <d v="2019-08-23T00:00:00"/>
    <d v="2019-09-05T00:00:00"/>
    <n v="183483"/>
    <n v="0"/>
    <n v="0"/>
    <n v="0"/>
    <n v="183483"/>
    <x v="4"/>
    <n v="0"/>
    <n v="0"/>
    <n v="0"/>
    <n v="183483"/>
    <n v="0"/>
    <n v="0"/>
    <n v="0"/>
  </r>
  <r>
    <n v="900226715"/>
    <s v="COOSALUD ENTIDAD PROMOTORA DE SALUD S.A."/>
    <s v="06_125783"/>
    <n v="6125783"/>
    <d v="2019-08-23T00:00:00"/>
    <d v="2019-09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5788"/>
    <n v="6125788"/>
    <d v="2019-08-23T00:00:00"/>
    <d v="2019-09-05T00:00:00"/>
    <n v="323000"/>
    <n v="0"/>
    <n v="0"/>
    <n v="0"/>
    <n v="323000"/>
    <x v="4"/>
    <n v="0"/>
    <n v="0"/>
    <n v="0"/>
    <n v="323000"/>
    <n v="0"/>
    <n v="0"/>
    <n v="0"/>
  </r>
  <r>
    <n v="900226715"/>
    <s v="COOSALUD ENTIDAD PROMOTORA DE SALUD S.A."/>
    <s v="06_125835"/>
    <n v="6125835"/>
    <d v="2019-08-23T00:00:00"/>
    <d v="2019-09-10T00:00:00"/>
    <n v="4069558"/>
    <n v="0"/>
    <n v="0"/>
    <n v="0"/>
    <n v="4069558"/>
    <x v="8"/>
    <n v="0"/>
    <n v="0"/>
    <n v="113700"/>
    <n v="3955858"/>
    <n v="0"/>
    <n v="0"/>
    <n v="0"/>
  </r>
  <r>
    <n v="900226715"/>
    <s v="COOSALUD ENTIDAD PROMOTORA DE SALUD S.A."/>
    <s v="06_125879"/>
    <n v="6125879"/>
    <d v="2019-08-24T00:00:00"/>
    <d v="2019-08-24T00:00:00"/>
    <n v="133063"/>
    <n v="0"/>
    <n v="0"/>
    <n v="0"/>
    <n v="133063"/>
    <x v="2"/>
    <n v="133063"/>
    <n v="0"/>
    <n v="0"/>
    <n v="0"/>
    <n v="0"/>
    <n v="0"/>
    <n v="0"/>
  </r>
  <r>
    <n v="900226715"/>
    <s v="COOSALUD ENTIDAD PROMOTORA DE SALUD S.A."/>
    <s v="06_125882"/>
    <n v="6125882"/>
    <d v="2019-08-24T00:00:00"/>
    <d v="2019-08-24T00:00:00"/>
    <n v="364477"/>
    <n v="0"/>
    <n v="0"/>
    <n v="0"/>
    <n v="364477"/>
    <x v="2"/>
    <n v="364477"/>
    <n v="0"/>
    <n v="0"/>
    <n v="0"/>
    <n v="0"/>
    <n v="0"/>
    <n v="0"/>
  </r>
  <r>
    <n v="900226715"/>
    <s v="COOSALUD ENTIDAD PROMOTORA DE SALUD S.A."/>
    <s v="06_125889"/>
    <n v="6125889"/>
    <d v="2019-08-26T00:00:00"/>
    <d v="2019-09-10T00:00:00"/>
    <n v="9641978"/>
    <n v="0"/>
    <n v="0"/>
    <n v="0"/>
    <n v="9641978"/>
    <x v="4"/>
    <n v="0"/>
    <n v="0"/>
    <n v="0"/>
    <n v="9641978"/>
    <n v="0"/>
    <n v="0"/>
    <n v="0"/>
  </r>
  <r>
    <n v="900226715"/>
    <s v="COOSALUD ENTIDAD PROMOTORA DE SALUD S.A."/>
    <s v="06_125915"/>
    <n v="6125915"/>
    <d v="2019-08-27T00:00:00"/>
    <d v="2019-09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5920"/>
    <n v="6125920"/>
    <d v="2019-08-27T00:00:00"/>
    <d v="2019-09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5937"/>
    <n v="6125937"/>
    <d v="2019-08-27T00:00:00"/>
    <d v="2019-09-05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5942"/>
    <n v="6125942"/>
    <d v="2019-08-27T00:00:00"/>
    <d v="2019-09-05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5980"/>
    <n v="6125980"/>
    <d v="2019-08-28T00:00:00"/>
    <d v="2019-09-10T00:00:00"/>
    <n v="9923534"/>
    <n v="0"/>
    <n v="0"/>
    <n v="0"/>
    <n v="9923534"/>
    <x v="4"/>
    <n v="0"/>
    <n v="0"/>
    <n v="0"/>
    <n v="9923534"/>
    <n v="0"/>
    <n v="0"/>
    <n v="0"/>
  </r>
  <r>
    <n v="900226715"/>
    <s v="COOSALUD ENTIDAD PROMOTORA DE SALUD S.A."/>
    <s v="06_125994"/>
    <n v="6125994"/>
    <d v="2019-08-29T00:00:00"/>
    <d v="2019-09-10T00:00:00"/>
    <n v="2720000"/>
    <n v="0"/>
    <n v="0"/>
    <n v="0"/>
    <n v="2720000"/>
    <x v="5"/>
    <n v="0"/>
    <n v="2720000"/>
    <n v="0"/>
    <n v="0"/>
    <n v="0"/>
    <n v="0"/>
    <n v="0"/>
  </r>
  <r>
    <n v="900226715"/>
    <s v="COOSALUD ENTIDAD PROMOTORA DE SALUD S.A."/>
    <s v="06_126005"/>
    <n v="6126005"/>
    <d v="2019-08-29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014"/>
    <n v="6126014"/>
    <d v="2019-08-29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043"/>
    <n v="6126043"/>
    <d v="2019-08-30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054"/>
    <n v="6126054"/>
    <d v="2019-08-31T00:00:00"/>
    <d v="2019-08-31T00:00:00"/>
    <n v="96514"/>
    <n v="0"/>
    <n v="0"/>
    <n v="0"/>
    <n v="96514"/>
    <x v="2"/>
    <n v="96514"/>
    <n v="0"/>
    <n v="0"/>
    <n v="0"/>
    <n v="0"/>
    <n v="0"/>
    <n v="0"/>
  </r>
  <r>
    <n v="900226715"/>
    <s v="COOSALUD ENTIDAD PROMOTORA DE SALUD S.A."/>
    <s v="06_126143"/>
    <n v="6126143"/>
    <d v="2019-08-31T00:00:00"/>
    <d v="2019-10-07T00:00:00"/>
    <n v="346000"/>
    <n v="0"/>
    <n v="0"/>
    <n v="0"/>
    <n v="346000"/>
    <x v="4"/>
    <n v="0"/>
    <n v="0"/>
    <n v="0"/>
    <n v="346000"/>
    <n v="0"/>
    <n v="0"/>
    <n v="0"/>
  </r>
  <r>
    <n v="900226715"/>
    <s v="COOSALUD ENTIDAD PROMOTORA DE SALUD S.A."/>
    <s v="06_126144"/>
    <n v="6126144"/>
    <d v="2019-08-31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181"/>
    <n v="6126181"/>
    <d v="2019-08-31T00:00:00"/>
    <d v="2019-08-31T00:00:00"/>
    <n v="199243"/>
    <n v="0"/>
    <n v="0"/>
    <n v="0"/>
    <n v="199243"/>
    <x v="2"/>
    <n v="199243"/>
    <n v="0"/>
    <n v="0"/>
    <n v="0"/>
    <n v="0"/>
    <n v="0"/>
    <n v="0"/>
  </r>
  <r>
    <n v="900226715"/>
    <s v="COOSALUD ENTIDAD PROMOTORA DE SALUD S.A."/>
    <s v="06_126361"/>
    <n v="6126361"/>
    <d v="2019-08-31T00:00:00"/>
    <d v="2019-09-10T00:00:00"/>
    <n v="377968789"/>
    <n v="0"/>
    <n v="7169998"/>
    <n v="351329904"/>
    <n v="19468887"/>
    <x v="6"/>
    <n v="0"/>
    <n v="0"/>
    <n v="0"/>
    <n v="0"/>
    <n v="0"/>
    <n v="0"/>
    <n v="19468887"/>
  </r>
  <r>
    <n v="900226715"/>
    <s v="COOSALUD ENTIDAD PROMOTORA DE SALUD S.A."/>
    <s v="06_126362"/>
    <n v="6126362"/>
    <d v="2019-08-31T00:00:00"/>
    <d v="2019-09-10T00:00:00"/>
    <n v="84014925"/>
    <n v="0"/>
    <n v="872494"/>
    <n v="42752195"/>
    <n v="40390236"/>
    <x v="9"/>
    <n v="0"/>
    <n v="0"/>
    <n v="0"/>
    <n v="36062691"/>
    <n v="0"/>
    <n v="0"/>
    <n v="4327545"/>
  </r>
  <r>
    <n v="900226715"/>
    <s v="COOSALUD ENTIDAD PROMOTORA DE SALUD S.A."/>
    <s v="06_126397"/>
    <n v="6126397"/>
    <d v="2019-09-09T00:00:00"/>
    <d v="2019-10-07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6398"/>
    <n v="6126398"/>
    <d v="2019-09-09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399"/>
    <n v="6126399"/>
    <d v="2019-09-09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400"/>
    <n v="6126400"/>
    <d v="2019-09-09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401"/>
    <n v="6126401"/>
    <d v="2019-09-09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403"/>
    <n v="6126403"/>
    <d v="2019-09-09T00:00:00"/>
    <d v="2019-10-07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6404"/>
    <n v="6126404"/>
    <d v="2019-09-09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405"/>
    <n v="6126405"/>
    <d v="2019-09-09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406"/>
    <n v="6126406"/>
    <d v="2019-09-09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408"/>
    <n v="6126408"/>
    <d v="2019-09-09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410"/>
    <n v="6126410"/>
    <d v="2019-09-09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411"/>
    <n v="6126411"/>
    <d v="2019-09-09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412"/>
    <n v="6126412"/>
    <d v="2019-09-09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413"/>
    <n v="6126413"/>
    <d v="2019-09-09T00:00:00"/>
    <d v="2019-10-07T00:00:00"/>
    <n v="346000"/>
    <n v="0"/>
    <n v="0"/>
    <n v="0"/>
    <n v="346000"/>
    <x v="4"/>
    <n v="0"/>
    <n v="0"/>
    <n v="0"/>
    <n v="346000"/>
    <n v="0"/>
    <n v="0"/>
    <n v="0"/>
  </r>
  <r>
    <n v="900226715"/>
    <s v="COOSALUD ENTIDAD PROMOTORA DE SALUD S.A."/>
    <s v="06_126417"/>
    <n v="6126417"/>
    <d v="2019-09-09T00:00:00"/>
    <d v="2019-10-07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6420"/>
    <n v="6126420"/>
    <d v="2019-09-09T00:00:00"/>
    <d v="2019-10-07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6434"/>
    <n v="6126434"/>
    <d v="2019-09-09T00:00:00"/>
    <d v="2019-10-10T00:00:00"/>
    <n v="3890000"/>
    <n v="0"/>
    <n v="0"/>
    <n v="0"/>
    <n v="3890000"/>
    <x v="9"/>
    <n v="0"/>
    <n v="0"/>
    <n v="0"/>
    <n v="2250000"/>
    <n v="0"/>
    <n v="0"/>
    <n v="1640000"/>
  </r>
  <r>
    <n v="900226715"/>
    <s v="COOSALUD ENTIDAD PROMOTORA DE SALUD S.A."/>
    <s v="06_126502"/>
    <n v="6126502"/>
    <d v="2019-09-11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506"/>
    <n v="6126506"/>
    <d v="2019-09-11T00:00:00"/>
    <d v="2019-10-07T00:00:00"/>
    <n v="1499918"/>
    <n v="0"/>
    <n v="0"/>
    <n v="0"/>
    <n v="1499918"/>
    <x v="4"/>
    <n v="0"/>
    <n v="0"/>
    <n v="0"/>
    <n v="1499918"/>
    <n v="0"/>
    <n v="0"/>
    <n v="0"/>
  </r>
  <r>
    <n v="900226715"/>
    <s v="COOSALUD ENTIDAD PROMOTORA DE SALUD S.A."/>
    <s v="06_126514"/>
    <n v="6126514"/>
    <d v="2019-09-12T00:00:00"/>
    <d v="2019-10-10T00:00:00"/>
    <n v="12026451"/>
    <n v="0"/>
    <n v="0"/>
    <n v="0"/>
    <n v="12026451"/>
    <x v="5"/>
    <n v="0"/>
    <n v="12026451"/>
    <n v="0"/>
    <n v="0"/>
    <n v="0"/>
    <n v="0"/>
    <n v="0"/>
  </r>
  <r>
    <n v="900226715"/>
    <s v="COOSALUD ENTIDAD PROMOTORA DE SALUD S.A."/>
    <s v="06_126530"/>
    <n v="6126530"/>
    <d v="2019-09-13T00:00:00"/>
    <d v="2019-10-10T00:00:00"/>
    <n v="300000"/>
    <n v="0"/>
    <n v="0"/>
    <n v="0"/>
    <n v="300000"/>
    <x v="4"/>
    <n v="0"/>
    <n v="0"/>
    <n v="0"/>
    <n v="300000"/>
    <n v="0"/>
    <n v="0"/>
    <n v="0"/>
  </r>
  <r>
    <n v="900226715"/>
    <s v="COOSALUD ENTIDAD PROMOTORA DE SALUD S.A."/>
    <s v="06_126534"/>
    <n v="6126534"/>
    <d v="2019-09-13T00:00:00"/>
    <d v="2019-10-10T00:00:00"/>
    <n v="297566"/>
    <n v="0"/>
    <n v="0"/>
    <n v="0"/>
    <n v="297566"/>
    <x v="4"/>
    <n v="0"/>
    <n v="0"/>
    <n v="0"/>
    <n v="297566"/>
    <n v="0"/>
    <n v="0"/>
    <n v="0"/>
  </r>
  <r>
    <n v="900226715"/>
    <s v="COOSALUD ENTIDAD PROMOTORA DE SALUD S.A."/>
    <s v="06_126535"/>
    <n v="6126535"/>
    <d v="2019-09-13T00:00:00"/>
    <d v="2019-10-10T00:00:00"/>
    <n v="142646"/>
    <n v="0"/>
    <n v="0"/>
    <n v="0"/>
    <n v="142646"/>
    <x v="4"/>
    <n v="0"/>
    <n v="0"/>
    <n v="0"/>
    <n v="142646"/>
    <n v="0"/>
    <n v="0"/>
    <n v="0"/>
  </r>
  <r>
    <n v="900226715"/>
    <s v="COOSALUD ENTIDAD PROMOTORA DE SALUD S.A."/>
    <s v="06_126542"/>
    <n v="6126542"/>
    <d v="2019-09-13T00:00:00"/>
    <d v="2019-10-10T00:00:00"/>
    <n v="496394"/>
    <n v="0"/>
    <n v="0"/>
    <n v="0"/>
    <n v="496394"/>
    <x v="4"/>
    <n v="0"/>
    <n v="0"/>
    <n v="0"/>
    <n v="496394"/>
    <n v="0"/>
    <n v="0"/>
    <n v="0"/>
  </r>
  <r>
    <n v="900226715"/>
    <s v="COOSALUD ENTIDAD PROMOTORA DE SALUD S.A."/>
    <s v="06_126547"/>
    <n v="6126547"/>
    <d v="2019-09-13T00:00:00"/>
    <d v="2019-10-10T00:00:00"/>
    <n v="855142"/>
    <n v="0"/>
    <n v="0"/>
    <n v="0"/>
    <n v="855142"/>
    <x v="4"/>
    <n v="0"/>
    <n v="0"/>
    <n v="0"/>
    <n v="855142"/>
    <n v="0"/>
    <n v="0"/>
    <n v="0"/>
  </r>
  <r>
    <n v="900226715"/>
    <s v="COOSALUD ENTIDAD PROMOTORA DE SALUD S.A."/>
    <s v="06_126555"/>
    <n v="6126555"/>
    <d v="2019-09-14T00:00:00"/>
    <d v="2019-10-10T00:00:00"/>
    <n v="3369625"/>
    <n v="0"/>
    <n v="0"/>
    <n v="0"/>
    <n v="3369625"/>
    <x v="5"/>
    <n v="0"/>
    <n v="3369625"/>
    <n v="0"/>
    <n v="0"/>
    <n v="0"/>
    <n v="0"/>
    <n v="0"/>
  </r>
  <r>
    <n v="900226715"/>
    <s v="COOSALUD ENTIDAD PROMOTORA DE SALUD S.A."/>
    <s v="06_126568"/>
    <n v="6126568"/>
    <d v="2019-09-16T00:00:00"/>
    <d v="2019-10-10T00:00:00"/>
    <n v="8740834"/>
    <n v="0"/>
    <n v="0"/>
    <n v="0"/>
    <n v="8740834"/>
    <x v="5"/>
    <n v="0"/>
    <n v="8740834"/>
    <n v="0"/>
    <n v="0"/>
    <n v="0"/>
    <n v="0"/>
    <n v="0"/>
  </r>
  <r>
    <n v="900226715"/>
    <s v="COOSALUD ENTIDAD PROMOTORA DE SALUD S.A."/>
    <s v="06_126570"/>
    <n v="6126570"/>
    <d v="2019-09-16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571"/>
    <n v="6126571"/>
    <d v="2019-09-16T00:00:00"/>
    <d v="2019-10-10T00:00:00"/>
    <n v="190095"/>
    <n v="0"/>
    <n v="0"/>
    <n v="0"/>
    <n v="190095"/>
    <x v="2"/>
    <n v="190095"/>
    <n v="0"/>
    <n v="0"/>
    <n v="0"/>
    <n v="0"/>
    <n v="0"/>
    <n v="0"/>
  </r>
  <r>
    <n v="900226715"/>
    <s v="COOSALUD ENTIDAD PROMOTORA DE SALUD S.A."/>
    <s v="06_126574"/>
    <n v="6126574"/>
    <d v="2019-09-16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575"/>
    <n v="6126575"/>
    <d v="2019-09-16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576"/>
    <n v="6126576"/>
    <d v="2019-09-16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578"/>
    <n v="6126578"/>
    <d v="2019-09-16T00:00:00"/>
    <d v="2019-10-07T00:00:00"/>
    <n v="991700"/>
    <n v="0"/>
    <n v="0"/>
    <n v="0"/>
    <n v="991700"/>
    <x v="2"/>
    <n v="991700"/>
    <n v="0"/>
    <n v="0"/>
    <n v="0"/>
    <n v="0"/>
    <n v="0"/>
    <n v="0"/>
  </r>
  <r>
    <n v="900226715"/>
    <s v="COOSALUD ENTIDAD PROMOTORA DE SALUD S.A."/>
    <s v="06_126597"/>
    <n v="6126597"/>
    <d v="2019-09-17T00:00:00"/>
    <d v="2019-10-10T00:00:00"/>
    <n v="8029195"/>
    <n v="0"/>
    <n v="0"/>
    <n v="0"/>
    <n v="8029195"/>
    <x v="4"/>
    <n v="0"/>
    <n v="0"/>
    <n v="0"/>
    <n v="8029195"/>
    <n v="0"/>
    <n v="0"/>
    <n v="0"/>
  </r>
  <r>
    <n v="900226715"/>
    <s v="COOSALUD ENTIDAD PROMOTORA DE SALUD S.A."/>
    <s v="06_126615"/>
    <n v="6126615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16"/>
    <n v="6126616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21"/>
    <n v="6126621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22"/>
    <n v="6126622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23"/>
    <n v="6126623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24"/>
    <n v="6126624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25"/>
    <n v="6126625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26"/>
    <n v="6126626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28"/>
    <n v="6126628"/>
    <d v="2019-09-17T00:00:00"/>
    <d v="2019-10-10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6629"/>
    <n v="6126629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30"/>
    <n v="6126630"/>
    <d v="2019-09-17T00:00:00"/>
    <d v="2019-10-10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631"/>
    <n v="6126631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32"/>
    <n v="6126632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33"/>
    <n v="6126633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34"/>
    <n v="6126634"/>
    <d v="2019-09-17T00:00:00"/>
    <d v="2019-10-07T00:00:00"/>
    <n v="991700"/>
    <n v="0"/>
    <n v="0"/>
    <n v="0"/>
    <n v="991700"/>
    <x v="5"/>
    <n v="0"/>
    <n v="991700"/>
    <n v="0"/>
    <n v="0"/>
    <n v="0"/>
    <n v="0"/>
    <n v="0"/>
  </r>
  <r>
    <n v="900226715"/>
    <s v="COOSALUD ENTIDAD PROMOTORA DE SALUD S.A."/>
    <s v="06_126635"/>
    <n v="6126635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36"/>
    <n v="6126636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37"/>
    <n v="6126637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38"/>
    <n v="6126638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39"/>
    <n v="6126639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40"/>
    <n v="6126640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41"/>
    <n v="6126641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42"/>
    <n v="6126642"/>
    <d v="2019-09-17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43"/>
    <n v="6126643"/>
    <d v="2019-09-17T00:00:00"/>
    <d v="2019-10-07T00:00:00"/>
    <n v="991700"/>
    <n v="0"/>
    <n v="0"/>
    <n v="0"/>
    <n v="991700"/>
    <x v="5"/>
    <n v="0"/>
    <n v="991700"/>
    <n v="0"/>
    <n v="0"/>
    <n v="0"/>
    <n v="0"/>
    <n v="0"/>
  </r>
  <r>
    <n v="900226715"/>
    <s v="COOSALUD ENTIDAD PROMOTORA DE SALUD S.A."/>
    <s v="06_126644"/>
    <n v="6126644"/>
    <d v="2019-09-18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45"/>
    <n v="6126645"/>
    <d v="2019-09-18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46"/>
    <n v="6126646"/>
    <d v="2019-09-18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47"/>
    <n v="6126647"/>
    <d v="2019-09-18T00:00:00"/>
    <d v="2019-10-07T00:00:00"/>
    <n v="991700"/>
    <n v="0"/>
    <n v="0"/>
    <n v="0"/>
    <n v="991700"/>
    <x v="5"/>
    <n v="0"/>
    <n v="991700"/>
    <n v="0"/>
    <n v="0"/>
    <n v="0"/>
    <n v="0"/>
    <n v="0"/>
  </r>
  <r>
    <n v="900226715"/>
    <s v="COOSALUD ENTIDAD PROMOTORA DE SALUD S.A."/>
    <s v="06_126648"/>
    <n v="6126648"/>
    <d v="2019-09-18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49"/>
    <n v="6126649"/>
    <d v="2019-09-18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51"/>
    <n v="6126651"/>
    <d v="2019-09-18T00:00:00"/>
    <d v="2019-10-07T00:00:00"/>
    <n v="261044"/>
    <n v="0"/>
    <n v="0"/>
    <n v="0"/>
    <n v="261044"/>
    <x v="6"/>
    <n v="0"/>
    <n v="0"/>
    <n v="0"/>
    <n v="0"/>
    <n v="0"/>
    <n v="0"/>
    <n v="261044"/>
  </r>
  <r>
    <n v="900226715"/>
    <s v="COOSALUD ENTIDAD PROMOTORA DE SALUD S.A."/>
    <s v="06_126652"/>
    <n v="6126652"/>
    <d v="2019-09-18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53"/>
    <n v="6126653"/>
    <d v="2019-09-18T00:00:00"/>
    <d v="2019-10-07T00:00:00"/>
    <n v="991700"/>
    <n v="0"/>
    <n v="0"/>
    <n v="0"/>
    <n v="991700"/>
    <x v="5"/>
    <n v="0"/>
    <n v="991700"/>
    <n v="0"/>
    <n v="0"/>
    <n v="0"/>
    <n v="0"/>
    <n v="0"/>
  </r>
  <r>
    <n v="900226715"/>
    <s v="COOSALUD ENTIDAD PROMOTORA DE SALUD S.A."/>
    <s v="06_126654"/>
    <n v="6126654"/>
    <d v="2019-09-18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55"/>
    <n v="6126655"/>
    <d v="2019-09-18T00:00:00"/>
    <d v="2019-10-07T00:00:00"/>
    <n v="991700"/>
    <n v="0"/>
    <n v="0"/>
    <n v="0"/>
    <n v="991700"/>
    <x v="5"/>
    <n v="0"/>
    <n v="991700"/>
    <n v="0"/>
    <n v="0"/>
    <n v="0"/>
    <n v="0"/>
    <n v="0"/>
  </r>
  <r>
    <n v="900226715"/>
    <s v="COOSALUD ENTIDAD PROMOTORA DE SALUD S.A."/>
    <s v="06_126656"/>
    <n v="6126656"/>
    <d v="2019-09-18T00:00:00"/>
    <d v="2019-10-07T00:00:00"/>
    <n v="991681"/>
    <n v="0"/>
    <n v="0"/>
    <n v="0"/>
    <n v="991681"/>
    <x v="5"/>
    <n v="0"/>
    <n v="991681"/>
    <n v="0"/>
    <n v="0"/>
    <n v="0"/>
    <n v="0"/>
    <n v="0"/>
  </r>
  <r>
    <n v="900226715"/>
    <s v="COOSALUD ENTIDAD PROMOTORA DE SALUD S.A."/>
    <s v="06_126658"/>
    <n v="6126658"/>
    <d v="2019-09-18T00:00:00"/>
    <d v="2019-10-07T00:00:00"/>
    <n v="1214101"/>
    <n v="0"/>
    <n v="0"/>
    <n v="0"/>
    <n v="1214101"/>
    <x v="5"/>
    <n v="0"/>
    <n v="1214101"/>
    <n v="0"/>
    <n v="0"/>
    <n v="0"/>
    <n v="0"/>
    <n v="0"/>
  </r>
  <r>
    <n v="900226715"/>
    <s v="COOSALUD ENTIDAD PROMOTORA DE SALUD S.A."/>
    <s v="06_126699"/>
    <n v="6126699"/>
    <d v="2019-09-18T00:00:00"/>
    <d v="2019-10-07T00:00:00"/>
    <n v="1936937"/>
    <n v="0"/>
    <n v="0"/>
    <n v="0"/>
    <n v="1936937"/>
    <x v="4"/>
    <n v="0"/>
    <n v="0"/>
    <n v="0"/>
    <n v="1936937"/>
    <n v="0"/>
    <n v="0"/>
    <n v="0"/>
  </r>
  <r>
    <n v="900226715"/>
    <s v="COOSALUD ENTIDAD PROMOTORA DE SALUD S.A."/>
    <s v="06_126707"/>
    <n v="6126707"/>
    <d v="2019-09-18T00:00:00"/>
    <d v="2019-10-07T00:00:00"/>
    <n v="1218913"/>
    <n v="0"/>
    <n v="0"/>
    <n v="0"/>
    <n v="1218913"/>
    <x v="4"/>
    <n v="0"/>
    <n v="0"/>
    <n v="0"/>
    <n v="1218913"/>
    <n v="0"/>
    <n v="0"/>
    <n v="0"/>
  </r>
  <r>
    <n v="900226715"/>
    <s v="COOSALUD ENTIDAD PROMOTORA DE SALUD S.A."/>
    <s v="06_126756"/>
    <n v="6126756"/>
    <d v="2019-09-19T00:00:00"/>
    <d v="2019-10-07T00:00:00"/>
    <n v="1147570"/>
    <n v="0"/>
    <n v="0"/>
    <n v="0"/>
    <n v="1147570"/>
    <x v="4"/>
    <n v="0"/>
    <n v="0"/>
    <n v="0"/>
    <n v="1147570"/>
    <n v="0"/>
    <n v="0"/>
    <n v="0"/>
  </r>
  <r>
    <n v="900226715"/>
    <s v="COOSALUD ENTIDAD PROMOTORA DE SALUD S.A."/>
    <s v="06_126757"/>
    <n v="6126757"/>
    <d v="2019-09-19T00:00:00"/>
    <d v="2019-10-07T00:00:00"/>
    <n v="530133"/>
    <n v="0"/>
    <n v="0"/>
    <n v="0"/>
    <n v="530133"/>
    <x v="2"/>
    <n v="530133"/>
    <n v="0"/>
    <n v="0"/>
    <n v="0"/>
    <n v="0"/>
    <n v="0"/>
    <n v="0"/>
  </r>
  <r>
    <n v="900226715"/>
    <s v="COOSALUD ENTIDAD PROMOTORA DE SALUD S.A."/>
    <s v="06_126758"/>
    <n v="6126758"/>
    <d v="2019-09-19T00:00:00"/>
    <d v="2019-10-10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759"/>
    <n v="6126759"/>
    <d v="2019-09-19T00:00:00"/>
    <d v="2019-10-07T00:00:00"/>
    <n v="33436"/>
    <n v="0"/>
    <n v="0"/>
    <n v="0"/>
    <n v="33436"/>
    <x v="4"/>
    <n v="0"/>
    <n v="0"/>
    <n v="0"/>
    <n v="33436"/>
    <n v="0"/>
    <n v="0"/>
    <n v="0"/>
  </r>
  <r>
    <n v="900226715"/>
    <s v="COOSALUD ENTIDAD PROMOTORA DE SALUD S.A."/>
    <s v="06_126760"/>
    <n v="6126760"/>
    <d v="2019-09-19T00:00:00"/>
    <d v="2019-10-10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6761"/>
    <n v="6126761"/>
    <d v="2019-09-19T00:00:00"/>
    <d v="2019-10-07T00:00:00"/>
    <n v="722836"/>
    <n v="0"/>
    <n v="0"/>
    <n v="0"/>
    <n v="722836"/>
    <x v="4"/>
    <n v="0"/>
    <n v="0"/>
    <n v="0"/>
    <n v="722836"/>
    <n v="0"/>
    <n v="0"/>
    <n v="0"/>
  </r>
  <r>
    <n v="900226715"/>
    <s v="COOSALUD ENTIDAD PROMOTORA DE SALUD S.A."/>
    <s v="06_126790"/>
    <n v="6126790"/>
    <d v="2019-09-19T00:00:00"/>
    <d v="2019-10-07T00:00:00"/>
    <n v="19205"/>
    <n v="0"/>
    <n v="0"/>
    <n v="0"/>
    <n v="19205"/>
    <x v="4"/>
    <n v="0"/>
    <n v="0"/>
    <n v="0"/>
    <n v="19205"/>
    <n v="0"/>
    <n v="0"/>
    <n v="0"/>
  </r>
  <r>
    <n v="900226715"/>
    <s v="COOSALUD ENTIDAD PROMOTORA DE SALUD S.A."/>
    <s v="06_126859"/>
    <n v="6126859"/>
    <d v="2019-09-20T00:00:00"/>
    <d v="2019-10-07T00:00:00"/>
    <n v="300000"/>
    <n v="0"/>
    <n v="0"/>
    <n v="0"/>
    <n v="300000"/>
    <x v="4"/>
    <n v="0"/>
    <n v="0"/>
    <n v="0"/>
    <n v="300000"/>
    <n v="0"/>
    <n v="0"/>
    <n v="0"/>
  </r>
  <r>
    <n v="900226715"/>
    <s v="COOSALUD ENTIDAD PROMOTORA DE SALUD S.A."/>
    <s v="06_126866"/>
    <n v="6126866"/>
    <d v="2019-09-20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6868"/>
    <n v="6126868"/>
    <d v="2019-09-20T00:00:00"/>
    <d v="2019-10-07T00:00:00"/>
    <n v="1839517"/>
    <n v="0"/>
    <n v="0"/>
    <n v="0"/>
    <n v="1839517"/>
    <x v="5"/>
    <n v="0"/>
    <n v="1839517"/>
    <n v="0"/>
    <n v="0"/>
    <n v="0"/>
    <n v="0"/>
    <n v="0"/>
  </r>
  <r>
    <n v="900226715"/>
    <s v="COOSALUD ENTIDAD PROMOTORA DE SALUD S.A."/>
    <s v="06_126963"/>
    <n v="6126963"/>
    <d v="2019-09-20T00:00:00"/>
    <d v="2019-09-20T00:00:00"/>
    <n v="1902557"/>
    <n v="0"/>
    <n v="0"/>
    <n v="0"/>
    <n v="1902557"/>
    <x v="2"/>
    <n v="1902557"/>
    <n v="0"/>
    <n v="0"/>
    <n v="0"/>
    <n v="0"/>
    <n v="0"/>
    <n v="0"/>
  </r>
  <r>
    <n v="900226715"/>
    <s v="COOSALUD ENTIDAD PROMOTORA DE SALUD S.A."/>
    <s v="06_126990"/>
    <n v="6126990"/>
    <d v="2019-09-21T00:00:00"/>
    <d v="2019-10-10T00:00:00"/>
    <n v="283240"/>
    <n v="0"/>
    <n v="0"/>
    <n v="0"/>
    <n v="283240"/>
    <x v="4"/>
    <n v="0"/>
    <n v="0"/>
    <n v="0"/>
    <n v="283240"/>
    <n v="0"/>
    <n v="0"/>
    <n v="0"/>
  </r>
  <r>
    <n v="900226715"/>
    <s v="COOSALUD ENTIDAD PROMOTORA DE SALUD S.A."/>
    <s v="06_126991"/>
    <n v="6126991"/>
    <d v="2019-09-21T00:00:00"/>
    <d v="2019-10-10T00:00:00"/>
    <n v="74037"/>
    <n v="0"/>
    <n v="0"/>
    <n v="0"/>
    <n v="74037"/>
    <x v="5"/>
    <n v="0"/>
    <n v="74037"/>
    <n v="0"/>
    <n v="0"/>
    <n v="0"/>
    <n v="0"/>
    <n v="0"/>
  </r>
  <r>
    <n v="900226715"/>
    <s v="COOSALUD ENTIDAD PROMOTORA DE SALUD S.A."/>
    <s v="06_127176"/>
    <n v="6127176"/>
    <d v="2019-09-24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7178"/>
    <n v="6127178"/>
    <d v="2019-09-24T00:00:00"/>
    <d v="2019-10-07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7183"/>
    <n v="6127183"/>
    <d v="2019-09-24T00:00:00"/>
    <d v="2019-10-07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7217"/>
    <n v="6127217"/>
    <d v="2019-09-24T00:00:00"/>
    <d v="2019-10-10T00:00:00"/>
    <n v="8366600"/>
    <n v="0"/>
    <n v="0"/>
    <n v="0"/>
    <n v="8366600"/>
    <x v="5"/>
    <n v="0"/>
    <n v="8366600"/>
    <n v="0"/>
    <n v="0"/>
    <n v="0"/>
    <n v="0"/>
    <n v="0"/>
  </r>
  <r>
    <n v="900226715"/>
    <s v="COOSALUD ENTIDAD PROMOTORA DE SALUD S.A."/>
    <s v="06_127346"/>
    <n v="6127346"/>
    <d v="2019-09-26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7347"/>
    <n v="6127347"/>
    <d v="2019-09-26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7455"/>
    <n v="6127455"/>
    <d v="2019-09-27T00:00:00"/>
    <d v="2019-10-07T00:00:00"/>
    <n v="323000"/>
    <n v="0"/>
    <n v="0"/>
    <n v="0"/>
    <n v="323000"/>
    <x v="4"/>
    <n v="0"/>
    <n v="0"/>
    <n v="0"/>
    <n v="323000"/>
    <n v="0"/>
    <n v="0"/>
    <n v="0"/>
  </r>
  <r>
    <n v="900226715"/>
    <s v="COOSALUD ENTIDAD PROMOTORA DE SALUD S.A."/>
    <s v="06_127470"/>
    <n v="6127470"/>
    <d v="2019-09-27T00:00:00"/>
    <d v="2019-10-10T00:00:00"/>
    <n v="1486065"/>
    <n v="0"/>
    <n v="0"/>
    <n v="0"/>
    <n v="1486065"/>
    <x v="5"/>
    <n v="0"/>
    <n v="1486065"/>
    <n v="0"/>
    <n v="0"/>
    <n v="0"/>
    <n v="0"/>
    <n v="0"/>
  </r>
  <r>
    <n v="900226715"/>
    <s v="COOSALUD ENTIDAD PROMOTORA DE SALUD S.A."/>
    <s v="06_127491"/>
    <n v="6127491"/>
    <d v="2019-09-27T00:00:00"/>
    <d v="2019-10-10T00:00:00"/>
    <n v="456130"/>
    <n v="0"/>
    <n v="0"/>
    <n v="0"/>
    <n v="456130"/>
    <x v="4"/>
    <n v="0"/>
    <n v="0"/>
    <n v="0"/>
    <n v="456130"/>
    <n v="0"/>
    <n v="0"/>
    <n v="0"/>
  </r>
  <r>
    <n v="900226715"/>
    <s v="COOSALUD ENTIDAD PROMOTORA DE SALUD S.A."/>
    <s v="06_127531"/>
    <n v="6127531"/>
    <d v="2019-09-27T00:00:00"/>
    <d v="2019-10-10T00:00:00"/>
    <n v="22477"/>
    <n v="0"/>
    <n v="0"/>
    <n v="0"/>
    <n v="22477"/>
    <x v="5"/>
    <n v="0"/>
    <n v="22477"/>
    <n v="0"/>
    <n v="0"/>
    <n v="0"/>
    <n v="0"/>
    <n v="0"/>
  </r>
  <r>
    <n v="900226715"/>
    <s v="COOSALUD ENTIDAD PROMOTORA DE SALUD S.A."/>
    <s v="06_127563"/>
    <n v="6127563"/>
    <d v="2019-09-27T00:00:00"/>
    <d v="2019-10-10T00:00:00"/>
    <n v="250000"/>
    <n v="0"/>
    <n v="0"/>
    <n v="0"/>
    <n v="250000"/>
    <x v="4"/>
    <n v="0"/>
    <n v="0"/>
    <n v="0"/>
    <n v="250000"/>
    <n v="0"/>
    <n v="0"/>
    <n v="0"/>
  </r>
  <r>
    <n v="900226715"/>
    <s v="COOSALUD ENTIDAD PROMOTORA DE SALUD S.A."/>
    <s v="06_127609"/>
    <n v="6127609"/>
    <d v="2019-09-30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7618"/>
    <n v="6127618"/>
    <d v="2019-09-30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7623"/>
    <n v="6127623"/>
    <d v="2019-09-30T00:00:00"/>
    <d v="2019-10-07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7641"/>
    <n v="6127641"/>
    <d v="2019-09-30T00:00:00"/>
    <d v="2019-10-07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7977"/>
    <n v="6127977"/>
    <d v="2019-09-30T00:00:00"/>
    <d v="2019-10-10T00:00:00"/>
    <n v="360322482"/>
    <n v="0"/>
    <n v="6634481"/>
    <n v="325089562"/>
    <n v="28598439"/>
    <x v="6"/>
    <n v="0"/>
    <n v="0"/>
    <n v="0"/>
    <n v="0"/>
    <n v="0"/>
    <n v="0"/>
    <n v="28598439"/>
  </r>
  <r>
    <n v="900226715"/>
    <s v="COOSALUD ENTIDAD PROMOTORA DE SALUD S.A."/>
    <s v="06_127978"/>
    <n v="6127978"/>
    <d v="2019-09-30T00:00:00"/>
    <d v="2019-10-10T00:00:00"/>
    <n v="80092504"/>
    <n v="0"/>
    <n v="1474713"/>
    <n v="72260928"/>
    <n v="6356863"/>
    <x v="6"/>
    <n v="0"/>
    <n v="0"/>
    <n v="0"/>
    <n v="0"/>
    <n v="0"/>
    <n v="0"/>
    <n v="6356863"/>
  </r>
  <r>
    <n v="900226715"/>
    <s v="COOSALUD ENTIDAD PROMOTORA DE SALUD S.A."/>
    <s v="06_127982"/>
    <n v="6127982"/>
    <d v="2019-09-30T00:00:00"/>
    <d v="2019-10-10T00:00:00"/>
    <n v="19132712"/>
    <n v="0"/>
    <n v="0"/>
    <n v="0"/>
    <n v="19132712"/>
    <x v="6"/>
    <n v="0"/>
    <n v="0"/>
    <n v="0"/>
    <n v="0"/>
    <n v="0"/>
    <n v="0"/>
    <n v="19132712"/>
  </r>
  <r>
    <n v="900226715"/>
    <s v="COOSALUD ENTIDAD PROMOTORA DE SALUD S.A."/>
    <s v="06_127983"/>
    <n v="6127983"/>
    <d v="2019-09-30T00:00:00"/>
    <d v="2019-10-10T00:00:00"/>
    <n v="4252820"/>
    <n v="0"/>
    <n v="0"/>
    <n v="0"/>
    <n v="4252820"/>
    <x v="6"/>
    <n v="0"/>
    <n v="0"/>
    <n v="0"/>
    <n v="0"/>
    <n v="0"/>
    <n v="0"/>
    <n v="4252820"/>
  </r>
  <r>
    <n v="900226715"/>
    <s v="COOSALUD ENTIDAD PROMOTORA DE SALUD S.A."/>
    <s v="06_127989"/>
    <n v="6127989"/>
    <d v="2019-10-07T00:00:00"/>
    <d v="2019-10-10T00:00:00"/>
    <n v="1581973"/>
    <n v="0"/>
    <n v="0"/>
    <n v="0"/>
    <n v="1581973"/>
    <x v="5"/>
    <n v="0"/>
    <n v="1581973"/>
    <n v="0"/>
    <n v="0"/>
    <n v="0"/>
    <n v="0"/>
    <n v="0"/>
  </r>
  <r>
    <n v="900226715"/>
    <s v="COOSALUD ENTIDAD PROMOTORA DE SALUD S.A."/>
    <s v="06_127997"/>
    <n v="6127997"/>
    <d v="2019-10-08T00:00:00"/>
    <d v="2019-10-08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7998"/>
    <n v="6127998"/>
    <d v="2019-10-08T00:00:00"/>
    <d v="2019-10-08T00:00:00"/>
    <n v="300000"/>
    <n v="0"/>
    <n v="0"/>
    <n v="0"/>
    <n v="300000"/>
    <x v="4"/>
    <n v="0"/>
    <n v="0"/>
    <n v="0"/>
    <n v="300000"/>
    <n v="0"/>
    <n v="0"/>
    <n v="0"/>
  </r>
  <r>
    <n v="900226715"/>
    <s v="COOSALUD ENTIDAD PROMOTORA DE SALUD S.A."/>
    <s v="06_127999"/>
    <n v="6127999"/>
    <d v="2019-10-08T00:00:00"/>
    <d v="2019-10-08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8000"/>
    <n v="6128000"/>
    <d v="2019-10-08T00:00:00"/>
    <d v="2019-10-08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8001"/>
    <n v="6128001"/>
    <d v="2019-10-08T00:00:00"/>
    <d v="2019-10-08T00:00:00"/>
    <n v="75000"/>
    <n v="0"/>
    <n v="0"/>
    <n v="0"/>
    <n v="75000"/>
    <x v="4"/>
    <n v="0"/>
    <n v="0"/>
    <n v="0"/>
    <n v="75000"/>
    <n v="0"/>
    <n v="0"/>
    <n v="0"/>
  </r>
  <r>
    <n v="900226715"/>
    <s v="COOSALUD ENTIDAD PROMOTORA DE SALUD S.A."/>
    <s v="06_128002"/>
    <n v="6128002"/>
    <d v="2019-10-08T00:00:00"/>
    <d v="2019-10-08T00:00:00"/>
    <n v="185000"/>
    <n v="0"/>
    <n v="0"/>
    <n v="0"/>
    <n v="185000"/>
    <x v="4"/>
    <n v="0"/>
    <n v="0"/>
    <n v="0"/>
    <n v="185000"/>
    <n v="0"/>
    <n v="0"/>
    <n v="0"/>
  </r>
  <r>
    <n v="900226715"/>
    <s v="COOSALUD ENTIDAD PROMOTORA DE SALUD S.A."/>
    <s v="06_128017"/>
    <n v="6128017"/>
    <d v="2019-10-09T00:00:00"/>
    <d v="2019-10-09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018"/>
    <n v="6128018"/>
    <d v="2019-10-09T00:00:00"/>
    <d v="2019-10-09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019"/>
    <n v="6128019"/>
    <d v="2019-10-09T00:00:00"/>
    <d v="2019-10-09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28098"/>
    <n v="6128098"/>
    <d v="2019-10-11T00:00:00"/>
    <d v="2019-10-11T00:00:00"/>
    <n v="33217967"/>
    <n v="0"/>
    <n v="0"/>
    <n v="0"/>
    <n v="33217967"/>
    <x v="2"/>
    <n v="33217967"/>
    <n v="0"/>
    <n v="0"/>
    <n v="0"/>
    <n v="0"/>
    <n v="0"/>
    <n v="0"/>
  </r>
  <r>
    <n v="900226715"/>
    <s v="COOSALUD ENTIDAD PROMOTORA DE SALUD S.A."/>
    <s v="06_128118"/>
    <n v="6128118"/>
    <d v="2019-10-15T00:00:00"/>
    <d v="2019-10-15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120"/>
    <n v="6128120"/>
    <d v="2019-10-15T00:00:00"/>
    <d v="2019-10-15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28122"/>
    <n v="6128122"/>
    <d v="2019-10-15T00:00:00"/>
    <d v="2019-10-15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125"/>
    <n v="6128125"/>
    <d v="2019-10-15T00:00:00"/>
    <d v="2019-10-15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128"/>
    <n v="6128128"/>
    <d v="2019-10-15T00:00:00"/>
    <d v="2019-10-15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130"/>
    <n v="6128130"/>
    <d v="2019-10-15T00:00:00"/>
    <d v="2019-10-15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131"/>
    <n v="6128131"/>
    <d v="2019-10-15T00:00:00"/>
    <d v="2019-10-15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133"/>
    <n v="6128133"/>
    <d v="2019-10-15T00:00:00"/>
    <d v="2019-10-15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135"/>
    <n v="6128135"/>
    <d v="2019-10-15T00:00:00"/>
    <d v="2019-10-15T00:00:00"/>
    <n v="268791"/>
    <n v="0"/>
    <n v="0"/>
    <n v="0"/>
    <n v="268791"/>
    <x v="2"/>
    <n v="268791"/>
    <n v="0"/>
    <n v="0"/>
    <n v="0"/>
    <n v="0"/>
    <n v="0"/>
    <n v="0"/>
  </r>
  <r>
    <n v="900226715"/>
    <s v="COOSALUD ENTIDAD PROMOTORA DE SALUD S.A."/>
    <s v="06_128137"/>
    <n v="6128137"/>
    <d v="2019-10-15T00:00:00"/>
    <d v="2019-10-15T00:00:00"/>
    <n v="170269"/>
    <n v="0"/>
    <n v="0"/>
    <n v="0"/>
    <n v="170269"/>
    <x v="2"/>
    <n v="170269"/>
    <n v="0"/>
    <n v="0"/>
    <n v="0"/>
    <n v="0"/>
    <n v="0"/>
    <n v="0"/>
  </r>
  <r>
    <n v="900226715"/>
    <s v="COOSALUD ENTIDAD PROMOTORA DE SALUD S.A."/>
    <s v="06_128138"/>
    <n v="6128138"/>
    <d v="2019-10-15T00:00:00"/>
    <d v="2019-10-15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139"/>
    <n v="6128139"/>
    <d v="2019-10-15T00:00:00"/>
    <d v="2019-10-15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140"/>
    <n v="6128140"/>
    <d v="2019-10-15T00:00:00"/>
    <d v="2019-10-15T00:00:00"/>
    <n v="991700"/>
    <n v="0"/>
    <n v="0"/>
    <n v="0"/>
    <n v="991700"/>
    <x v="2"/>
    <n v="991700"/>
    <n v="0"/>
    <n v="0"/>
    <n v="0"/>
    <n v="0"/>
    <n v="0"/>
    <n v="0"/>
  </r>
  <r>
    <n v="900226715"/>
    <s v="COOSALUD ENTIDAD PROMOTORA DE SALUD S.A."/>
    <s v="06_128141"/>
    <n v="6128141"/>
    <d v="2019-10-15T00:00:00"/>
    <d v="2019-10-15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142"/>
    <n v="6128142"/>
    <d v="2019-10-15T00:00:00"/>
    <d v="2019-10-15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157"/>
    <n v="6128157"/>
    <d v="2019-10-16T00:00:00"/>
    <d v="2019-10-16T00:00:00"/>
    <n v="1911224"/>
    <n v="0"/>
    <n v="0"/>
    <n v="0"/>
    <n v="1911224"/>
    <x v="2"/>
    <n v="1911224"/>
    <n v="0"/>
    <n v="0"/>
    <n v="0"/>
    <n v="0"/>
    <n v="0"/>
    <n v="0"/>
  </r>
  <r>
    <n v="900226715"/>
    <s v="COOSALUD ENTIDAD PROMOTORA DE SALUD S.A."/>
    <s v="06_128164"/>
    <n v="6128164"/>
    <d v="2019-10-17T00:00:00"/>
    <d v="2019-10-17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28170"/>
    <n v="6128170"/>
    <d v="2019-10-17T00:00:00"/>
    <d v="2019-10-17T00:00:00"/>
    <n v="22477"/>
    <n v="0"/>
    <n v="0"/>
    <n v="0"/>
    <n v="22477"/>
    <x v="2"/>
    <n v="22477"/>
    <n v="0"/>
    <n v="0"/>
    <n v="0"/>
    <n v="0"/>
    <n v="0"/>
    <n v="0"/>
  </r>
  <r>
    <n v="900226715"/>
    <s v="COOSALUD ENTIDAD PROMOTORA DE SALUD S.A."/>
    <s v="06_128173"/>
    <n v="6128173"/>
    <d v="2019-10-17T00:00:00"/>
    <d v="2019-10-17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178"/>
    <n v="6128178"/>
    <d v="2019-10-17T00:00:00"/>
    <d v="2019-10-17T00:00:00"/>
    <n v="888796"/>
    <n v="0"/>
    <n v="0"/>
    <n v="0"/>
    <n v="888796"/>
    <x v="2"/>
    <n v="888796"/>
    <n v="0"/>
    <n v="0"/>
    <n v="0"/>
    <n v="0"/>
    <n v="0"/>
    <n v="0"/>
  </r>
  <r>
    <n v="900226715"/>
    <s v="COOSALUD ENTIDAD PROMOTORA DE SALUD S.A."/>
    <s v="06_128189"/>
    <n v="6128189"/>
    <d v="2019-10-18T00:00:00"/>
    <d v="2019-10-18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192"/>
    <n v="6128192"/>
    <d v="2019-10-18T00:00:00"/>
    <d v="2019-10-18T00:00:00"/>
    <n v="307215"/>
    <n v="0"/>
    <n v="0"/>
    <n v="0"/>
    <n v="307215"/>
    <x v="2"/>
    <n v="307215"/>
    <n v="0"/>
    <n v="0"/>
    <n v="0"/>
    <n v="0"/>
    <n v="0"/>
    <n v="0"/>
  </r>
  <r>
    <n v="900226715"/>
    <s v="COOSALUD ENTIDAD PROMOTORA DE SALUD S.A."/>
    <s v="06_128201"/>
    <n v="6128201"/>
    <d v="2019-10-18T00:00:00"/>
    <d v="2019-10-18T00:00:00"/>
    <n v="2409414"/>
    <n v="0"/>
    <n v="0"/>
    <n v="0"/>
    <n v="2409414"/>
    <x v="2"/>
    <n v="2409414"/>
    <n v="0"/>
    <n v="0"/>
    <n v="0"/>
    <n v="0"/>
    <n v="0"/>
    <n v="0"/>
  </r>
  <r>
    <n v="900226715"/>
    <s v="COOSALUD ENTIDAD PROMOTORA DE SALUD S.A."/>
    <s v="06_128202"/>
    <n v="6128202"/>
    <d v="2019-10-19T00:00:00"/>
    <d v="2019-10-19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245"/>
    <n v="6128245"/>
    <d v="2019-10-21T00:00:00"/>
    <d v="2019-10-21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247"/>
    <n v="6128247"/>
    <d v="2019-10-21T00:00:00"/>
    <d v="2019-10-21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248"/>
    <n v="6128248"/>
    <d v="2019-10-21T00:00:00"/>
    <d v="2019-10-21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28396"/>
    <n v="6128396"/>
    <d v="2019-10-23T00:00:00"/>
    <d v="2019-10-23T00:00:00"/>
    <n v="447038"/>
    <n v="0"/>
    <n v="0"/>
    <n v="0"/>
    <n v="447038"/>
    <x v="2"/>
    <n v="447038"/>
    <n v="0"/>
    <n v="0"/>
    <n v="0"/>
    <n v="0"/>
    <n v="0"/>
    <n v="0"/>
  </r>
  <r>
    <n v="900226715"/>
    <s v="COOSALUD ENTIDAD PROMOTORA DE SALUD S.A."/>
    <s v="06_128562"/>
    <n v="6128562"/>
    <d v="2019-10-25T00:00:00"/>
    <d v="2019-10-25T00:00:00"/>
    <n v="634800"/>
    <n v="0"/>
    <n v="0"/>
    <n v="0"/>
    <n v="634800"/>
    <x v="2"/>
    <n v="634800"/>
    <n v="0"/>
    <n v="0"/>
    <n v="0"/>
    <n v="0"/>
    <n v="0"/>
    <n v="0"/>
  </r>
  <r>
    <n v="900226715"/>
    <s v="COOSALUD ENTIDAD PROMOTORA DE SALUD S.A."/>
    <s v="06_128574"/>
    <n v="6128574"/>
    <d v="2019-10-25T00:00:00"/>
    <d v="2019-10-25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575"/>
    <n v="6128575"/>
    <d v="2019-10-25T00:00:00"/>
    <d v="2019-10-25T00:00:00"/>
    <n v="125000"/>
    <n v="0"/>
    <n v="0"/>
    <n v="0"/>
    <n v="125000"/>
    <x v="2"/>
    <n v="125000"/>
    <n v="0"/>
    <n v="0"/>
    <n v="0"/>
    <n v="0"/>
    <n v="0"/>
    <n v="0"/>
  </r>
  <r>
    <n v="900226715"/>
    <s v="COOSALUD ENTIDAD PROMOTORA DE SALUD S.A."/>
    <s v="06_128581"/>
    <n v="6128581"/>
    <d v="2019-10-25T00:00:00"/>
    <d v="2019-10-25T00:00:00"/>
    <n v="5801576"/>
    <n v="0"/>
    <n v="0"/>
    <n v="0"/>
    <n v="5801576"/>
    <x v="2"/>
    <n v="5801576"/>
    <n v="0"/>
    <n v="0"/>
    <n v="0"/>
    <n v="0"/>
    <n v="0"/>
    <n v="0"/>
  </r>
  <r>
    <n v="900226715"/>
    <s v="COOSALUD ENTIDAD PROMOTORA DE SALUD S.A."/>
    <s v="06_128601"/>
    <n v="6128601"/>
    <d v="2019-10-28T00:00:00"/>
    <d v="2019-10-28T00:00:00"/>
    <n v="300000"/>
    <n v="0"/>
    <n v="0"/>
    <n v="0"/>
    <n v="300000"/>
    <x v="2"/>
    <n v="300000"/>
    <n v="0"/>
    <n v="0"/>
    <n v="0"/>
    <n v="0"/>
    <n v="0"/>
    <n v="0"/>
  </r>
  <r>
    <n v="900226715"/>
    <s v="COOSALUD ENTIDAD PROMOTORA DE SALUD S.A."/>
    <s v="06_128850"/>
    <n v="6128850"/>
    <d v="2019-10-31T00:00:00"/>
    <d v="2019-10-31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851"/>
    <n v="6128851"/>
    <d v="2019-10-31T00:00:00"/>
    <d v="2019-10-31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857"/>
    <n v="6128857"/>
    <d v="2019-10-31T00:00:00"/>
    <d v="2019-10-31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28873"/>
    <n v="6128873"/>
    <d v="2019-10-31T00:00:00"/>
    <d v="2019-10-31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874"/>
    <n v="6128874"/>
    <d v="2019-10-31T00:00:00"/>
    <d v="2019-10-31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889"/>
    <n v="6128889"/>
    <d v="2019-10-31T00:00:00"/>
    <d v="2019-10-31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896"/>
    <n v="6128896"/>
    <d v="2019-10-31T00:00:00"/>
    <d v="2019-10-31T00:00:00"/>
    <n v="1126992"/>
    <n v="0"/>
    <n v="0"/>
    <n v="0"/>
    <n v="1126992"/>
    <x v="2"/>
    <n v="1126992"/>
    <n v="0"/>
    <n v="0"/>
    <n v="0"/>
    <n v="0"/>
    <n v="0"/>
    <n v="0"/>
  </r>
  <r>
    <n v="900226715"/>
    <s v="COOSALUD ENTIDAD PROMOTORA DE SALUD S.A."/>
    <s v="06_128897"/>
    <n v="6128897"/>
    <d v="2019-10-31T00:00:00"/>
    <d v="2019-11-05T00:00:00"/>
    <n v="35067855"/>
    <n v="0"/>
    <n v="389378"/>
    <n v="19079509"/>
    <n v="15598968"/>
    <x v="6"/>
    <n v="0"/>
    <n v="0"/>
    <n v="0"/>
    <n v="0"/>
    <n v="0"/>
    <n v="0"/>
    <n v="15598968"/>
  </r>
  <r>
    <n v="900226715"/>
    <s v="COOSALUD ENTIDAD PROMOTORA DE SALUD S.A."/>
    <s v="06_128898"/>
    <n v="6128898"/>
    <d v="2019-10-31T00:00:00"/>
    <d v="2019-11-05T00:00:00"/>
    <n v="362558014"/>
    <n v="0"/>
    <n v="6106664"/>
    <n v="299226536"/>
    <n v="57224814"/>
    <x v="6"/>
    <n v="0"/>
    <n v="0"/>
    <n v="0"/>
    <n v="0"/>
    <n v="0"/>
    <n v="0"/>
    <n v="57224814"/>
  </r>
  <r>
    <n v="900226715"/>
    <s v="COOSALUD ENTIDAD PROMOTORA DE SALUD S.A."/>
    <s v="06_128899"/>
    <n v="6128899"/>
    <d v="2019-10-31T00:00:00"/>
    <d v="2019-11-05T00:00:00"/>
    <n v="7794885"/>
    <n v="0"/>
    <n v="86551"/>
    <n v="4240994"/>
    <n v="3467340"/>
    <x v="6"/>
    <n v="0"/>
    <n v="0"/>
    <n v="0"/>
    <n v="0"/>
    <n v="0"/>
    <n v="0"/>
    <n v="3467340"/>
  </r>
  <r>
    <n v="900226715"/>
    <s v="COOSALUD ENTIDAD PROMOTORA DE SALUD S.A."/>
    <s v="06_128900"/>
    <n v="6128900"/>
    <d v="2019-10-31T00:00:00"/>
    <d v="2019-11-05T00:00:00"/>
    <n v="80589418"/>
    <n v="0"/>
    <n v="1527687"/>
    <n v="74856639"/>
    <n v="4205092"/>
    <x v="6"/>
    <n v="0"/>
    <n v="0"/>
    <n v="0"/>
    <n v="0"/>
    <n v="0"/>
    <n v="0"/>
    <n v="4205092"/>
  </r>
  <r>
    <n v="900226715"/>
    <s v="COOSALUD ENTIDAD PROMOTORA DE SALUD S.A."/>
    <s v="06_128934"/>
    <n v="6128934"/>
    <d v="2019-10-31T00:00:00"/>
    <d v="2019-10-31T00:00:00"/>
    <n v="991700"/>
    <n v="0"/>
    <n v="0"/>
    <n v="0"/>
    <n v="991700"/>
    <x v="2"/>
    <n v="991700"/>
    <n v="0"/>
    <n v="0"/>
    <n v="0"/>
    <n v="0"/>
    <n v="0"/>
    <n v="0"/>
  </r>
  <r>
    <n v="900226715"/>
    <s v="COOSALUD ENTIDAD PROMOTORA DE SALUD S.A."/>
    <s v="06_128935"/>
    <n v="6128935"/>
    <d v="2019-10-31T00:00:00"/>
    <d v="2019-10-31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36"/>
    <n v="6128936"/>
    <d v="2019-10-31T00:00:00"/>
    <d v="2019-10-31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37"/>
    <n v="6128937"/>
    <d v="2019-10-31T00:00:00"/>
    <d v="2019-10-31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38"/>
    <n v="6128938"/>
    <d v="2019-10-31T00:00:00"/>
    <d v="2019-10-31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39"/>
    <n v="6128939"/>
    <d v="2019-10-31T00:00:00"/>
    <d v="2019-10-31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40"/>
    <n v="6128940"/>
    <d v="2019-10-31T00:00:00"/>
    <d v="2019-10-31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41"/>
    <n v="6128941"/>
    <d v="2019-10-31T00:00:00"/>
    <d v="2019-10-31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43"/>
    <n v="6128943"/>
    <d v="2019-10-31T00:00:00"/>
    <d v="2019-10-31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44"/>
    <n v="6128944"/>
    <d v="2019-10-31T00:00:00"/>
    <d v="2019-10-31T00:00:00"/>
    <n v="991700"/>
    <n v="0"/>
    <n v="0"/>
    <n v="0"/>
    <n v="991700"/>
    <x v="2"/>
    <n v="991700"/>
    <n v="0"/>
    <n v="0"/>
    <n v="0"/>
    <n v="0"/>
    <n v="0"/>
    <n v="0"/>
  </r>
  <r>
    <n v="900226715"/>
    <s v="COOSALUD ENTIDAD PROMOTORA DE SALUD S.A."/>
    <s v="06_128945"/>
    <n v="6128945"/>
    <d v="2019-10-31T00:00:00"/>
    <d v="2019-10-31T00:00:00"/>
    <n v="991700"/>
    <n v="0"/>
    <n v="0"/>
    <n v="0"/>
    <n v="991700"/>
    <x v="2"/>
    <n v="991700"/>
    <n v="0"/>
    <n v="0"/>
    <n v="0"/>
    <n v="0"/>
    <n v="0"/>
    <n v="0"/>
  </r>
  <r>
    <n v="900226715"/>
    <s v="COOSALUD ENTIDAD PROMOTORA DE SALUD S.A."/>
    <s v="06_128946"/>
    <n v="6128946"/>
    <d v="2019-10-31T00:00:00"/>
    <d v="2019-10-31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47"/>
    <n v="6128947"/>
    <d v="2019-11-06T00:00:00"/>
    <d v="2019-11-06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48"/>
    <n v="6128948"/>
    <d v="2019-11-06T00:00:00"/>
    <d v="2019-11-06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49"/>
    <n v="6128949"/>
    <d v="2019-11-06T00:00:00"/>
    <d v="2019-11-06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50"/>
    <n v="6128950"/>
    <d v="2019-11-06T00:00:00"/>
    <d v="2019-11-06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51"/>
    <n v="6128951"/>
    <d v="2019-11-06T00:00:00"/>
    <d v="2019-11-06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52"/>
    <n v="6128952"/>
    <d v="2019-11-06T00:00:00"/>
    <d v="2019-11-06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53"/>
    <n v="6128953"/>
    <d v="2019-11-06T00:00:00"/>
    <d v="2019-11-06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54"/>
    <n v="6128954"/>
    <d v="2019-11-06T00:00:00"/>
    <d v="2019-11-06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55"/>
    <n v="6128955"/>
    <d v="2019-11-06T00:00:00"/>
    <d v="2019-11-06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56"/>
    <n v="6128956"/>
    <d v="2019-11-06T00:00:00"/>
    <d v="2019-11-06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28963"/>
    <n v="6128963"/>
    <d v="2019-11-12T00:00:00"/>
    <d v="2019-11-12T00:00:00"/>
    <n v="1774606"/>
    <n v="0"/>
    <n v="0"/>
    <n v="0"/>
    <n v="1774606"/>
    <x v="2"/>
    <n v="1774606"/>
    <n v="0"/>
    <n v="0"/>
    <n v="0"/>
    <n v="0"/>
    <n v="0"/>
    <n v="0"/>
  </r>
  <r>
    <n v="900226715"/>
    <s v="COOSALUD ENTIDAD PROMOTORA DE SALUD S.A."/>
    <s v="06_128970"/>
    <n v="6128970"/>
    <d v="2019-11-12T00:00:00"/>
    <d v="2019-11-12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28971"/>
    <n v="6128971"/>
    <d v="2019-11-12T00:00:00"/>
    <d v="2019-11-12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972"/>
    <n v="6128972"/>
    <d v="2019-11-12T00:00:00"/>
    <d v="2019-11-12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28973"/>
    <n v="6128973"/>
    <d v="2019-11-12T00:00:00"/>
    <d v="2019-11-12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28974"/>
    <n v="6128974"/>
    <d v="2019-11-12T00:00:00"/>
    <d v="2019-11-12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28975"/>
    <n v="6128975"/>
    <d v="2019-11-12T00:00:00"/>
    <d v="2019-11-12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976"/>
    <n v="6128976"/>
    <d v="2019-11-12T00:00:00"/>
    <d v="2019-11-12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977"/>
    <n v="6128977"/>
    <d v="2019-11-12T00:00:00"/>
    <d v="2019-11-12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978"/>
    <n v="6128978"/>
    <d v="2019-11-12T00:00:00"/>
    <d v="2019-11-12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28979"/>
    <n v="6128979"/>
    <d v="2019-11-12T00:00:00"/>
    <d v="2019-11-12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28980"/>
    <n v="6128980"/>
    <d v="2019-11-12T00:00:00"/>
    <d v="2019-11-12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28981"/>
    <n v="6128981"/>
    <d v="2019-11-12T00:00:00"/>
    <d v="2019-11-12T00:00:00"/>
    <n v="284898"/>
    <n v="0"/>
    <n v="0"/>
    <n v="0"/>
    <n v="284898"/>
    <x v="2"/>
    <n v="284898"/>
    <n v="0"/>
    <n v="0"/>
    <n v="0"/>
    <n v="0"/>
    <n v="0"/>
    <n v="0"/>
  </r>
  <r>
    <n v="900226715"/>
    <s v="COOSALUD ENTIDAD PROMOTORA DE SALUD S.A."/>
    <s v="06_128982"/>
    <n v="6128982"/>
    <d v="2019-11-12T00:00:00"/>
    <d v="2019-11-12T00:00:00"/>
    <n v="300000"/>
    <n v="0"/>
    <n v="0"/>
    <n v="0"/>
    <n v="300000"/>
    <x v="2"/>
    <n v="300000"/>
    <n v="0"/>
    <n v="0"/>
    <n v="0"/>
    <n v="0"/>
    <n v="0"/>
    <n v="0"/>
  </r>
  <r>
    <n v="900226715"/>
    <s v="COOSALUD ENTIDAD PROMOTORA DE SALUD S.A."/>
    <s v="06_128983"/>
    <n v="6128983"/>
    <d v="2019-11-12T00:00:00"/>
    <d v="2019-11-12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984"/>
    <n v="6128984"/>
    <d v="2019-11-12T00:00:00"/>
    <d v="2019-11-12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985"/>
    <n v="6128985"/>
    <d v="2019-11-12T00:00:00"/>
    <d v="2019-11-12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986"/>
    <n v="6128986"/>
    <d v="2019-11-12T00:00:00"/>
    <d v="2019-11-12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28987"/>
    <n v="6128987"/>
    <d v="2019-11-12T00:00:00"/>
    <d v="2019-11-12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988"/>
    <n v="6128988"/>
    <d v="2019-11-12T00:00:00"/>
    <d v="2019-11-12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989"/>
    <n v="6128989"/>
    <d v="2019-11-12T00:00:00"/>
    <d v="2019-11-12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993"/>
    <n v="6128993"/>
    <d v="2019-11-13T00:00:00"/>
    <d v="2019-11-13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8994"/>
    <n v="6128994"/>
    <d v="2019-11-13T00:00:00"/>
    <d v="2019-11-13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28996"/>
    <n v="6128996"/>
    <d v="2019-11-13T00:00:00"/>
    <d v="2019-11-13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28997"/>
    <n v="6128997"/>
    <d v="2019-11-13T00:00:00"/>
    <d v="2019-11-13T00:00:00"/>
    <n v="125000"/>
    <n v="0"/>
    <n v="0"/>
    <n v="0"/>
    <n v="125000"/>
    <x v="2"/>
    <n v="125000"/>
    <n v="0"/>
    <n v="0"/>
    <n v="0"/>
    <n v="0"/>
    <n v="0"/>
    <n v="0"/>
  </r>
  <r>
    <n v="900226715"/>
    <s v="COOSALUD ENTIDAD PROMOTORA DE SALUD S.A."/>
    <s v="06_129008"/>
    <n v="6129008"/>
    <d v="2019-11-13T00:00:00"/>
    <d v="2019-11-13T00:00:00"/>
    <n v="36190221"/>
    <n v="0"/>
    <n v="0"/>
    <n v="0"/>
    <n v="36190221"/>
    <x v="2"/>
    <n v="36190221"/>
    <n v="0"/>
    <n v="0"/>
    <n v="0"/>
    <n v="0"/>
    <n v="0"/>
    <n v="0"/>
  </r>
  <r>
    <n v="900226715"/>
    <s v="COOSALUD ENTIDAD PROMOTORA DE SALUD S.A."/>
    <s v="06_129022"/>
    <n v="6129022"/>
    <d v="2019-11-14T00:00:00"/>
    <d v="2019-11-14T00:00:00"/>
    <n v="10564205"/>
    <n v="0"/>
    <n v="0"/>
    <n v="0"/>
    <n v="10564205"/>
    <x v="2"/>
    <n v="10564205"/>
    <n v="0"/>
    <n v="0"/>
    <n v="0"/>
    <n v="0"/>
    <n v="0"/>
    <n v="0"/>
  </r>
  <r>
    <n v="900226715"/>
    <s v="COOSALUD ENTIDAD PROMOTORA DE SALUD S.A."/>
    <s v="06_129029"/>
    <n v="6129029"/>
    <d v="2019-11-15T00:00:00"/>
    <d v="2019-11-15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031"/>
    <n v="6129031"/>
    <d v="2019-11-15T00:00:00"/>
    <d v="2019-11-15T00:00:00"/>
    <n v="300000"/>
    <n v="0"/>
    <n v="0"/>
    <n v="0"/>
    <n v="300000"/>
    <x v="2"/>
    <n v="300000"/>
    <n v="0"/>
    <n v="0"/>
    <n v="0"/>
    <n v="0"/>
    <n v="0"/>
    <n v="0"/>
  </r>
  <r>
    <n v="900226715"/>
    <s v="COOSALUD ENTIDAD PROMOTORA DE SALUD S.A."/>
    <s v="06_129032"/>
    <n v="6129032"/>
    <d v="2019-11-15T00:00:00"/>
    <d v="2019-11-15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049"/>
    <n v="6129049"/>
    <d v="2019-11-16T00:00:00"/>
    <d v="2019-11-16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068"/>
    <n v="6129068"/>
    <d v="2019-11-18T00:00:00"/>
    <d v="2019-11-18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29069"/>
    <n v="6129069"/>
    <d v="2019-11-18T00:00:00"/>
    <d v="2019-11-18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289"/>
    <n v="6129289"/>
    <d v="2019-11-20T00:00:00"/>
    <d v="2019-11-20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301"/>
    <n v="6129301"/>
    <d v="2019-11-20T00:00:00"/>
    <d v="2019-11-20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310"/>
    <n v="6129310"/>
    <d v="2019-11-20T00:00:00"/>
    <d v="2019-11-20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315"/>
    <n v="6129315"/>
    <d v="2019-11-20T00:00:00"/>
    <d v="2019-11-20T00:00:00"/>
    <n v="323657"/>
    <n v="0"/>
    <n v="0"/>
    <n v="0"/>
    <n v="323657"/>
    <x v="2"/>
    <n v="323657"/>
    <n v="0"/>
    <n v="0"/>
    <n v="0"/>
    <n v="0"/>
    <n v="0"/>
    <n v="0"/>
  </r>
  <r>
    <n v="900226715"/>
    <s v="COOSALUD ENTIDAD PROMOTORA DE SALUD S.A."/>
    <s v="06_129426"/>
    <n v="6129426"/>
    <d v="2019-11-21T00:00:00"/>
    <d v="2019-11-21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432"/>
    <n v="6129432"/>
    <d v="2019-11-21T00:00:00"/>
    <d v="2019-11-21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459"/>
    <n v="6129459"/>
    <d v="2019-11-22T00:00:00"/>
    <d v="2019-11-22T00:00:00"/>
    <n v="300000"/>
    <n v="0"/>
    <n v="0"/>
    <n v="0"/>
    <n v="300000"/>
    <x v="2"/>
    <n v="300000"/>
    <n v="0"/>
    <n v="0"/>
    <n v="0"/>
    <n v="0"/>
    <n v="0"/>
    <n v="0"/>
  </r>
  <r>
    <n v="900226715"/>
    <s v="COOSALUD ENTIDAD PROMOTORA DE SALUD S.A."/>
    <s v="06_129631"/>
    <n v="6129631"/>
    <d v="2019-11-23T00:00:00"/>
    <d v="2019-11-23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29633"/>
    <n v="6129633"/>
    <d v="2019-11-23T00:00:00"/>
    <d v="2019-11-23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635"/>
    <n v="6129635"/>
    <d v="2019-11-23T00:00:00"/>
    <d v="2019-11-23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659"/>
    <n v="6129659"/>
    <d v="2019-11-25T00:00:00"/>
    <d v="2019-11-25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660"/>
    <n v="6129660"/>
    <d v="2019-11-25T00:00:00"/>
    <d v="2019-11-25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661"/>
    <n v="6129661"/>
    <d v="2019-11-25T00:00:00"/>
    <d v="2019-11-25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662"/>
    <n v="6129662"/>
    <d v="2019-11-25T00:00:00"/>
    <d v="2019-11-25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663"/>
    <n v="6129663"/>
    <d v="2019-11-25T00:00:00"/>
    <d v="2019-11-25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664"/>
    <n v="6129664"/>
    <d v="2019-11-25T00:00:00"/>
    <d v="2019-11-25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665"/>
    <n v="6129665"/>
    <d v="2019-11-25T00:00:00"/>
    <d v="2019-11-25T00:00:00"/>
    <n v="300000"/>
    <n v="0"/>
    <n v="0"/>
    <n v="0"/>
    <n v="300000"/>
    <x v="2"/>
    <n v="300000"/>
    <n v="0"/>
    <n v="0"/>
    <n v="0"/>
    <n v="0"/>
    <n v="0"/>
    <n v="0"/>
  </r>
  <r>
    <n v="900226715"/>
    <s v="COOSALUD ENTIDAD PROMOTORA DE SALUD S.A."/>
    <s v="06_129678"/>
    <n v="6129678"/>
    <d v="2019-11-25T00:00:00"/>
    <d v="2019-11-25T00:00:00"/>
    <n v="384211"/>
    <n v="0"/>
    <n v="0"/>
    <n v="0"/>
    <n v="384211"/>
    <x v="2"/>
    <n v="384211"/>
    <n v="0"/>
    <n v="0"/>
    <n v="0"/>
    <n v="0"/>
    <n v="0"/>
    <n v="0"/>
  </r>
  <r>
    <n v="900226715"/>
    <s v="COOSALUD ENTIDAD PROMOTORA DE SALUD S.A."/>
    <s v="06_129756"/>
    <n v="6129756"/>
    <d v="2019-11-25T00:00:00"/>
    <d v="2019-11-25T00:00:00"/>
    <n v="12620089"/>
    <n v="0"/>
    <n v="0"/>
    <n v="0"/>
    <n v="12620089"/>
    <x v="2"/>
    <n v="12620089"/>
    <n v="0"/>
    <n v="0"/>
    <n v="0"/>
    <n v="0"/>
    <n v="0"/>
    <n v="0"/>
  </r>
  <r>
    <n v="900226715"/>
    <s v="COOSALUD ENTIDAD PROMOTORA DE SALUD S.A."/>
    <s v="06_129840"/>
    <n v="6129840"/>
    <d v="2019-11-26T00:00:00"/>
    <d v="2019-11-26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29970"/>
    <n v="6129970"/>
    <d v="2019-11-27T00:00:00"/>
    <d v="2019-11-27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0006"/>
    <n v="6130006"/>
    <d v="2019-11-28T00:00:00"/>
    <d v="2019-11-28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0104"/>
    <n v="6130104"/>
    <d v="2019-11-29T00:00:00"/>
    <d v="2019-11-29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0105"/>
    <n v="6130105"/>
    <d v="2019-11-29T00:00:00"/>
    <d v="2019-11-29T00:00:00"/>
    <n v="148000"/>
    <n v="0"/>
    <n v="0"/>
    <n v="0"/>
    <n v="148000"/>
    <x v="2"/>
    <n v="148000"/>
    <n v="0"/>
    <n v="0"/>
    <n v="0"/>
    <n v="0"/>
    <n v="0"/>
    <n v="0"/>
  </r>
  <r>
    <n v="900226715"/>
    <s v="COOSALUD ENTIDAD PROMOTORA DE SALUD S.A."/>
    <s v="06_130109"/>
    <n v="6130109"/>
    <d v="2019-11-29T00:00:00"/>
    <d v="2019-11-29T00:00:00"/>
    <n v="44368"/>
    <n v="0"/>
    <n v="0"/>
    <n v="0"/>
    <n v="44368"/>
    <x v="2"/>
    <n v="44368"/>
    <n v="0"/>
    <n v="0"/>
    <n v="0"/>
    <n v="0"/>
    <n v="0"/>
    <n v="0"/>
  </r>
  <r>
    <n v="900226715"/>
    <s v="COOSALUD ENTIDAD PROMOTORA DE SALUD S.A."/>
    <s v="06_130124"/>
    <n v="6130124"/>
    <d v="2019-11-30T00:00:00"/>
    <d v="2019-11-30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30126"/>
    <n v="6130126"/>
    <d v="2019-11-30T00:00:00"/>
    <d v="2019-11-30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0127"/>
    <n v="6130127"/>
    <d v="2019-11-30T00:00:00"/>
    <d v="2019-11-30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0128"/>
    <n v="6130128"/>
    <d v="2019-11-30T00:00:00"/>
    <d v="2019-11-30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0149"/>
    <n v="6130149"/>
    <d v="2019-11-30T00:00:00"/>
    <d v="2019-11-30T00:00:00"/>
    <n v="185904"/>
    <n v="0"/>
    <n v="0"/>
    <n v="0"/>
    <n v="185904"/>
    <x v="2"/>
    <n v="185904"/>
    <n v="0"/>
    <n v="0"/>
    <n v="0"/>
    <n v="0"/>
    <n v="0"/>
    <n v="0"/>
  </r>
  <r>
    <n v="900226715"/>
    <s v="COOSALUD ENTIDAD PROMOTORA DE SALUD S.A."/>
    <s v="06_130150"/>
    <n v="6130150"/>
    <d v="2019-11-30T00:00:00"/>
    <d v="2019-11-30T00:00:00"/>
    <n v="632715"/>
    <n v="0"/>
    <n v="0"/>
    <n v="0"/>
    <n v="632715"/>
    <x v="2"/>
    <n v="632715"/>
    <n v="0"/>
    <n v="0"/>
    <n v="0"/>
    <n v="0"/>
    <n v="0"/>
    <n v="0"/>
  </r>
  <r>
    <n v="900226715"/>
    <s v="COOSALUD ENTIDAD PROMOTORA DE SALUD S.A."/>
    <s v="06_130151"/>
    <n v="6130151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52"/>
    <n v="6130152"/>
    <d v="2019-11-30T00:00:00"/>
    <d v="2019-11-30T00:00:00"/>
    <n v="22477"/>
    <n v="0"/>
    <n v="0"/>
    <n v="0"/>
    <n v="22477"/>
    <x v="2"/>
    <n v="22477"/>
    <n v="0"/>
    <n v="0"/>
    <n v="0"/>
    <n v="0"/>
    <n v="0"/>
    <n v="0"/>
  </r>
  <r>
    <n v="900226715"/>
    <s v="COOSALUD ENTIDAD PROMOTORA DE SALUD S.A."/>
    <s v="06_130153"/>
    <n v="6130153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54"/>
    <n v="6130154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57"/>
    <n v="6130157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58"/>
    <n v="6130158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59"/>
    <n v="6130159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60"/>
    <n v="6130160"/>
    <d v="2019-11-30T00:00:00"/>
    <d v="2019-11-30T00:00:00"/>
    <n v="634922"/>
    <n v="0"/>
    <n v="0"/>
    <n v="0"/>
    <n v="634922"/>
    <x v="2"/>
    <n v="634922"/>
    <n v="0"/>
    <n v="0"/>
    <n v="0"/>
    <n v="0"/>
    <n v="0"/>
    <n v="0"/>
  </r>
  <r>
    <n v="900226715"/>
    <s v="COOSALUD ENTIDAD PROMOTORA DE SALUD S.A."/>
    <s v="06_130161"/>
    <n v="6130161"/>
    <d v="2019-11-30T00:00:00"/>
    <d v="2019-11-30T00:00:00"/>
    <n v="22477"/>
    <n v="0"/>
    <n v="0"/>
    <n v="0"/>
    <n v="22477"/>
    <x v="2"/>
    <n v="22477"/>
    <n v="0"/>
    <n v="0"/>
    <n v="0"/>
    <n v="0"/>
    <n v="0"/>
    <n v="0"/>
  </r>
  <r>
    <n v="900226715"/>
    <s v="COOSALUD ENTIDAD PROMOTORA DE SALUD S.A."/>
    <s v="06_130162"/>
    <n v="6130162"/>
    <d v="2019-11-30T00:00:00"/>
    <d v="2019-11-30T00:00:00"/>
    <n v="180567"/>
    <n v="0"/>
    <n v="0"/>
    <n v="0"/>
    <n v="180567"/>
    <x v="2"/>
    <n v="180567"/>
    <n v="0"/>
    <n v="0"/>
    <n v="0"/>
    <n v="0"/>
    <n v="0"/>
    <n v="0"/>
  </r>
  <r>
    <n v="900226715"/>
    <s v="COOSALUD ENTIDAD PROMOTORA DE SALUD S.A."/>
    <s v="06_130164"/>
    <n v="6130164"/>
    <d v="2019-11-30T00:00:00"/>
    <d v="2019-11-30T00:00:00"/>
    <n v="348885"/>
    <n v="0"/>
    <n v="0"/>
    <n v="0"/>
    <n v="348885"/>
    <x v="2"/>
    <n v="348885"/>
    <n v="0"/>
    <n v="0"/>
    <n v="0"/>
    <n v="0"/>
    <n v="0"/>
    <n v="0"/>
  </r>
  <r>
    <n v="900226715"/>
    <s v="COOSALUD ENTIDAD PROMOTORA DE SALUD S.A."/>
    <s v="06_130165"/>
    <n v="6130165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66"/>
    <n v="6130166"/>
    <d v="2019-11-30T00:00:00"/>
    <d v="2019-11-30T00:00:00"/>
    <n v="991700"/>
    <n v="0"/>
    <n v="0"/>
    <n v="0"/>
    <n v="991700"/>
    <x v="2"/>
    <n v="991700"/>
    <n v="0"/>
    <n v="0"/>
    <n v="0"/>
    <n v="0"/>
    <n v="0"/>
    <n v="0"/>
  </r>
  <r>
    <n v="900226715"/>
    <s v="COOSALUD ENTIDAD PROMOTORA DE SALUD S.A."/>
    <s v="06_130167"/>
    <n v="6130167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68"/>
    <n v="6130168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70"/>
    <n v="6130170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71"/>
    <n v="6130171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72"/>
    <n v="6130172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73"/>
    <n v="6130173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74"/>
    <n v="6130174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75"/>
    <n v="6130175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76"/>
    <n v="6130176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77"/>
    <n v="6130177"/>
    <d v="2019-11-30T00:00:00"/>
    <d v="2019-11-30T00:00:00"/>
    <n v="991700"/>
    <n v="0"/>
    <n v="0"/>
    <n v="0"/>
    <n v="991700"/>
    <x v="2"/>
    <n v="991700"/>
    <n v="0"/>
    <n v="0"/>
    <n v="0"/>
    <n v="0"/>
    <n v="0"/>
    <n v="0"/>
  </r>
  <r>
    <n v="900226715"/>
    <s v="COOSALUD ENTIDAD PROMOTORA DE SALUD S.A."/>
    <s v="06_130178"/>
    <n v="6130178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79"/>
    <n v="6130179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80"/>
    <n v="6130180"/>
    <d v="2019-11-30T00:00:00"/>
    <d v="2019-11-30T00:00:00"/>
    <n v="496000"/>
    <n v="0"/>
    <n v="0"/>
    <n v="0"/>
    <n v="496000"/>
    <x v="2"/>
    <n v="496000"/>
    <n v="0"/>
    <n v="0"/>
    <n v="0"/>
    <n v="0"/>
    <n v="0"/>
    <n v="0"/>
  </r>
  <r>
    <n v="900226715"/>
    <s v="COOSALUD ENTIDAD PROMOTORA DE SALUD S.A."/>
    <s v="06_130181"/>
    <n v="6130181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82"/>
    <n v="6130182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83"/>
    <n v="6130183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84"/>
    <n v="6130184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85"/>
    <n v="6130185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86"/>
    <n v="6130186"/>
    <d v="2019-11-30T00:00:00"/>
    <d v="2019-11-30T00:00:00"/>
    <n v="991700"/>
    <n v="0"/>
    <n v="0"/>
    <n v="0"/>
    <n v="991700"/>
    <x v="2"/>
    <n v="991700"/>
    <n v="0"/>
    <n v="0"/>
    <n v="0"/>
    <n v="0"/>
    <n v="0"/>
    <n v="0"/>
  </r>
  <r>
    <n v="900226715"/>
    <s v="COOSALUD ENTIDAD PROMOTORA DE SALUD S.A."/>
    <s v="06_130187"/>
    <n v="6130187"/>
    <d v="2019-11-30T00:00:00"/>
    <d v="2019-11-30T00:00:00"/>
    <n v="991700"/>
    <n v="0"/>
    <n v="0"/>
    <n v="0"/>
    <n v="991700"/>
    <x v="2"/>
    <n v="991700"/>
    <n v="0"/>
    <n v="0"/>
    <n v="0"/>
    <n v="0"/>
    <n v="0"/>
    <n v="0"/>
  </r>
  <r>
    <n v="900226715"/>
    <s v="COOSALUD ENTIDAD PROMOTORA DE SALUD S.A."/>
    <s v="06_130188"/>
    <n v="6130188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89"/>
    <n v="6130189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90"/>
    <n v="6130190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91"/>
    <n v="6130191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92"/>
    <n v="6130192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93"/>
    <n v="6130193"/>
    <d v="2019-11-30T00:00:00"/>
    <d v="2019-11-30T00:00:00"/>
    <n v="991700"/>
    <n v="0"/>
    <n v="0"/>
    <n v="0"/>
    <n v="991700"/>
    <x v="2"/>
    <n v="991700"/>
    <n v="0"/>
    <n v="0"/>
    <n v="0"/>
    <n v="0"/>
    <n v="0"/>
    <n v="0"/>
  </r>
  <r>
    <n v="900226715"/>
    <s v="COOSALUD ENTIDAD PROMOTORA DE SALUD S.A."/>
    <s v="06_130194"/>
    <n v="6130194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95"/>
    <n v="6130195"/>
    <d v="2019-11-30T00:00:00"/>
    <d v="2019-11-30T00:00:00"/>
    <n v="991700"/>
    <n v="0"/>
    <n v="0"/>
    <n v="0"/>
    <n v="991700"/>
    <x v="2"/>
    <n v="991700"/>
    <n v="0"/>
    <n v="0"/>
    <n v="0"/>
    <n v="0"/>
    <n v="0"/>
    <n v="0"/>
  </r>
  <r>
    <n v="900226715"/>
    <s v="COOSALUD ENTIDAD PROMOTORA DE SALUD S.A."/>
    <s v="06_130196"/>
    <n v="6130196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97"/>
    <n v="6130197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98"/>
    <n v="6130198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199"/>
    <n v="6130199"/>
    <d v="2019-11-30T00:00:00"/>
    <d v="2019-11-30T00:00:00"/>
    <n v="991700"/>
    <n v="0"/>
    <n v="0"/>
    <n v="0"/>
    <n v="991700"/>
    <x v="2"/>
    <n v="991700"/>
    <n v="0"/>
    <n v="0"/>
    <n v="0"/>
    <n v="0"/>
    <n v="0"/>
    <n v="0"/>
  </r>
  <r>
    <n v="900226715"/>
    <s v="COOSALUD ENTIDAD PROMOTORA DE SALUD S.A."/>
    <s v="06_130200"/>
    <n v="6130200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202"/>
    <n v="6130202"/>
    <d v="2019-11-30T00:00:00"/>
    <d v="2019-11-30T00:00:00"/>
    <n v="1006068"/>
    <n v="0"/>
    <n v="0"/>
    <n v="0"/>
    <n v="1006068"/>
    <x v="2"/>
    <n v="1006068"/>
    <n v="0"/>
    <n v="0"/>
    <n v="0"/>
    <n v="0"/>
    <n v="0"/>
    <n v="0"/>
  </r>
  <r>
    <n v="900226715"/>
    <s v="COOSALUD ENTIDAD PROMOTORA DE SALUD S.A."/>
    <s v="06_130203"/>
    <n v="6130203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204"/>
    <n v="6130204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205"/>
    <n v="6130205"/>
    <d v="2019-11-30T00:00:00"/>
    <d v="2019-11-30T00:00:00"/>
    <n v="991700"/>
    <n v="0"/>
    <n v="0"/>
    <n v="0"/>
    <n v="991700"/>
    <x v="2"/>
    <n v="991700"/>
    <n v="0"/>
    <n v="0"/>
    <n v="0"/>
    <n v="0"/>
    <n v="0"/>
    <n v="0"/>
  </r>
  <r>
    <n v="900226715"/>
    <s v="COOSALUD ENTIDAD PROMOTORA DE SALUD S.A."/>
    <s v="06_130206"/>
    <n v="6130206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207"/>
    <n v="6130207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208"/>
    <n v="6130208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209"/>
    <n v="6130209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210"/>
    <n v="6130210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211"/>
    <n v="6130211"/>
    <d v="2019-11-30T00:00:00"/>
    <d v="2019-11-30T00:00:00"/>
    <n v="991700"/>
    <n v="0"/>
    <n v="0"/>
    <n v="0"/>
    <n v="991700"/>
    <x v="2"/>
    <n v="991700"/>
    <n v="0"/>
    <n v="0"/>
    <n v="0"/>
    <n v="0"/>
    <n v="0"/>
    <n v="0"/>
  </r>
  <r>
    <n v="900226715"/>
    <s v="COOSALUD ENTIDAD PROMOTORA DE SALUD S.A."/>
    <s v="06_130213"/>
    <n v="6130213"/>
    <d v="2019-11-30T00:00:00"/>
    <d v="2019-11-30T00:00:00"/>
    <n v="991700"/>
    <n v="0"/>
    <n v="0"/>
    <n v="0"/>
    <n v="991700"/>
    <x v="2"/>
    <n v="991700"/>
    <n v="0"/>
    <n v="0"/>
    <n v="0"/>
    <n v="0"/>
    <n v="0"/>
    <n v="0"/>
  </r>
  <r>
    <n v="900226715"/>
    <s v="COOSALUD ENTIDAD PROMOTORA DE SALUD S.A."/>
    <s v="06_130214"/>
    <n v="6130214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216"/>
    <n v="6130216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217"/>
    <n v="6130217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218"/>
    <n v="6130218"/>
    <d v="2019-11-30T00:00:00"/>
    <d v="2019-11-30T00:00:00"/>
    <n v="991700"/>
    <n v="0"/>
    <n v="0"/>
    <n v="0"/>
    <n v="991700"/>
    <x v="2"/>
    <n v="991700"/>
    <n v="0"/>
    <n v="0"/>
    <n v="0"/>
    <n v="0"/>
    <n v="0"/>
    <n v="0"/>
  </r>
  <r>
    <n v="900226715"/>
    <s v="COOSALUD ENTIDAD PROMOTORA DE SALUD S.A."/>
    <s v="06_130219"/>
    <n v="6130219"/>
    <d v="2019-11-30T00:00:00"/>
    <d v="2019-11-30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0241"/>
    <n v="6130241"/>
    <d v="2019-11-30T00:00:00"/>
    <d v="2019-11-30T00:00:00"/>
    <n v="22477"/>
    <n v="0"/>
    <n v="0"/>
    <n v="0"/>
    <n v="22477"/>
    <x v="2"/>
    <n v="22477"/>
    <n v="0"/>
    <n v="0"/>
    <n v="0"/>
    <n v="0"/>
    <n v="0"/>
    <n v="0"/>
  </r>
  <r>
    <n v="900226715"/>
    <s v="COOSALUD ENTIDAD PROMOTORA DE SALUD S.A."/>
    <s v="06_130251"/>
    <n v="6130251"/>
    <d v="2019-11-30T00:00:00"/>
    <d v="2019-12-10T00:00:00"/>
    <n v="378229404"/>
    <n v="0"/>
    <n v="0"/>
    <n v="0"/>
    <n v="378229404"/>
    <x v="9"/>
    <n v="0"/>
    <n v="0"/>
    <n v="0"/>
    <n v="331724043"/>
    <n v="0"/>
    <n v="0"/>
    <n v="46505361"/>
  </r>
  <r>
    <n v="900226715"/>
    <s v="COOSALUD ENTIDAD PROMOTORA DE SALUD S.A."/>
    <s v="06_130254"/>
    <n v="6130254"/>
    <d v="2019-11-30T00:00:00"/>
    <d v="2019-12-10T00:00:00"/>
    <n v="35671049"/>
    <n v="0"/>
    <n v="0"/>
    <n v="0"/>
    <n v="35671049"/>
    <x v="6"/>
    <n v="0"/>
    <n v="0"/>
    <n v="0"/>
    <n v="0"/>
    <n v="0"/>
    <n v="0"/>
    <n v="35671049"/>
  </r>
  <r>
    <n v="900226715"/>
    <s v="COOSALUD ENTIDAD PROMOTORA DE SALUD S.A."/>
    <s v="06_130255"/>
    <n v="6130255"/>
    <d v="2019-11-30T00:00:00"/>
    <d v="2019-12-10T00:00:00"/>
    <n v="7928963"/>
    <n v="0"/>
    <n v="0"/>
    <n v="0"/>
    <n v="7928963"/>
    <x v="6"/>
    <n v="0"/>
    <n v="0"/>
    <n v="0"/>
    <n v="0"/>
    <n v="0"/>
    <n v="0"/>
    <n v="7928963"/>
  </r>
  <r>
    <n v="900226715"/>
    <s v="COOSALUD ENTIDAD PROMOTORA DE SALUD S.A."/>
    <s v="06_130256"/>
    <n v="6130256"/>
    <d v="2019-11-30T00:00:00"/>
    <d v="2019-12-10T00:00:00"/>
    <n v="84072855"/>
    <n v="0"/>
    <n v="0"/>
    <n v="0"/>
    <n v="84072855"/>
    <x v="6"/>
    <n v="0"/>
    <n v="0"/>
    <n v="0"/>
    <n v="0"/>
    <n v="0"/>
    <n v="0"/>
    <n v="84072855"/>
  </r>
  <r>
    <n v="900226715"/>
    <s v="COOSALUD ENTIDAD PROMOTORA DE SALUD S.A."/>
    <s v="06_130528"/>
    <n v="6130528"/>
    <d v="2019-12-09T00:00:00"/>
    <d v="2019-12-09T00:00:00"/>
    <n v="5774965"/>
    <n v="0"/>
    <n v="0"/>
    <n v="0"/>
    <n v="5774965"/>
    <x v="2"/>
    <n v="5774965"/>
    <n v="0"/>
    <n v="0"/>
    <n v="0"/>
    <n v="0"/>
    <n v="0"/>
    <n v="0"/>
  </r>
  <r>
    <n v="900226715"/>
    <s v="COOSALUD ENTIDAD PROMOTORA DE SALUD S.A."/>
    <s v="06_130536"/>
    <n v="6130536"/>
    <d v="2019-12-09T00:00:00"/>
    <d v="2019-12-09T00:00:00"/>
    <n v="340806"/>
    <n v="0"/>
    <n v="0"/>
    <n v="0"/>
    <n v="340806"/>
    <x v="2"/>
    <n v="340806"/>
    <n v="0"/>
    <n v="0"/>
    <n v="0"/>
    <n v="0"/>
    <n v="0"/>
    <n v="0"/>
  </r>
  <r>
    <n v="900226715"/>
    <s v="COOSALUD ENTIDAD PROMOTORA DE SALUD S.A."/>
    <s v="06_130544"/>
    <n v="6130544"/>
    <d v="2019-12-09T00:00:00"/>
    <d v="2019-12-09T00:00:00"/>
    <n v="1296676"/>
    <n v="0"/>
    <n v="0"/>
    <n v="0"/>
    <n v="1296676"/>
    <x v="2"/>
    <n v="1296676"/>
    <n v="0"/>
    <n v="0"/>
    <n v="0"/>
    <n v="0"/>
    <n v="0"/>
    <n v="0"/>
  </r>
  <r>
    <n v="900226715"/>
    <s v="COOSALUD ENTIDAD PROMOTORA DE SALUD S.A."/>
    <s v="06_130554"/>
    <n v="6130554"/>
    <d v="2019-12-09T00:00:00"/>
    <d v="2019-12-09T00:00:00"/>
    <n v="295178"/>
    <n v="0"/>
    <n v="0"/>
    <n v="0"/>
    <n v="295178"/>
    <x v="2"/>
    <n v="295178"/>
    <n v="0"/>
    <n v="0"/>
    <n v="0"/>
    <n v="0"/>
    <n v="0"/>
    <n v="0"/>
  </r>
  <r>
    <n v="900226715"/>
    <s v="COOSALUD ENTIDAD PROMOTORA DE SALUD S.A."/>
    <s v="06_130570"/>
    <n v="6130570"/>
    <d v="2019-12-10T00:00:00"/>
    <d v="2019-12-10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30571"/>
    <n v="6130571"/>
    <d v="2019-12-10T00:00:00"/>
    <d v="2019-12-10T00:00:00"/>
    <n v="389986"/>
    <n v="0"/>
    <n v="0"/>
    <n v="0"/>
    <n v="389986"/>
    <x v="2"/>
    <n v="389986"/>
    <n v="0"/>
    <n v="0"/>
    <n v="0"/>
    <n v="0"/>
    <n v="0"/>
    <n v="0"/>
  </r>
  <r>
    <n v="900226715"/>
    <s v="COOSALUD ENTIDAD PROMOTORA DE SALUD S.A."/>
    <s v="06_130573"/>
    <n v="6130573"/>
    <d v="2019-12-10T00:00:00"/>
    <d v="2019-12-10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30576"/>
    <n v="6130576"/>
    <d v="2019-12-10T00:00:00"/>
    <d v="2019-12-10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30578"/>
    <n v="6130578"/>
    <d v="2019-12-10T00:00:00"/>
    <d v="2019-12-10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0583"/>
    <n v="6130583"/>
    <d v="2019-12-10T00:00:00"/>
    <d v="2019-12-10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30584"/>
    <n v="6130584"/>
    <d v="2019-12-10T00:00:00"/>
    <d v="2019-12-10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0585"/>
    <n v="6130585"/>
    <d v="2019-12-10T00:00:00"/>
    <d v="2019-12-10T00:00:00"/>
    <n v="125000"/>
    <n v="0"/>
    <n v="0"/>
    <n v="0"/>
    <n v="125000"/>
    <x v="2"/>
    <n v="125000"/>
    <n v="0"/>
    <n v="0"/>
    <n v="0"/>
    <n v="0"/>
    <n v="0"/>
    <n v="0"/>
  </r>
  <r>
    <n v="900226715"/>
    <s v="COOSALUD ENTIDAD PROMOTORA DE SALUD S.A."/>
    <s v="06_130631"/>
    <n v="6130631"/>
    <d v="2019-12-10T00:00:00"/>
    <d v="2019-12-10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0776"/>
    <n v="6130776"/>
    <d v="2019-12-11T00:00:00"/>
    <d v="2019-12-11T00:00:00"/>
    <n v="681882"/>
    <n v="0"/>
    <n v="0"/>
    <n v="0"/>
    <n v="681882"/>
    <x v="2"/>
    <n v="681882"/>
    <n v="0"/>
    <n v="0"/>
    <n v="0"/>
    <n v="0"/>
    <n v="0"/>
    <n v="0"/>
  </r>
  <r>
    <n v="900226715"/>
    <s v="COOSALUD ENTIDAD PROMOTORA DE SALUD S.A."/>
    <s v="06_130815"/>
    <n v="6130815"/>
    <d v="2019-12-12T00:00:00"/>
    <d v="2019-12-12T00:00:00"/>
    <n v="9628286"/>
    <n v="0"/>
    <n v="0"/>
    <n v="0"/>
    <n v="9628286"/>
    <x v="2"/>
    <n v="9628286"/>
    <n v="0"/>
    <n v="0"/>
    <n v="0"/>
    <n v="0"/>
    <n v="0"/>
    <n v="0"/>
  </r>
  <r>
    <n v="900226715"/>
    <s v="COOSALUD ENTIDAD PROMOTORA DE SALUD S.A."/>
    <s v="06_130818"/>
    <n v="6130818"/>
    <d v="2019-12-12T00:00:00"/>
    <d v="2019-12-12T00:00:00"/>
    <n v="189200"/>
    <n v="0"/>
    <n v="0"/>
    <n v="0"/>
    <n v="189200"/>
    <x v="2"/>
    <n v="189200"/>
    <n v="0"/>
    <n v="0"/>
    <n v="0"/>
    <n v="0"/>
    <n v="0"/>
    <n v="0"/>
  </r>
  <r>
    <n v="900226715"/>
    <s v="COOSALUD ENTIDAD PROMOTORA DE SALUD S.A."/>
    <s v="06_131035"/>
    <n v="6131035"/>
    <d v="2019-12-17T00:00:00"/>
    <d v="2019-12-17T00:00:00"/>
    <n v="4194710"/>
    <n v="0"/>
    <n v="0"/>
    <n v="0"/>
    <n v="4194710"/>
    <x v="2"/>
    <n v="4194710"/>
    <n v="0"/>
    <n v="0"/>
    <n v="0"/>
    <n v="0"/>
    <n v="0"/>
    <n v="0"/>
  </r>
  <r>
    <n v="900226715"/>
    <s v="COOSALUD ENTIDAD PROMOTORA DE SALUD S.A."/>
    <s v="06_131249"/>
    <n v="6131249"/>
    <d v="2019-12-20T00:00:00"/>
    <d v="2019-12-20T00:00:00"/>
    <n v="668629"/>
    <n v="0"/>
    <n v="0"/>
    <n v="0"/>
    <n v="668629"/>
    <x v="2"/>
    <n v="668629"/>
    <n v="0"/>
    <n v="0"/>
    <n v="0"/>
    <n v="0"/>
    <n v="0"/>
    <n v="0"/>
  </r>
  <r>
    <n v="900226715"/>
    <s v="COOSALUD ENTIDAD PROMOTORA DE SALUD S.A."/>
    <s v="06_131289"/>
    <n v="6131289"/>
    <d v="2019-12-21T00:00:00"/>
    <d v="2019-12-21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1290"/>
    <n v="6131290"/>
    <d v="2019-12-21T00:00:00"/>
    <d v="2019-12-21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1341"/>
    <n v="6131341"/>
    <d v="2019-12-23T00:00:00"/>
    <d v="2019-12-23T00:00:00"/>
    <n v="4050000"/>
    <n v="0"/>
    <n v="0"/>
    <n v="0"/>
    <n v="4050000"/>
    <x v="2"/>
    <n v="4050000"/>
    <n v="0"/>
    <n v="0"/>
    <n v="0"/>
    <n v="0"/>
    <n v="0"/>
    <n v="0"/>
  </r>
  <r>
    <n v="900226715"/>
    <s v="COOSALUD ENTIDAD PROMOTORA DE SALUD S.A."/>
    <s v="06_131355"/>
    <n v="6131355"/>
    <d v="2019-12-23T00:00:00"/>
    <d v="2019-12-23T00:00:00"/>
    <n v="104449"/>
    <n v="0"/>
    <n v="0"/>
    <n v="0"/>
    <n v="104449"/>
    <x v="2"/>
    <n v="104449"/>
    <n v="0"/>
    <n v="0"/>
    <n v="0"/>
    <n v="0"/>
    <n v="0"/>
    <n v="0"/>
  </r>
  <r>
    <n v="900226715"/>
    <s v="COOSALUD ENTIDAD PROMOTORA DE SALUD S.A."/>
    <s v="06_131370"/>
    <n v="6131370"/>
    <d v="2019-12-23T00:00:00"/>
    <d v="2019-12-23T00:00:00"/>
    <n v="994651"/>
    <n v="0"/>
    <n v="0"/>
    <n v="0"/>
    <n v="994651"/>
    <x v="2"/>
    <n v="994651"/>
    <n v="0"/>
    <n v="0"/>
    <n v="0"/>
    <n v="0"/>
    <n v="0"/>
    <n v="0"/>
  </r>
  <r>
    <n v="900226715"/>
    <s v="COOSALUD ENTIDAD PROMOTORA DE SALUD S.A."/>
    <s v="06_131371"/>
    <n v="6131371"/>
    <d v="2019-12-23T00:00:00"/>
    <d v="2019-12-23T00:00:00"/>
    <n v="524289"/>
    <n v="0"/>
    <n v="0"/>
    <n v="0"/>
    <n v="524289"/>
    <x v="2"/>
    <n v="524289"/>
    <n v="0"/>
    <n v="0"/>
    <n v="0"/>
    <n v="0"/>
    <n v="0"/>
    <n v="0"/>
  </r>
  <r>
    <n v="900226715"/>
    <s v="COOSALUD ENTIDAD PROMOTORA DE SALUD S.A."/>
    <s v="06_131372"/>
    <n v="6131372"/>
    <d v="2019-12-23T00:00:00"/>
    <d v="2019-12-23T00:00:00"/>
    <n v="2193449"/>
    <n v="0"/>
    <n v="0"/>
    <n v="0"/>
    <n v="2193449"/>
    <x v="2"/>
    <n v="2193449"/>
    <n v="0"/>
    <n v="0"/>
    <n v="0"/>
    <n v="0"/>
    <n v="0"/>
    <n v="0"/>
  </r>
  <r>
    <n v="900226715"/>
    <s v="COOSALUD ENTIDAD PROMOTORA DE SALUD S.A."/>
    <s v="06_131373"/>
    <n v="6131373"/>
    <d v="2019-12-23T00:00:00"/>
    <d v="2019-12-23T00:00:00"/>
    <n v="2970"/>
    <n v="0"/>
    <n v="0"/>
    <n v="0"/>
    <n v="2970"/>
    <x v="2"/>
    <n v="2970"/>
    <n v="0"/>
    <n v="0"/>
    <n v="0"/>
    <n v="0"/>
    <n v="0"/>
    <n v="0"/>
  </r>
  <r>
    <n v="900226715"/>
    <s v="COOSALUD ENTIDAD PROMOTORA DE SALUD S.A."/>
    <s v="06_131375"/>
    <n v="6131375"/>
    <d v="2019-12-23T00:00:00"/>
    <d v="2019-12-23T00:00:00"/>
    <n v="1250115"/>
    <n v="0"/>
    <n v="0"/>
    <n v="0"/>
    <n v="1250115"/>
    <x v="2"/>
    <n v="1250115"/>
    <n v="0"/>
    <n v="0"/>
    <n v="0"/>
    <n v="0"/>
    <n v="0"/>
    <n v="0"/>
  </r>
  <r>
    <n v="900226715"/>
    <s v="COOSALUD ENTIDAD PROMOTORA DE SALUD S.A."/>
    <s v="06_131376"/>
    <n v="6131376"/>
    <d v="2019-12-23T00:00:00"/>
    <d v="2019-12-23T00:00:00"/>
    <n v="170194"/>
    <n v="0"/>
    <n v="0"/>
    <n v="0"/>
    <n v="170194"/>
    <x v="2"/>
    <n v="170194"/>
    <n v="0"/>
    <n v="0"/>
    <n v="0"/>
    <n v="0"/>
    <n v="0"/>
    <n v="0"/>
  </r>
  <r>
    <n v="900226715"/>
    <s v="COOSALUD ENTIDAD PROMOTORA DE SALUD S.A."/>
    <s v="06_131377"/>
    <n v="6131377"/>
    <d v="2019-12-23T00:00:00"/>
    <d v="2019-12-23T00:00:00"/>
    <n v="950756"/>
    <n v="0"/>
    <n v="0"/>
    <n v="0"/>
    <n v="950756"/>
    <x v="2"/>
    <n v="950756"/>
    <n v="0"/>
    <n v="0"/>
    <n v="0"/>
    <n v="0"/>
    <n v="0"/>
    <n v="0"/>
  </r>
  <r>
    <n v="900226715"/>
    <s v="COOSALUD ENTIDAD PROMOTORA DE SALUD S.A."/>
    <s v="06_131378"/>
    <n v="6131378"/>
    <d v="2019-12-23T00:00:00"/>
    <d v="2019-12-23T00:00:00"/>
    <n v="722836"/>
    <n v="0"/>
    <n v="0"/>
    <n v="0"/>
    <n v="722836"/>
    <x v="2"/>
    <n v="722836"/>
    <n v="0"/>
    <n v="0"/>
    <n v="0"/>
    <n v="0"/>
    <n v="0"/>
    <n v="0"/>
  </r>
  <r>
    <n v="900226715"/>
    <s v="COOSALUD ENTIDAD PROMOTORA DE SALUD S.A."/>
    <s v="06_131380"/>
    <n v="6131380"/>
    <d v="2019-12-23T00:00:00"/>
    <d v="2019-12-23T00:00:00"/>
    <n v="722836"/>
    <n v="0"/>
    <n v="0"/>
    <n v="0"/>
    <n v="722836"/>
    <x v="2"/>
    <n v="722836"/>
    <n v="0"/>
    <n v="0"/>
    <n v="0"/>
    <n v="0"/>
    <n v="0"/>
    <n v="0"/>
  </r>
  <r>
    <n v="900226715"/>
    <s v="COOSALUD ENTIDAD PROMOTORA DE SALUD S.A."/>
    <s v="06_131381"/>
    <n v="6131381"/>
    <d v="2019-12-23T00:00:00"/>
    <d v="2019-12-23T00:00:00"/>
    <n v="63066"/>
    <n v="0"/>
    <n v="0"/>
    <n v="0"/>
    <n v="63066"/>
    <x v="2"/>
    <n v="63066"/>
    <n v="0"/>
    <n v="0"/>
    <n v="0"/>
    <n v="0"/>
    <n v="0"/>
    <n v="0"/>
  </r>
  <r>
    <n v="900226715"/>
    <s v="COOSALUD ENTIDAD PROMOTORA DE SALUD S.A."/>
    <s v="06_131382"/>
    <n v="6131382"/>
    <d v="2019-12-23T00:00:00"/>
    <d v="2019-12-23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1383"/>
    <n v="6131383"/>
    <d v="2019-12-23T00:00:00"/>
    <d v="2019-12-23T00:00:00"/>
    <n v="1006068"/>
    <n v="0"/>
    <n v="0"/>
    <n v="0"/>
    <n v="1006068"/>
    <x v="2"/>
    <n v="1006068"/>
    <n v="0"/>
    <n v="0"/>
    <n v="0"/>
    <n v="0"/>
    <n v="0"/>
    <n v="0"/>
  </r>
  <r>
    <n v="900226715"/>
    <s v="COOSALUD ENTIDAD PROMOTORA DE SALUD S.A."/>
    <s v="06_131384"/>
    <n v="6131384"/>
    <d v="2019-12-23T00:00:00"/>
    <d v="2019-12-23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1385"/>
    <n v="6131385"/>
    <d v="2019-12-23T00:00:00"/>
    <d v="2019-12-23T00:00:00"/>
    <n v="376848"/>
    <n v="0"/>
    <n v="0"/>
    <n v="0"/>
    <n v="376848"/>
    <x v="2"/>
    <n v="376848"/>
    <n v="0"/>
    <n v="0"/>
    <n v="0"/>
    <n v="0"/>
    <n v="0"/>
    <n v="0"/>
  </r>
  <r>
    <n v="900226715"/>
    <s v="COOSALUD ENTIDAD PROMOTORA DE SALUD S.A."/>
    <s v="06_131386"/>
    <n v="6131386"/>
    <d v="2019-12-23T00:00:00"/>
    <d v="2019-12-23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1387"/>
    <n v="6131387"/>
    <d v="2019-12-23T00:00:00"/>
    <d v="2019-12-23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1388"/>
    <n v="6131388"/>
    <d v="2019-12-23T00:00:00"/>
    <d v="2019-12-23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1410"/>
    <n v="6131410"/>
    <d v="2019-12-24T00:00:00"/>
    <d v="2019-12-24T00:00:00"/>
    <n v="510423"/>
    <n v="0"/>
    <n v="0"/>
    <n v="0"/>
    <n v="510423"/>
    <x v="2"/>
    <n v="510423"/>
    <n v="0"/>
    <n v="0"/>
    <n v="0"/>
    <n v="0"/>
    <n v="0"/>
    <n v="0"/>
  </r>
  <r>
    <n v="900226715"/>
    <s v="COOSALUD ENTIDAD PROMOTORA DE SALUD S.A."/>
    <s v="06_131434"/>
    <n v="6131434"/>
    <d v="2019-12-24T00:00:00"/>
    <d v="2019-12-24T00:00:00"/>
    <n v="991681"/>
    <n v="0"/>
    <n v="0"/>
    <n v="0"/>
    <n v="991681"/>
    <x v="2"/>
    <n v="991681"/>
    <n v="0"/>
    <n v="0"/>
    <n v="0"/>
    <n v="0"/>
    <n v="0"/>
    <n v="0"/>
  </r>
  <r>
    <n v="900226715"/>
    <s v="COOSALUD ENTIDAD PROMOTORA DE SALUD S.A."/>
    <s v="06_131436"/>
    <n v="6131436"/>
    <d v="2019-12-24T00:00:00"/>
    <d v="2019-12-24T00:00:00"/>
    <n v="1284465"/>
    <n v="0"/>
    <n v="0"/>
    <n v="0"/>
    <n v="1284465"/>
    <x v="2"/>
    <n v="1284465"/>
    <n v="0"/>
    <n v="0"/>
    <n v="0"/>
    <n v="0"/>
    <n v="0"/>
    <n v="0"/>
  </r>
  <r>
    <n v="900226715"/>
    <s v="COOSALUD ENTIDAD PROMOTORA DE SALUD S.A."/>
    <s v="06_131622"/>
    <n v="6131622"/>
    <d v="2019-12-27T00:00:00"/>
    <d v="2019-12-27T00:00:00"/>
    <n v="844902"/>
    <n v="0"/>
    <n v="0"/>
    <n v="0"/>
    <n v="844902"/>
    <x v="2"/>
    <n v="844902"/>
    <n v="0"/>
    <n v="0"/>
    <n v="0"/>
    <n v="0"/>
    <n v="0"/>
    <n v="0"/>
  </r>
  <r>
    <n v="900226715"/>
    <s v="COOSALUD ENTIDAD PROMOTORA DE SALUD S.A."/>
    <s v="06_131707"/>
    <n v="6131707"/>
    <d v="2019-12-27T00:00:00"/>
    <d v="2019-12-27T00:00:00"/>
    <n v="1830548"/>
    <n v="0"/>
    <n v="0"/>
    <n v="0"/>
    <n v="1830548"/>
    <x v="2"/>
    <n v="1830548"/>
    <n v="0"/>
    <n v="0"/>
    <n v="0"/>
    <n v="0"/>
    <n v="0"/>
    <n v="0"/>
  </r>
  <r>
    <n v="900226715"/>
    <s v="COOSALUD ENTIDAD PROMOTORA DE SALUD S.A."/>
    <s v="06_131841"/>
    <n v="6131841"/>
    <d v="2019-12-30T00:00:00"/>
    <d v="2019-12-30T00:00:00"/>
    <n v="12395581"/>
    <n v="0"/>
    <n v="0"/>
    <n v="0"/>
    <n v="12395581"/>
    <x v="2"/>
    <n v="12395581"/>
    <n v="0"/>
    <n v="0"/>
    <n v="0"/>
    <n v="0"/>
    <n v="0"/>
    <n v="0"/>
  </r>
  <r>
    <n v="900226715"/>
    <s v="COOSALUD ENTIDAD PROMOTORA DE SALUD S.A."/>
    <s v="06_131854"/>
    <n v="6131854"/>
    <d v="2019-12-31T00:00:00"/>
    <d v="2019-12-31T00:00:00"/>
    <n v="1061226"/>
    <n v="0"/>
    <n v="0"/>
    <n v="0"/>
    <n v="1061226"/>
    <x v="2"/>
    <n v="1061226"/>
    <n v="0"/>
    <n v="0"/>
    <n v="0"/>
    <n v="0"/>
    <n v="0"/>
    <n v="0"/>
  </r>
  <r>
    <n v="900226715"/>
    <s v="COOSALUD ENTIDAD PROMOTORA DE SALUD S.A."/>
    <s v="06_131869"/>
    <n v="6131869"/>
    <d v="2019-12-31T00:00:00"/>
    <d v="2019-12-31T00:00:00"/>
    <n v="934821"/>
    <n v="0"/>
    <n v="0"/>
    <n v="0"/>
    <n v="934821"/>
    <x v="2"/>
    <n v="934821"/>
    <n v="0"/>
    <n v="0"/>
    <n v="0"/>
    <n v="0"/>
    <n v="0"/>
    <n v="0"/>
  </r>
  <r>
    <n v="900226715"/>
    <s v="COOSALUD ENTIDAD PROMOTORA DE SALUD S.A."/>
    <s v="06_131911"/>
    <n v="6131911"/>
    <d v="2019-12-31T00:00:00"/>
    <d v="2019-12-31T00:00:00"/>
    <n v="3495987"/>
    <n v="0"/>
    <n v="0"/>
    <n v="0"/>
    <n v="3495987"/>
    <x v="2"/>
    <n v="3495987"/>
    <n v="0"/>
    <n v="0"/>
    <n v="0"/>
    <n v="0"/>
    <n v="0"/>
    <n v="0"/>
  </r>
  <r>
    <n v="900226715"/>
    <s v="COOSALUD ENTIDAD PROMOTORA DE SALUD S.A."/>
    <s v="06_131937"/>
    <n v="6131937"/>
    <d v="2019-12-31T00:00:00"/>
    <d v="2019-12-31T00:00:00"/>
    <n v="40095"/>
    <n v="0"/>
    <n v="0"/>
    <n v="0"/>
    <n v="40095"/>
    <x v="2"/>
    <n v="40095"/>
    <n v="0"/>
    <n v="0"/>
    <n v="0"/>
    <n v="0"/>
    <n v="0"/>
    <n v="0"/>
  </r>
  <r>
    <n v="900226715"/>
    <s v="COOSALUD ENTIDAD PROMOTORA DE SALUD S.A."/>
    <s v="06_131944"/>
    <n v="6131944"/>
    <d v="2019-12-31T00:00:00"/>
    <d v="2019-12-31T00:00:00"/>
    <n v="94013"/>
    <n v="0"/>
    <n v="0"/>
    <n v="0"/>
    <n v="94013"/>
    <x v="2"/>
    <n v="94013"/>
    <n v="0"/>
    <n v="0"/>
    <n v="0"/>
    <n v="0"/>
    <n v="0"/>
    <n v="0"/>
  </r>
  <r>
    <n v="900226715"/>
    <s v="COOSALUD ENTIDAD PROMOTORA DE SALUD S.A."/>
    <s v="06_131950"/>
    <n v="6131950"/>
    <d v="2019-12-31T00:00:00"/>
    <d v="2019-12-31T00:00:00"/>
    <n v="22477"/>
    <n v="0"/>
    <n v="0"/>
    <n v="0"/>
    <n v="22477"/>
    <x v="2"/>
    <n v="22477"/>
    <n v="0"/>
    <n v="0"/>
    <n v="0"/>
    <n v="0"/>
    <n v="0"/>
    <n v="0"/>
  </r>
  <r>
    <n v="900226715"/>
    <s v="COOSALUD ENTIDAD PROMOTORA DE SALUD S.A."/>
    <s v="06_131954"/>
    <n v="6131954"/>
    <d v="2019-12-31T00:00:00"/>
    <d v="2020-01-10T00:00:00"/>
    <n v="8237257"/>
    <n v="0"/>
    <n v="0"/>
    <n v="0"/>
    <n v="8237257"/>
    <x v="6"/>
    <n v="0"/>
    <n v="0"/>
    <n v="0"/>
    <n v="0"/>
    <n v="0"/>
    <n v="0"/>
    <n v="8237257"/>
  </r>
  <r>
    <n v="900226715"/>
    <s v="COOSALUD ENTIDAD PROMOTORA DE SALUD S.A."/>
    <s v="06_131956"/>
    <n v="6131956"/>
    <d v="2019-12-31T00:00:00"/>
    <d v="2020-01-10T00:00:00"/>
    <n v="79189570"/>
    <n v="0"/>
    <n v="0"/>
    <n v="0"/>
    <n v="79189570"/>
    <x v="6"/>
    <n v="0"/>
    <n v="0"/>
    <n v="0"/>
    <n v="0"/>
    <n v="0"/>
    <n v="0"/>
    <n v="79189570"/>
  </r>
  <r>
    <n v="900226715"/>
    <s v="COOSALUD ENTIDAD PROMOTORA DE SALUD S.A."/>
    <s v="06_131957"/>
    <n v="6131957"/>
    <d v="2019-12-31T00:00:00"/>
    <d v="2020-01-10T00:00:00"/>
    <n v="37058011"/>
    <n v="0"/>
    <n v="0"/>
    <n v="0"/>
    <n v="37058011"/>
    <x v="6"/>
    <n v="0"/>
    <n v="0"/>
    <n v="0"/>
    <n v="0"/>
    <n v="0"/>
    <n v="0"/>
    <n v="37058011"/>
  </r>
  <r>
    <n v="900226715"/>
    <s v="COOSALUD ENTIDAD PROMOTORA DE SALUD S.A."/>
    <s v="06_131964"/>
    <n v="6131964"/>
    <d v="2019-12-31T00:00:00"/>
    <d v="2020-01-10T00:00:00"/>
    <n v="356260336"/>
    <n v="0"/>
    <n v="0"/>
    <n v="0"/>
    <n v="356260336"/>
    <x v="9"/>
    <n v="0"/>
    <n v="0"/>
    <n v="0"/>
    <n v="202729842"/>
    <n v="0"/>
    <n v="0"/>
    <n v="153530494"/>
  </r>
  <r>
    <n v="900226715"/>
    <s v="COOSALUD ENTIDAD PROMOTORA DE SALUD S.A."/>
    <s v="06_132024"/>
    <n v="6132024"/>
    <d v="2020-01-09T00:00:00"/>
    <d v="2020-01-09T00:00:00"/>
    <n v="5037829"/>
    <n v="0"/>
    <n v="0"/>
    <n v="0"/>
    <n v="5037829"/>
    <x v="2"/>
    <n v="5037829"/>
    <n v="0"/>
    <n v="0"/>
    <n v="0"/>
    <n v="0"/>
    <n v="0"/>
    <n v="0"/>
  </r>
  <r>
    <n v="900226715"/>
    <s v="COOSALUD ENTIDAD PROMOTORA DE SALUD S.A."/>
    <s v="06_132026"/>
    <n v="6132026"/>
    <d v="2020-01-09T00:00:00"/>
    <d v="2020-01-09T00:00:00"/>
    <n v="3680000"/>
    <n v="0"/>
    <n v="0"/>
    <n v="0"/>
    <n v="3680000"/>
    <x v="2"/>
    <n v="3680000"/>
    <n v="0"/>
    <n v="0"/>
    <n v="0"/>
    <n v="0"/>
    <n v="0"/>
    <n v="0"/>
  </r>
  <r>
    <n v="900226715"/>
    <s v="COOSALUD ENTIDAD PROMOTORA DE SALUD S.A."/>
    <s v="06_132052"/>
    <n v="6132052"/>
    <d v="2020-01-11T00:00:00"/>
    <d v="2020-01-11T00:00:00"/>
    <n v="7245540"/>
    <n v="0"/>
    <n v="0"/>
    <n v="0"/>
    <n v="7245540"/>
    <x v="2"/>
    <n v="7245540"/>
    <n v="0"/>
    <n v="0"/>
    <n v="0"/>
    <n v="0"/>
    <n v="0"/>
    <n v="0"/>
  </r>
  <r>
    <n v="900226715"/>
    <s v="COOSALUD ENTIDAD PROMOTORA DE SALUD S.A."/>
    <s v="06_132267"/>
    <n v="6132267"/>
    <d v="2020-01-14T00:00:00"/>
    <d v="2020-01-14T00:00:00"/>
    <n v="1547779"/>
    <n v="0"/>
    <n v="0"/>
    <n v="0"/>
    <n v="1547779"/>
    <x v="2"/>
    <n v="1547779"/>
    <n v="0"/>
    <n v="0"/>
    <n v="0"/>
    <n v="0"/>
    <n v="0"/>
    <n v="0"/>
  </r>
  <r>
    <n v="900226715"/>
    <s v="COOSALUD ENTIDAD PROMOTORA DE SALUD S.A."/>
    <s v="06_132274"/>
    <n v="6132274"/>
    <d v="2020-01-14T00:00:00"/>
    <d v="2020-01-14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32284"/>
    <n v="6132284"/>
    <d v="2020-01-14T00:00:00"/>
    <d v="2020-01-14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32344"/>
    <n v="6132344"/>
    <d v="2020-01-14T00:00:00"/>
    <d v="2020-01-14T00:00:00"/>
    <n v="189906"/>
    <n v="0"/>
    <n v="0"/>
    <n v="0"/>
    <n v="189906"/>
    <x v="2"/>
    <n v="189906"/>
    <n v="0"/>
    <n v="0"/>
    <n v="0"/>
    <n v="0"/>
    <n v="0"/>
    <n v="0"/>
  </r>
  <r>
    <n v="900226715"/>
    <s v="COOSALUD ENTIDAD PROMOTORA DE SALUD S.A."/>
    <s v="06_132393"/>
    <n v="6132393"/>
    <d v="2020-01-14T00:00:00"/>
    <d v="2020-01-14T00:00:00"/>
    <n v="342000"/>
    <n v="0"/>
    <n v="0"/>
    <n v="0"/>
    <n v="342000"/>
    <x v="2"/>
    <n v="342000"/>
    <n v="0"/>
    <n v="0"/>
    <n v="0"/>
    <n v="0"/>
    <n v="0"/>
    <n v="0"/>
  </r>
  <r>
    <n v="900226715"/>
    <s v="COOSALUD ENTIDAD PROMOTORA DE SALUD S.A."/>
    <s v="06_132397"/>
    <n v="6132397"/>
    <d v="2020-01-15T00:00:00"/>
    <d v="2020-01-15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2403"/>
    <n v="6132403"/>
    <d v="2020-01-15T00:00:00"/>
    <d v="2020-01-15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2478"/>
    <n v="6132478"/>
    <d v="2020-01-18T00:00:00"/>
    <d v="2020-01-18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2482"/>
    <n v="6132482"/>
    <d v="2020-01-20T00:00:00"/>
    <d v="2020-01-20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2483"/>
    <n v="6132483"/>
    <d v="2020-01-20T00:00:00"/>
    <d v="2020-01-20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2484"/>
    <n v="6132484"/>
    <d v="2020-01-20T00:00:00"/>
    <d v="2020-01-20T00:00:00"/>
    <n v="3843303"/>
    <n v="0"/>
    <n v="0"/>
    <n v="0"/>
    <n v="3843303"/>
    <x v="2"/>
    <n v="3843303"/>
    <n v="0"/>
    <n v="0"/>
    <n v="0"/>
    <n v="0"/>
    <n v="0"/>
    <n v="0"/>
  </r>
  <r>
    <n v="900226715"/>
    <s v="COOSALUD ENTIDAD PROMOTORA DE SALUD S.A."/>
    <s v="06_132496"/>
    <n v="6132496"/>
    <d v="2020-01-21T00:00:00"/>
    <d v="2020-01-21T00:00:00"/>
    <n v="4447752"/>
    <n v="0"/>
    <n v="0"/>
    <n v="0"/>
    <n v="4447752"/>
    <x v="2"/>
    <n v="4447752"/>
    <n v="0"/>
    <n v="0"/>
    <n v="0"/>
    <n v="0"/>
    <n v="0"/>
    <n v="0"/>
  </r>
  <r>
    <n v="900226715"/>
    <s v="COOSALUD ENTIDAD PROMOTORA DE SALUD S.A."/>
    <s v="06_132504"/>
    <n v="6132504"/>
    <d v="2020-01-21T00:00:00"/>
    <d v="2020-01-21T00:00:00"/>
    <n v="3023812"/>
    <n v="0"/>
    <n v="0"/>
    <n v="0"/>
    <n v="3023812"/>
    <x v="2"/>
    <n v="3023812"/>
    <n v="0"/>
    <n v="0"/>
    <n v="0"/>
    <n v="0"/>
    <n v="0"/>
    <n v="0"/>
  </r>
  <r>
    <n v="900226715"/>
    <s v="COOSALUD ENTIDAD PROMOTORA DE SALUD S.A."/>
    <s v="06_132580"/>
    <n v="6132580"/>
    <d v="2020-01-22T00:00:00"/>
    <d v="2020-01-22T00:00:00"/>
    <n v="4149472"/>
    <n v="0"/>
    <n v="0"/>
    <n v="0"/>
    <n v="4149472"/>
    <x v="2"/>
    <n v="4149472"/>
    <n v="0"/>
    <n v="0"/>
    <n v="0"/>
    <n v="0"/>
    <n v="0"/>
    <n v="0"/>
  </r>
  <r>
    <n v="900226715"/>
    <s v="COOSALUD ENTIDAD PROMOTORA DE SALUD S.A."/>
    <s v="06_132710"/>
    <n v="6132710"/>
    <d v="2020-01-27T00:00:00"/>
    <d v="2020-01-27T00:00:00"/>
    <n v="30000000"/>
    <n v="0"/>
    <n v="0"/>
    <n v="0"/>
    <n v="30000000"/>
    <x v="2"/>
    <n v="30000000"/>
    <n v="0"/>
    <n v="0"/>
    <n v="0"/>
    <n v="0"/>
    <n v="0"/>
    <n v="0"/>
  </r>
  <r>
    <n v="900226715"/>
    <s v="COOSALUD ENTIDAD PROMOTORA DE SALUD S.A."/>
    <s v="06_132770"/>
    <n v="6132770"/>
    <d v="2020-01-28T00:00:00"/>
    <d v="2020-01-28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32772"/>
    <n v="6132772"/>
    <d v="2020-01-28T00:00:00"/>
    <d v="2020-01-28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32971"/>
    <n v="6132971"/>
    <d v="2020-01-31T00:00:00"/>
    <d v="2020-01-31T00:00:00"/>
    <n v="410058"/>
    <n v="0"/>
    <n v="0"/>
    <n v="0"/>
    <n v="410058"/>
    <x v="2"/>
    <n v="410058"/>
    <n v="0"/>
    <n v="0"/>
    <n v="0"/>
    <n v="0"/>
    <n v="0"/>
    <n v="0"/>
  </r>
  <r>
    <n v="900226715"/>
    <s v="COOSALUD ENTIDAD PROMOTORA DE SALUD S.A."/>
    <s v="06_132984"/>
    <n v="6132984"/>
    <d v="2020-01-31T00:00:00"/>
    <d v="2020-01-31T00:00:00"/>
    <n v="617798"/>
    <n v="0"/>
    <n v="0"/>
    <n v="0"/>
    <n v="617798"/>
    <x v="2"/>
    <n v="617798"/>
    <n v="0"/>
    <n v="0"/>
    <n v="0"/>
    <n v="0"/>
    <n v="0"/>
    <n v="0"/>
  </r>
  <r>
    <n v="900226715"/>
    <s v="COOSALUD ENTIDAD PROMOTORA DE SALUD S.A."/>
    <s v="06_132987"/>
    <n v="6132987"/>
    <d v="2020-01-31T00:00:00"/>
    <d v="2020-03-10T00:00:00"/>
    <n v="390320"/>
    <n v="0"/>
    <n v="0"/>
    <n v="0"/>
    <n v="390320"/>
    <x v="5"/>
    <n v="0"/>
    <n v="390320"/>
    <n v="0"/>
    <n v="0"/>
    <n v="0"/>
    <n v="0"/>
    <n v="0"/>
  </r>
  <r>
    <n v="900226715"/>
    <s v="COOSALUD ENTIDAD PROMOTORA DE SALUD S.A."/>
    <s v="06_132988"/>
    <n v="6132988"/>
    <d v="2020-01-31T00:00:00"/>
    <d v="2020-03-10T00:00:00"/>
    <n v="172500"/>
    <n v="0"/>
    <n v="0"/>
    <n v="0"/>
    <n v="172500"/>
    <x v="5"/>
    <n v="0"/>
    <n v="172500"/>
    <n v="0"/>
    <n v="0"/>
    <n v="0"/>
    <n v="0"/>
    <n v="0"/>
  </r>
  <r>
    <n v="900226715"/>
    <s v="COOSALUD ENTIDAD PROMOTORA DE SALUD S.A."/>
    <s v="06_133040"/>
    <n v="6133040"/>
    <d v="2020-01-31T00:00:00"/>
    <d v="2020-03-10T00:00:00"/>
    <n v="744800"/>
    <n v="0"/>
    <n v="0"/>
    <n v="0"/>
    <n v="744800"/>
    <x v="5"/>
    <n v="0"/>
    <n v="744800"/>
    <n v="0"/>
    <n v="0"/>
    <n v="0"/>
    <n v="0"/>
    <n v="0"/>
  </r>
  <r>
    <n v="900226715"/>
    <s v="COOSALUD ENTIDAD PROMOTORA DE SALUD S.A."/>
    <s v="06_133043"/>
    <n v="6133043"/>
    <d v="2020-01-31T00:00:00"/>
    <d v="2020-01-31T00:00:00"/>
    <n v="1299481"/>
    <n v="0"/>
    <n v="0"/>
    <n v="0"/>
    <n v="1299481"/>
    <x v="2"/>
    <n v="1299481"/>
    <n v="0"/>
    <n v="0"/>
    <n v="0"/>
    <n v="0"/>
    <n v="0"/>
    <n v="0"/>
  </r>
  <r>
    <n v="900226715"/>
    <s v="COOSALUD ENTIDAD PROMOTORA DE SALUD S.A."/>
    <s v="06_133053"/>
    <n v="6133053"/>
    <d v="2020-01-31T00:00:00"/>
    <d v="2020-02-10T00:00:00"/>
    <n v="8237257"/>
    <n v="370678"/>
    <n v="0"/>
    <n v="0"/>
    <n v="7866579"/>
    <x v="11"/>
    <n v="0"/>
    <n v="0"/>
    <n v="864911"/>
    <n v="0"/>
    <n v="0"/>
    <n v="0"/>
    <n v="7001668"/>
  </r>
  <r>
    <n v="900226715"/>
    <s v="COOSALUD ENTIDAD PROMOTORA DE SALUD S.A."/>
    <s v="06_133055"/>
    <n v="6133055"/>
    <d v="2020-01-31T00:00:00"/>
    <d v="2020-02-10T00:00:00"/>
    <n v="79829344"/>
    <n v="0"/>
    <n v="0"/>
    <n v="0"/>
    <n v="79829344"/>
    <x v="9"/>
    <n v="0"/>
    <n v="0"/>
    <n v="0"/>
    <n v="73876923"/>
    <n v="0"/>
    <n v="0"/>
    <n v="5952421"/>
  </r>
  <r>
    <n v="900226715"/>
    <s v="COOSALUD ENTIDAD PROMOTORA DE SALUD S.A."/>
    <s v="06_133057"/>
    <n v="6133057"/>
    <d v="2020-01-31T00:00:00"/>
    <d v="2020-02-10T00:00:00"/>
    <n v="37058011"/>
    <n v="1667610"/>
    <n v="0"/>
    <n v="0"/>
    <n v="35390401"/>
    <x v="11"/>
    <n v="0"/>
    <n v="0"/>
    <n v="3891092"/>
    <n v="0"/>
    <n v="0"/>
    <n v="0"/>
    <n v="31499309"/>
  </r>
  <r>
    <n v="900226715"/>
    <s v="COOSALUD ENTIDAD PROMOTORA DE SALUD S.A."/>
    <s v="06_133058"/>
    <n v="6133058"/>
    <d v="2020-01-31T00:00:00"/>
    <d v="2020-02-10T00:00:00"/>
    <n v="359138510"/>
    <n v="0"/>
    <n v="0"/>
    <n v="0"/>
    <n v="359138510"/>
    <x v="9"/>
    <n v="0"/>
    <n v="0"/>
    <n v="0"/>
    <n v="331723983"/>
    <n v="0"/>
    <n v="0"/>
    <n v="27414527"/>
  </r>
  <r>
    <n v="900226715"/>
    <s v="COOSALUD ENTIDAD PROMOTORA DE SALUD S.A."/>
    <s v="06_133085"/>
    <n v="6133085"/>
    <d v="2020-02-10T00:00:00"/>
    <d v="2020-02-10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33125"/>
    <n v="6133125"/>
    <d v="2020-02-12T00:00:00"/>
    <d v="2020-02-12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3152"/>
    <n v="6133152"/>
    <d v="2020-02-12T00:00:00"/>
    <d v="2020-02-12T00:00:00"/>
    <n v="27589"/>
    <n v="0"/>
    <n v="0"/>
    <n v="0"/>
    <n v="27589"/>
    <x v="2"/>
    <n v="27589"/>
    <n v="0"/>
    <n v="0"/>
    <n v="0"/>
    <n v="0"/>
    <n v="0"/>
    <n v="0"/>
  </r>
  <r>
    <n v="900226715"/>
    <s v="COOSALUD ENTIDAD PROMOTORA DE SALUD S.A."/>
    <s v="06_133161"/>
    <n v="6133161"/>
    <d v="2020-02-13T00:00:00"/>
    <d v="2020-02-13T00:00:00"/>
    <n v="215600"/>
    <n v="0"/>
    <n v="0"/>
    <n v="0"/>
    <n v="215600"/>
    <x v="2"/>
    <n v="215600"/>
    <n v="0"/>
    <n v="0"/>
    <n v="0"/>
    <n v="0"/>
    <n v="0"/>
    <n v="0"/>
  </r>
  <r>
    <n v="900226715"/>
    <s v="COOSALUD ENTIDAD PROMOTORA DE SALUD S.A."/>
    <s v="06_133316"/>
    <n v="6133316"/>
    <d v="2020-02-19T00:00:00"/>
    <d v="2020-02-19T00:00:00"/>
    <n v="3888547"/>
    <n v="0"/>
    <n v="0"/>
    <n v="0"/>
    <n v="3888547"/>
    <x v="2"/>
    <n v="3888547"/>
    <n v="0"/>
    <n v="0"/>
    <n v="0"/>
    <n v="0"/>
    <n v="0"/>
    <n v="0"/>
  </r>
  <r>
    <n v="900226715"/>
    <s v="COOSALUD ENTIDAD PROMOTORA DE SALUD S.A."/>
    <s v="06_133322"/>
    <n v="6133322"/>
    <d v="2020-02-20T00:00:00"/>
    <d v="2020-02-20T00:00:00"/>
    <n v="300000"/>
    <n v="0"/>
    <n v="0"/>
    <n v="0"/>
    <n v="300000"/>
    <x v="2"/>
    <n v="300000"/>
    <n v="0"/>
    <n v="0"/>
    <n v="0"/>
    <n v="0"/>
    <n v="0"/>
    <n v="0"/>
  </r>
  <r>
    <n v="900226715"/>
    <s v="COOSALUD ENTIDAD PROMOTORA DE SALUD S.A."/>
    <s v="06_133334"/>
    <n v="6133334"/>
    <d v="2020-02-20T00:00:00"/>
    <d v="2020-02-20T00:00:00"/>
    <n v="188500"/>
    <n v="0"/>
    <n v="0"/>
    <n v="0"/>
    <n v="188500"/>
    <x v="2"/>
    <n v="188500"/>
    <n v="0"/>
    <n v="0"/>
    <n v="0"/>
    <n v="0"/>
    <n v="0"/>
    <n v="0"/>
  </r>
  <r>
    <n v="900226715"/>
    <s v="COOSALUD ENTIDAD PROMOTORA DE SALUD S.A."/>
    <s v="06_133335"/>
    <n v="6133335"/>
    <d v="2020-02-20T00:00:00"/>
    <d v="2020-02-20T00:00:00"/>
    <n v="950185"/>
    <n v="0"/>
    <n v="0"/>
    <n v="0"/>
    <n v="950185"/>
    <x v="2"/>
    <n v="950185"/>
    <n v="0"/>
    <n v="0"/>
    <n v="0"/>
    <n v="0"/>
    <n v="0"/>
    <n v="0"/>
  </r>
  <r>
    <n v="900226715"/>
    <s v="COOSALUD ENTIDAD PROMOTORA DE SALUD S.A."/>
    <s v="06_133337"/>
    <n v="6133337"/>
    <d v="2020-02-20T00:00:00"/>
    <d v="2020-02-20T00:00:00"/>
    <n v="456130"/>
    <n v="0"/>
    <n v="0"/>
    <n v="0"/>
    <n v="456130"/>
    <x v="2"/>
    <n v="456130"/>
    <n v="0"/>
    <n v="0"/>
    <n v="0"/>
    <n v="0"/>
    <n v="0"/>
    <n v="0"/>
  </r>
  <r>
    <n v="900226715"/>
    <s v="COOSALUD ENTIDAD PROMOTORA DE SALUD S.A."/>
    <s v="06_133350"/>
    <n v="6133350"/>
    <d v="2020-02-21T00:00:00"/>
    <d v="2020-02-21T00:00:00"/>
    <n v="5876337"/>
    <n v="0"/>
    <n v="0"/>
    <n v="0"/>
    <n v="5876337"/>
    <x v="2"/>
    <n v="5876337"/>
    <n v="0"/>
    <n v="0"/>
    <n v="0"/>
    <n v="0"/>
    <n v="0"/>
    <n v="0"/>
  </r>
  <r>
    <n v="900226715"/>
    <s v="COOSALUD ENTIDAD PROMOTORA DE SALUD S.A."/>
    <s v="06_133431"/>
    <n v="6133431"/>
    <d v="2020-02-21T00:00:00"/>
    <d v="2020-02-21T00:00:00"/>
    <n v="327600"/>
    <n v="0"/>
    <n v="0"/>
    <n v="0"/>
    <n v="327600"/>
    <x v="2"/>
    <n v="327600"/>
    <n v="0"/>
    <n v="0"/>
    <n v="0"/>
    <n v="0"/>
    <n v="0"/>
    <n v="0"/>
  </r>
  <r>
    <n v="900226715"/>
    <s v="COOSALUD ENTIDAD PROMOTORA DE SALUD S.A."/>
    <s v="06_134004"/>
    <n v="6134004"/>
    <d v="2020-02-29T00:00:00"/>
    <d v="2020-02-29T00:00:00"/>
    <n v="318800"/>
    <n v="0"/>
    <n v="0"/>
    <n v="0"/>
    <n v="318800"/>
    <x v="2"/>
    <n v="318800"/>
    <n v="0"/>
    <n v="0"/>
    <n v="0"/>
    <n v="0"/>
    <n v="0"/>
    <n v="0"/>
  </r>
  <r>
    <n v="900226715"/>
    <s v="COOSALUD ENTIDAD PROMOTORA DE SALUD S.A."/>
    <s v="06_134005"/>
    <n v="6134005"/>
    <d v="2020-02-29T00:00:00"/>
    <d v="2020-02-29T00:00:00"/>
    <n v="1829772"/>
    <n v="0"/>
    <n v="0"/>
    <n v="0"/>
    <n v="1829772"/>
    <x v="2"/>
    <n v="1829772"/>
    <n v="0"/>
    <n v="0"/>
    <n v="0"/>
    <n v="0"/>
    <n v="0"/>
    <n v="0"/>
  </r>
  <r>
    <n v="900226715"/>
    <s v="COOSALUD ENTIDAD PROMOTORA DE SALUD S.A."/>
    <s v="06_134008"/>
    <n v="6134008"/>
    <d v="2020-02-29T00:00:00"/>
    <d v="2020-02-29T00:00:00"/>
    <n v="960400"/>
    <n v="0"/>
    <n v="0"/>
    <n v="0"/>
    <n v="960400"/>
    <x v="2"/>
    <n v="960400"/>
    <n v="0"/>
    <n v="0"/>
    <n v="0"/>
    <n v="0"/>
    <n v="0"/>
    <n v="0"/>
  </r>
  <r>
    <n v="900226715"/>
    <s v="COOSALUD ENTIDAD PROMOTORA DE SALUD S.A."/>
    <s v="06_134009"/>
    <n v="6134009"/>
    <d v="2020-02-29T00:00:00"/>
    <d v="2020-02-29T00:00:00"/>
    <n v="5983849"/>
    <n v="0"/>
    <n v="0"/>
    <n v="0"/>
    <n v="5983849"/>
    <x v="2"/>
    <n v="5983849"/>
    <n v="0"/>
    <n v="0"/>
    <n v="0"/>
    <n v="0"/>
    <n v="0"/>
    <n v="0"/>
  </r>
  <r>
    <n v="900226715"/>
    <s v="COOSALUD ENTIDAD PROMOTORA DE SALUD S.A."/>
    <s v="06_134045"/>
    <n v="6134045"/>
    <d v="2020-02-29T00:00:00"/>
    <d v="2020-03-10T00:00:00"/>
    <n v="36668127"/>
    <n v="1650066"/>
    <n v="0"/>
    <n v="0"/>
    <n v="35018061"/>
    <x v="8"/>
    <n v="0"/>
    <n v="0"/>
    <n v="3850154"/>
    <n v="31167907"/>
    <n v="0"/>
    <n v="0"/>
    <n v="0"/>
  </r>
  <r>
    <n v="900226715"/>
    <s v="COOSALUD ENTIDAD PROMOTORA DE SALUD S.A."/>
    <s v="06_134046"/>
    <n v="6134046"/>
    <d v="2020-02-29T00:00:00"/>
    <d v="2020-03-10T00:00:00"/>
    <n v="358702695"/>
    <n v="0"/>
    <n v="0"/>
    <n v="0"/>
    <n v="358702695"/>
    <x v="4"/>
    <n v="0"/>
    <n v="0"/>
    <n v="0"/>
    <n v="358702695"/>
    <n v="0"/>
    <n v="0"/>
    <n v="0"/>
  </r>
  <r>
    <n v="900226715"/>
    <s v="COOSALUD ENTIDAD PROMOTORA DE SALUD S.A."/>
    <s v="06_134047"/>
    <n v="6134047"/>
    <d v="2020-02-29T00:00:00"/>
    <d v="2020-03-10T00:00:00"/>
    <n v="8150149"/>
    <n v="366757"/>
    <n v="0"/>
    <n v="0"/>
    <n v="7783392"/>
    <x v="10"/>
    <n v="0"/>
    <n v="0"/>
    <n v="855766"/>
    <n v="4398545"/>
    <n v="0"/>
    <n v="0"/>
    <n v="2529081"/>
  </r>
  <r>
    <n v="900226715"/>
    <s v="COOSALUD ENTIDAD PROMOTORA DE SALUD S.A."/>
    <s v="06_134048"/>
    <n v="6134048"/>
    <d v="2020-02-29T00:00:00"/>
    <d v="2020-03-10T00:00:00"/>
    <n v="79732457"/>
    <n v="0"/>
    <n v="0"/>
    <n v="0"/>
    <n v="79732457"/>
    <x v="4"/>
    <n v="0"/>
    <n v="0"/>
    <n v="0"/>
    <n v="79732457"/>
    <n v="0"/>
    <n v="0"/>
    <n v="0"/>
  </r>
  <r>
    <n v="900226715"/>
    <s v="COOSALUD ENTIDAD PROMOTORA DE SALUD S.A."/>
    <s v="06_134070"/>
    <n v="6134070"/>
    <d v="2020-03-09T00:00:00"/>
    <d v="2020-03-09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4071"/>
    <n v="6134071"/>
    <d v="2020-03-09T00:00:00"/>
    <d v="2020-03-09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34072"/>
    <n v="6134072"/>
    <d v="2020-03-09T00:00:00"/>
    <d v="2020-03-09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4484"/>
    <n v="6134484"/>
    <d v="2020-03-27T00:00:00"/>
    <d v="2020-03-27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34487"/>
    <n v="6134487"/>
    <d v="2020-03-27T00:00:00"/>
    <d v="2020-03-27T00:00:00"/>
    <n v="92000"/>
    <n v="0"/>
    <n v="0"/>
    <n v="0"/>
    <n v="92000"/>
    <x v="2"/>
    <n v="92000"/>
    <n v="0"/>
    <n v="0"/>
    <n v="0"/>
    <n v="0"/>
    <n v="0"/>
    <n v="0"/>
  </r>
  <r>
    <n v="900226715"/>
    <s v="COOSALUD ENTIDAD PROMOTORA DE SALUD S.A."/>
    <s v="06_134492"/>
    <n v="6134492"/>
    <d v="2020-03-30T00:00:00"/>
    <d v="2020-03-30T00:00:00"/>
    <n v="980000"/>
    <n v="0"/>
    <n v="0"/>
    <n v="0"/>
    <n v="980000"/>
    <x v="2"/>
    <n v="980000"/>
    <n v="0"/>
    <n v="0"/>
    <n v="0"/>
    <n v="0"/>
    <n v="0"/>
    <n v="0"/>
  </r>
  <r>
    <n v="900226715"/>
    <s v="COOSALUD ENTIDAD PROMOTORA DE SALUD S.A."/>
    <s v="06_134494"/>
    <n v="6134494"/>
    <d v="2020-03-30T00:00:00"/>
    <d v="2020-03-30T00:00:00"/>
    <n v="112000"/>
    <n v="0"/>
    <n v="0"/>
    <n v="0"/>
    <n v="112000"/>
    <x v="2"/>
    <n v="112000"/>
    <n v="0"/>
    <n v="0"/>
    <n v="0"/>
    <n v="0"/>
    <n v="0"/>
    <n v="0"/>
  </r>
  <r>
    <n v="900226715"/>
    <s v="COOSALUD ENTIDAD PROMOTORA DE SALUD S.A."/>
    <s v="06_134507"/>
    <n v="6134507"/>
    <d v="2020-03-31T00:00:00"/>
    <d v="2020-03-31T00:00:00"/>
    <n v="185000"/>
    <n v="0"/>
    <n v="0"/>
    <n v="0"/>
    <n v="185000"/>
    <x v="2"/>
    <n v="185000"/>
    <n v="0"/>
    <n v="0"/>
    <n v="0"/>
    <n v="0"/>
    <n v="0"/>
    <n v="0"/>
  </r>
  <r>
    <n v="900226715"/>
    <s v="COOSALUD ENTIDAD PROMOTORA DE SALUD S.A."/>
    <s v="06_134525"/>
    <n v="6134525"/>
    <d v="2020-03-31T00:00:00"/>
    <d v="2020-04-07T00:00:00"/>
    <n v="83854516"/>
    <n v="0"/>
    <n v="0"/>
    <n v="0"/>
    <n v="83854516"/>
    <x v="6"/>
    <n v="0"/>
    <n v="0"/>
    <n v="0"/>
    <n v="0"/>
    <n v="0"/>
    <n v="0"/>
    <n v="83854516"/>
  </r>
  <r>
    <n v="900226715"/>
    <s v="COOSALUD ENTIDAD PROMOTORA DE SALUD S.A."/>
    <s v="06_134526"/>
    <n v="6134526"/>
    <d v="2020-03-31T00:00:00"/>
    <d v="2020-04-07T00:00:00"/>
    <n v="7765155"/>
    <n v="0"/>
    <n v="0"/>
    <n v="0"/>
    <n v="7765155"/>
    <x v="6"/>
    <n v="0"/>
    <n v="0"/>
    <n v="0"/>
    <n v="0"/>
    <n v="0"/>
    <n v="0"/>
    <n v="7765155"/>
  </r>
  <r>
    <n v="900226715"/>
    <s v="COOSALUD ENTIDAD PROMOTORA DE SALUD S.A."/>
    <s v="06_134527"/>
    <n v="6134527"/>
    <d v="2020-03-31T00:00:00"/>
    <d v="2020-04-07T00:00:00"/>
    <n v="377247133"/>
    <n v="0"/>
    <n v="0"/>
    <n v="0"/>
    <n v="377247133"/>
    <x v="4"/>
    <n v="0"/>
    <n v="0"/>
    <n v="0"/>
    <n v="377247133"/>
    <n v="0"/>
    <n v="0"/>
    <n v="0"/>
  </r>
  <r>
    <n v="900226715"/>
    <s v="COOSALUD ENTIDAD PROMOTORA DE SALUD S.A."/>
    <s v="06_134528"/>
    <n v="6134528"/>
    <d v="2020-03-31T00:00:00"/>
    <d v="2020-04-07T00:00:00"/>
    <n v="35076865"/>
    <n v="0"/>
    <n v="0"/>
    <n v="0"/>
    <n v="35076865"/>
    <x v="2"/>
    <n v="35076865"/>
    <n v="0"/>
    <n v="0"/>
    <n v="0"/>
    <n v="0"/>
    <n v="0"/>
    <n v="0"/>
  </r>
  <r>
    <n v="900226715"/>
    <s v="COOSALUD ENTIDAD PROMOTORA DE SALUD S.A."/>
    <s v="06_134546"/>
    <n v="6134546"/>
    <d v="2020-04-06T00:00:00"/>
    <d v="2020-04-06T00:00:00"/>
    <n v="207000"/>
    <n v="0"/>
    <n v="0"/>
    <n v="0"/>
    <n v="207000"/>
    <x v="2"/>
    <n v="207000"/>
    <n v="0"/>
    <n v="0"/>
    <n v="0"/>
    <n v="0"/>
    <n v="0"/>
    <n v="0"/>
  </r>
  <r>
    <n v="900226715"/>
    <s v="COOSALUD ENTIDAD PROMOTORA DE SALUD S.A."/>
    <s v="06_134547"/>
    <n v="6134547"/>
    <d v="2020-04-06T00:00:00"/>
    <d v="2020-04-06T00:00:00"/>
    <n v="176400"/>
    <n v="0"/>
    <n v="0"/>
    <n v="0"/>
    <n v="176400"/>
    <x v="2"/>
    <n v="176400"/>
    <n v="0"/>
    <n v="0"/>
    <n v="0"/>
    <n v="0"/>
    <n v="0"/>
    <n v="0"/>
  </r>
  <r>
    <n v="900226715"/>
    <s v="COOSALUD ENTIDAD PROMOTORA DE SALUD S.A."/>
    <s v="06_134548"/>
    <n v="6134548"/>
    <d v="2020-04-06T00:00:00"/>
    <d v="2020-04-06T00:00:00"/>
    <n v="75000"/>
    <n v="0"/>
    <n v="0"/>
    <n v="0"/>
    <n v="75000"/>
    <x v="2"/>
    <n v="75000"/>
    <n v="0"/>
    <n v="0"/>
    <n v="0"/>
    <n v="0"/>
    <n v="0"/>
    <n v="0"/>
  </r>
  <r>
    <n v="900226715"/>
    <s v="COOSALUD ENTIDAD PROMOTORA DE SALUD S.A."/>
    <s v="06_134702"/>
    <n v="6134702"/>
    <d v="2020-04-16T00:00:00"/>
    <d v="2020-04-16T00:00:00"/>
    <n v="532000"/>
    <n v="0"/>
    <n v="0"/>
    <n v="0"/>
    <n v="532000"/>
    <x v="2"/>
    <n v="532000"/>
    <n v="0"/>
    <n v="0"/>
    <n v="0"/>
    <n v="0"/>
    <n v="0"/>
    <n v="0"/>
  </r>
  <r>
    <n v="900226715"/>
    <s v="COOSALUD ENTIDAD PROMOTORA DE SALUD S.A."/>
    <s v="06_134703"/>
    <n v="6134703"/>
    <d v="2020-04-16T00:00:00"/>
    <d v="2020-04-16T00:00:00"/>
    <n v="287500"/>
    <n v="0"/>
    <n v="0"/>
    <n v="0"/>
    <n v="287500"/>
    <x v="2"/>
    <n v="287500"/>
    <n v="0"/>
    <n v="0"/>
    <n v="0"/>
    <n v="0"/>
    <n v="0"/>
    <n v="0"/>
  </r>
  <r>
    <n v="900226715"/>
    <s v="COOSALUD ENTIDAD PROMOTORA DE SALUD S.A."/>
    <s v="06_134707"/>
    <n v="6134707"/>
    <d v="2020-04-16T00:00:00"/>
    <d v="2020-04-16T00:00:00"/>
    <n v="112000"/>
    <n v="0"/>
    <n v="0"/>
    <n v="0"/>
    <n v="112000"/>
    <x v="2"/>
    <n v="112000"/>
    <n v="0"/>
    <n v="0"/>
    <n v="0"/>
    <n v="0"/>
    <n v="0"/>
    <n v="0"/>
  </r>
  <r>
    <n v="900226715"/>
    <s v="COOSALUD ENTIDAD PROMOTORA DE SALUD S.A."/>
    <s v="06_134712"/>
    <n v="6134712"/>
    <d v="2020-04-16T00:00:00"/>
    <d v="2020-04-16T00:00:00"/>
    <n v="3057600"/>
    <n v="0"/>
    <n v="0"/>
    <n v="0"/>
    <n v="3057600"/>
    <x v="2"/>
    <n v="3057600"/>
    <n v="0"/>
    <n v="0"/>
    <n v="0"/>
    <n v="0"/>
    <n v="0"/>
    <n v="0"/>
  </r>
  <r>
    <n v="900226715"/>
    <s v="COOSALUD ENTIDAD PROMOTORA DE SALUD S.A."/>
    <s v="06_134720"/>
    <n v="6134720"/>
    <d v="2020-04-17T00:00:00"/>
    <d v="2020-04-17T00:00:00"/>
    <n v="2800000"/>
    <n v="0"/>
    <n v="0"/>
    <n v="0"/>
    <n v="2800000"/>
    <x v="2"/>
    <n v="2800000"/>
    <n v="0"/>
    <n v="0"/>
    <n v="0"/>
    <n v="0"/>
    <n v="0"/>
    <n v="0"/>
  </r>
  <r>
    <n v="900226715"/>
    <s v="COOSALUD ENTIDAD PROMOTORA DE SALUD S.A."/>
    <s v="06_134832"/>
    <n v="6134832"/>
    <d v="2020-04-29T00:00:00"/>
    <d v="2020-04-29T00:00:00"/>
    <n v="705600"/>
    <n v="0"/>
    <n v="0"/>
    <n v="0"/>
    <n v="705600"/>
    <x v="2"/>
    <n v="705600"/>
    <n v="0"/>
    <n v="0"/>
    <n v="0"/>
    <n v="0"/>
    <n v="0"/>
    <n v="0"/>
  </r>
  <r>
    <n v="900226715"/>
    <s v="COOSALUD ENTIDAD PROMOTORA DE SALUD S.A."/>
    <s v="06_134833"/>
    <n v="6134833"/>
    <d v="2020-04-29T00:00:00"/>
    <d v="2020-04-29T00:00:00"/>
    <n v="609500"/>
    <n v="0"/>
    <n v="0"/>
    <n v="0"/>
    <n v="609500"/>
    <x v="2"/>
    <n v="609500"/>
    <n v="0"/>
    <n v="0"/>
    <n v="0"/>
    <n v="0"/>
    <n v="0"/>
    <n v="0"/>
  </r>
  <r>
    <n v="900226715"/>
    <s v="COOSALUD ENTIDAD PROMOTORA DE SALUD S.A."/>
    <s v="06_134852"/>
    <n v="6134852"/>
    <d v="2020-04-30T00:00:00"/>
    <d v="2020-04-30T00:00:00"/>
    <n v="1150000"/>
    <n v="0"/>
    <n v="0"/>
    <n v="0"/>
    <n v="1150000"/>
    <x v="2"/>
    <n v="1150000"/>
    <n v="0"/>
    <n v="0"/>
    <n v="0"/>
    <n v="0"/>
    <n v="0"/>
    <n v="0"/>
  </r>
  <r>
    <n v="900226715"/>
    <s v="COOSALUD ENTIDAD PROMOTORA DE SALUD S.A."/>
    <s v="06_134853"/>
    <n v="6134853"/>
    <d v="2020-04-30T00:00:00"/>
    <d v="2020-04-30T00:00:00"/>
    <n v="3214400"/>
    <n v="0"/>
    <n v="0"/>
    <n v="0"/>
    <n v="3214400"/>
    <x v="2"/>
    <n v="3214400"/>
    <n v="0"/>
    <n v="0"/>
    <n v="0"/>
    <n v="0"/>
    <n v="0"/>
    <n v="0"/>
  </r>
  <r>
    <n v="900226715"/>
    <s v="COOSALUD ENTIDAD PROMOTORA DE SALUD S.A."/>
    <s v="06_134890"/>
    <n v="6134890"/>
    <d v="2020-05-01T00:00:00"/>
    <d v="2020-05-08T00:00:00"/>
    <n v="35414980"/>
    <n v="0"/>
    <n v="0"/>
    <n v="0"/>
    <n v="35414980"/>
    <x v="12"/>
    <n v="0"/>
    <n v="0"/>
    <n v="0"/>
    <n v="0"/>
    <n v="35414980"/>
    <n v="0"/>
    <n v="0"/>
  </r>
  <r>
    <n v="900226715"/>
    <s v="COOSALUD ENTIDAD PROMOTORA DE SALUD S.A."/>
    <s v="06_134895"/>
    <n v="6134895"/>
    <d v="2020-04-30T00:00:00"/>
    <d v="2020-05-08T00:00:00"/>
    <n v="372659657"/>
    <n v="0"/>
    <n v="0"/>
    <n v="0"/>
    <n v="372659657"/>
    <x v="12"/>
    <n v="0"/>
    <n v="0"/>
    <n v="0"/>
    <n v="0"/>
    <n v="372659657"/>
    <n v="0"/>
    <n v="0"/>
  </r>
  <r>
    <n v="900226715"/>
    <s v="COOSALUD ENTIDAD PROMOTORA DE SALUD S.A."/>
    <s v="06_134896"/>
    <n v="6134896"/>
    <d v="2020-04-30T00:00:00"/>
    <d v="2020-05-08T00:00:00"/>
    <n v="7872044"/>
    <n v="0"/>
    <n v="0"/>
    <n v="0"/>
    <n v="7872044"/>
    <x v="12"/>
    <n v="0"/>
    <n v="0"/>
    <n v="0"/>
    <n v="0"/>
    <n v="7872044"/>
    <n v="0"/>
    <n v="0"/>
  </r>
  <r>
    <n v="900226715"/>
    <s v="COOSALUD ENTIDAD PROMOTORA DE SALUD S.A."/>
    <s v="06_134898"/>
    <n v="6134898"/>
    <d v="2020-05-01T00:00:00"/>
    <d v="2020-05-08T00:00:00"/>
    <n v="82834812"/>
    <n v="0"/>
    <n v="0"/>
    <n v="0"/>
    <n v="82834812"/>
    <x v="12"/>
    <n v="0"/>
    <n v="0"/>
    <n v="0"/>
    <n v="0"/>
    <n v="82834812"/>
    <n v="0"/>
    <n v="0"/>
  </r>
  <r>
    <n v="900226715"/>
    <s v="COOSALUD ENTIDAD PROMOTORA DE SALUD S.A."/>
    <s v="06_134941"/>
    <n v="6134941"/>
    <d v="2020-05-12T00:00:00"/>
    <d v="2020-05-12T00:00:00"/>
    <n v="2032994"/>
    <n v="0"/>
    <n v="0"/>
    <n v="0"/>
    <n v="2032994"/>
    <x v="2"/>
    <n v="2032994"/>
    <n v="0"/>
    <n v="0"/>
    <n v="0"/>
    <n v="0"/>
    <n v="0"/>
    <n v="0"/>
  </r>
  <r>
    <n v="900226715"/>
    <s v="COOSALUD ENTIDAD PROMOTORA DE SALUD S.A."/>
    <s v="06_134942"/>
    <n v="6134942"/>
    <d v="2020-05-12T00:00:00"/>
    <d v="2020-05-12T00:00:00"/>
    <n v="1991544"/>
    <n v="0"/>
    <n v="0"/>
    <n v="0"/>
    <n v="1991544"/>
    <x v="2"/>
    <n v="1991544"/>
    <n v="0"/>
    <n v="0"/>
    <n v="0"/>
    <n v="0"/>
    <n v="0"/>
    <n v="0"/>
  </r>
  <r>
    <n v="900226715"/>
    <s v="COOSALUD ENTIDAD PROMOTORA DE SALUD S.A."/>
    <s v="06_134943"/>
    <n v="6134943"/>
    <d v="2020-05-12T00:00:00"/>
    <d v="2020-05-12T00:00:00"/>
    <n v="6189826"/>
    <n v="0"/>
    <n v="0"/>
    <n v="0"/>
    <n v="6189826"/>
    <x v="2"/>
    <n v="6189826"/>
    <n v="0"/>
    <n v="0"/>
    <n v="0"/>
    <n v="0"/>
    <n v="0"/>
    <n v="0"/>
  </r>
  <r>
    <n v="900226715"/>
    <s v="COOSALUD ENTIDAD PROMOTORA DE SALUD S.A."/>
    <s v="06_134944"/>
    <n v="6134944"/>
    <d v="2020-05-12T00:00:00"/>
    <d v="2020-05-12T00:00:00"/>
    <n v="7922243"/>
    <n v="0"/>
    <n v="0"/>
    <n v="0"/>
    <n v="7922243"/>
    <x v="2"/>
    <n v="7922243"/>
    <n v="0"/>
    <n v="0"/>
    <n v="0"/>
    <n v="0"/>
    <n v="0"/>
    <n v="0"/>
  </r>
  <r>
    <n v="900226715"/>
    <s v="COOSALUD ENTIDAD PROMOTORA DE SALUD S.A."/>
    <s v="06_134945"/>
    <n v="6134945"/>
    <d v="2020-05-12T00:00:00"/>
    <d v="2020-05-12T00:00:00"/>
    <n v="9842541"/>
    <n v="0"/>
    <n v="0"/>
    <n v="0"/>
    <n v="9842541"/>
    <x v="2"/>
    <n v="9842541"/>
    <n v="0"/>
    <n v="0"/>
    <n v="0"/>
    <n v="0"/>
    <n v="0"/>
    <n v="0"/>
  </r>
  <r>
    <n v="900226715"/>
    <s v="COOSALUD ENTIDAD PROMOTORA DE SALUD S.A."/>
    <s v="06_134946"/>
    <n v="6134946"/>
    <d v="2020-05-12T00:00:00"/>
    <d v="2020-05-12T00:00:00"/>
    <n v="11932731"/>
    <n v="0"/>
    <n v="0"/>
    <n v="0"/>
    <n v="11932731"/>
    <x v="2"/>
    <n v="11932731"/>
    <n v="0"/>
    <n v="0"/>
    <n v="0"/>
    <n v="0"/>
    <n v="0"/>
    <n v="0"/>
  </r>
  <r>
    <n v="900226715"/>
    <s v="COOSALUD ENTIDAD PROMOTORA DE SALUD S.A."/>
    <s v="06_134947"/>
    <n v="6134947"/>
    <d v="2020-05-12T00:00:00"/>
    <d v="2020-05-12T00:00:00"/>
    <n v="6768412"/>
    <n v="0"/>
    <n v="0"/>
    <n v="0"/>
    <n v="6768412"/>
    <x v="2"/>
    <n v="6768412"/>
    <n v="0"/>
    <n v="0"/>
    <n v="0"/>
    <n v="0"/>
    <n v="0"/>
    <n v="0"/>
  </r>
  <r>
    <n v="900226715"/>
    <s v="COOSALUD ENTIDAD PROMOTORA DE SALUD S.A."/>
    <s v="06_134948"/>
    <n v="6134948"/>
    <d v="2020-05-12T00:00:00"/>
    <d v="2020-05-12T00:00:00"/>
    <n v="2682402"/>
    <n v="0"/>
    <n v="0"/>
    <n v="0"/>
    <n v="2682402"/>
    <x v="2"/>
    <n v="2682402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3A3CB3-8EB6-4EC8-814C-043DB6FE7A78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I17" firstHeaderRow="0" firstDataRow="1" firstDataCol="1"/>
  <pivotFields count="19">
    <pivotField showAll="0"/>
    <pivotField showAll="0"/>
    <pivotField showAll="0"/>
    <pivotField showAll="0"/>
    <pivotField numFmtId="14" showAll="0"/>
    <pivotField numFmtId="14" showAll="0"/>
    <pivotField numFmtId="166" showAll="0"/>
    <pivotField numFmtId="166" showAll="0"/>
    <pivotField numFmtId="166" showAll="0"/>
    <pivotField numFmtId="166" showAll="0"/>
    <pivotField dataField="1" numFmtId="166" showAll="0"/>
    <pivotField axis="axisRow" showAll="0">
      <items count="14">
        <item x="12"/>
        <item x="4"/>
        <item x="8"/>
        <item x="5"/>
        <item x="1"/>
        <item x="0"/>
        <item x="3"/>
        <item x="2"/>
        <item x="6"/>
        <item x="9"/>
        <item x="10"/>
        <item x="11"/>
        <item x="7"/>
        <item t="default"/>
      </items>
    </pivotField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</pivotFields>
  <rowFields count="1">
    <field x="1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NO RADICADA" fld="12" baseField="0" baseItem="0"/>
    <dataField name="Suma de DEVUELTA" fld="13" baseField="0" baseItem="0"/>
    <dataField name="Suma de GLOSA ACP IPS" fld="14" baseField="0" baseItem="0"/>
    <dataField name="Suma de CANCELADA" fld="15" baseField="0" baseItem="0"/>
    <dataField name="Suma de AUDITORIA" fld="16" baseField="0" baseItem="0"/>
    <dataField name="Suma de GLOSA" fld="17" baseField="0" baseItem="0"/>
    <dataField name="Suma de POR PAGAR" fld="18" baseField="0" baseItem="0"/>
    <dataField name="Suma de Saldo" fld="1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69BD1-65B0-437D-947B-3AE0255963B3}">
  <dimension ref="A3:I28"/>
  <sheetViews>
    <sheetView tabSelected="1" topLeftCell="A14" zoomScale="170" zoomScaleNormal="170" workbookViewId="0">
      <selection activeCell="D23" sqref="D23"/>
    </sheetView>
  </sheetViews>
  <sheetFormatPr baseColWidth="10" defaultRowHeight="15" x14ac:dyDescent="0.25"/>
  <cols>
    <col min="1" max="1" width="37.85546875" bestFit="1" customWidth="1"/>
    <col min="2" max="2" width="22" bestFit="1" customWidth="1"/>
    <col min="3" max="3" width="18.42578125" bestFit="1" customWidth="1"/>
    <col min="4" max="4" width="22.5703125" bestFit="1" customWidth="1"/>
    <col min="5" max="5" width="20" bestFit="1" customWidth="1"/>
    <col min="6" max="6" width="19.28515625" bestFit="1" customWidth="1"/>
    <col min="7" max="7" width="15.140625" bestFit="1" customWidth="1"/>
    <col min="8" max="8" width="19.7109375" bestFit="1" customWidth="1"/>
    <col min="9" max="9" width="16.85546875" bestFit="1" customWidth="1"/>
  </cols>
  <sheetData>
    <row r="3" spans="1:9" x14ac:dyDescent="0.25">
      <c r="A3" s="19" t="s">
        <v>1215</v>
      </c>
      <c r="B3" t="s">
        <v>1217</v>
      </c>
      <c r="C3" t="s">
        <v>1218</v>
      </c>
      <c r="D3" t="s">
        <v>1219</v>
      </c>
      <c r="E3" t="s">
        <v>1220</v>
      </c>
      <c r="F3" t="s">
        <v>1221</v>
      </c>
      <c r="G3" t="s">
        <v>1222</v>
      </c>
      <c r="H3" t="s">
        <v>1223</v>
      </c>
      <c r="I3" t="s">
        <v>1224</v>
      </c>
    </row>
    <row r="4" spans="1:9" x14ac:dyDescent="0.25">
      <c r="A4" s="20" t="s">
        <v>1210</v>
      </c>
      <c r="B4" s="18">
        <v>0</v>
      </c>
      <c r="C4" s="18">
        <v>0</v>
      </c>
      <c r="D4" s="18">
        <v>0</v>
      </c>
      <c r="E4" s="18">
        <v>0</v>
      </c>
      <c r="F4" s="18">
        <v>498781493</v>
      </c>
      <c r="G4" s="18">
        <v>0</v>
      </c>
      <c r="H4" s="18">
        <v>0</v>
      </c>
      <c r="I4" s="18">
        <v>498781493</v>
      </c>
    </row>
    <row r="5" spans="1:9" x14ac:dyDescent="0.25">
      <c r="A5" s="20" t="s">
        <v>1206</v>
      </c>
      <c r="B5" s="18">
        <v>0</v>
      </c>
      <c r="C5" s="18">
        <v>0</v>
      </c>
      <c r="D5" s="18">
        <v>0</v>
      </c>
      <c r="E5" s="18">
        <v>3042844828</v>
      </c>
      <c r="F5" s="18">
        <v>0</v>
      </c>
      <c r="G5" s="18">
        <v>0</v>
      </c>
      <c r="H5" s="18">
        <v>0</v>
      </c>
      <c r="I5" s="18">
        <v>3042844828</v>
      </c>
    </row>
    <row r="6" spans="1:9" x14ac:dyDescent="0.25">
      <c r="A6" s="20" t="s">
        <v>1207</v>
      </c>
      <c r="B6" s="18">
        <v>0</v>
      </c>
      <c r="C6" s="18">
        <v>0</v>
      </c>
      <c r="D6" s="18">
        <v>5420147</v>
      </c>
      <c r="E6" s="18">
        <v>72473179</v>
      </c>
      <c r="F6" s="18">
        <v>0</v>
      </c>
      <c r="G6" s="18">
        <v>0</v>
      </c>
      <c r="H6" s="18">
        <v>0</v>
      </c>
      <c r="I6" s="18">
        <v>77893326</v>
      </c>
    </row>
    <row r="7" spans="1:9" x14ac:dyDescent="0.25">
      <c r="A7" s="20" t="s">
        <v>1203</v>
      </c>
      <c r="B7" s="18">
        <v>0</v>
      </c>
      <c r="C7" s="18">
        <v>221970719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221970719</v>
      </c>
    </row>
    <row r="8" spans="1:9" x14ac:dyDescent="0.25">
      <c r="A8" s="20" t="s">
        <v>1208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37400548</v>
      </c>
      <c r="H8" s="18">
        <v>0</v>
      </c>
      <c r="I8" s="18">
        <v>37400548</v>
      </c>
    </row>
    <row r="9" spans="1:9" x14ac:dyDescent="0.25">
      <c r="A9" s="20" t="s">
        <v>1204</v>
      </c>
      <c r="B9" s="18">
        <v>0</v>
      </c>
      <c r="C9" s="18">
        <v>0</v>
      </c>
      <c r="D9" s="18">
        <v>34839984</v>
      </c>
      <c r="E9" s="18">
        <v>0</v>
      </c>
      <c r="F9" s="18">
        <v>0</v>
      </c>
      <c r="G9" s="18">
        <v>0</v>
      </c>
      <c r="H9" s="18">
        <v>0</v>
      </c>
      <c r="I9" s="18">
        <v>34839984</v>
      </c>
    </row>
    <row r="10" spans="1:9" x14ac:dyDescent="0.25">
      <c r="A10" s="20" t="s">
        <v>1209</v>
      </c>
      <c r="B10" s="18">
        <v>0</v>
      </c>
      <c r="C10" s="18">
        <v>0</v>
      </c>
      <c r="D10" s="18">
        <v>20051206</v>
      </c>
      <c r="E10" s="18">
        <v>0</v>
      </c>
      <c r="F10" s="18">
        <v>0</v>
      </c>
      <c r="G10" s="18">
        <v>17209658</v>
      </c>
      <c r="H10" s="18">
        <v>0</v>
      </c>
      <c r="I10" s="18">
        <v>37260864</v>
      </c>
    </row>
    <row r="11" spans="1:9" x14ac:dyDescent="0.25">
      <c r="A11" s="20" t="s">
        <v>1202</v>
      </c>
      <c r="B11" s="18">
        <v>509415403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509415403</v>
      </c>
    </row>
    <row r="12" spans="1:9" x14ac:dyDescent="0.25">
      <c r="A12" s="20" t="s">
        <v>1205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863674022</v>
      </c>
      <c r="I12" s="18">
        <v>863674022</v>
      </c>
    </row>
    <row r="13" spans="1:9" x14ac:dyDescent="0.25">
      <c r="A13" s="20" t="s">
        <v>1211</v>
      </c>
      <c r="B13" s="18">
        <v>0</v>
      </c>
      <c r="C13" s="18">
        <v>0</v>
      </c>
      <c r="D13" s="18">
        <v>0</v>
      </c>
      <c r="E13" s="18">
        <v>978367483</v>
      </c>
      <c r="F13" s="18">
        <v>0</v>
      </c>
      <c r="G13" s="18">
        <v>0</v>
      </c>
      <c r="H13" s="18">
        <v>313120505</v>
      </c>
      <c r="I13" s="18">
        <v>1291487988</v>
      </c>
    </row>
    <row r="14" spans="1:9" x14ac:dyDescent="0.25">
      <c r="A14" s="20" t="s">
        <v>1213</v>
      </c>
      <c r="B14" s="18">
        <v>0</v>
      </c>
      <c r="C14" s="18">
        <v>0</v>
      </c>
      <c r="D14" s="18">
        <v>19348386</v>
      </c>
      <c r="E14" s="18">
        <v>75510822</v>
      </c>
      <c r="F14" s="18">
        <v>0</v>
      </c>
      <c r="G14" s="18">
        <v>0</v>
      </c>
      <c r="H14" s="18">
        <v>28479081</v>
      </c>
      <c r="I14" s="18">
        <v>123338289</v>
      </c>
    </row>
    <row r="15" spans="1:9" x14ac:dyDescent="0.25">
      <c r="A15" s="20" t="s">
        <v>1214</v>
      </c>
      <c r="B15" s="18">
        <v>0</v>
      </c>
      <c r="C15" s="18">
        <v>0</v>
      </c>
      <c r="D15" s="18">
        <v>4756003</v>
      </c>
      <c r="E15" s="18">
        <v>0</v>
      </c>
      <c r="F15" s="18">
        <v>0</v>
      </c>
      <c r="G15" s="18">
        <v>0</v>
      </c>
      <c r="H15" s="18">
        <v>38500977</v>
      </c>
      <c r="I15" s="18">
        <v>43256980</v>
      </c>
    </row>
    <row r="16" spans="1:9" x14ac:dyDescent="0.25">
      <c r="A16" s="20" t="s">
        <v>1212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6678660</v>
      </c>
      <c r="I16" s="18">
        <v>6678660</v>
      </c>
    </row>
    <row r="17" spans="1:9" x14ac:dyDescent="0.25">
      <c r="A17" s="20" t="s">
        <v>1216</v>
      </c>
      <c r="B17" s="18">
        <v>509415403</v>
      </c>
      <c r="C17" s="18">
        <v>221970719</v>
      </c>
      <c r="D17" s="18">
        <v>84415726</v>
      </c>
      <c r="E17" s="18">
        <v>4169196312</v>
      </c>
      <c r="F17" s="18">
        <v>498781493</v>
      </c>
      <c r="G17" s="18">
        <v>54610206</v>
      </c>
      <c r="H17" s="18">
        <v>1250453245</v>
      </c>
      <c r="I17" s="18">
        <v>6788843104</v>
      </c>
    </row>
    <row r="20" spans="1:9" x14ac:dyDescent="0.25">
      <c r="A20" s="22" t="s">
        <v>1225</v>
      </c>
      <c r="B20" s="23">
        <f>+GETPIVOTDATA("Suma de Saldo",$A$3)</f>
        <v>6788843104</v>
      </c>
    </row>
    <row r="21" spans="1:9" x14ac:dyDescent="0.25">
      <c r="A21" s="24" t="s">
        <v>1201</v>
      </c>
      <c r="B21" s="23">
        <f>-GETPIVOTDATA("Suma de NO RADICADA",$A$3)</f>
        <v>-509415403</v>
      </c>
    </row>
    <row r="22" spans="1:9" x14ac:dyDescent="0.25">
      <c r="A22" s="24" t="s">
        <v>1199</v>
      </c>
      <c r="B22" s="23">
        <f>-GETPIVOTDATA("Suma de DEVUELTA",$A$3)</f>
        <v>-221970719</v>
      </c>
    </row>
    <row r="23" spans="1:9" x14ac:dyDescent="0.25">
      <c r="A23" s="24" t="s">
        <v>1198</v>
      </c>
      <c r="B23" s="23">
        <f>-GETPIVOTDATA("Suma de GLOSA ACP IPS",$A$3)</f>
        <v>-84415726</v>
      </c>
    </row>
    <row r="24" spans="1:9" x14ac:dyDescent="0.25">
      <c r="A24" s="26" t="s">
        <v>1197</v>
      </c>
      <c r="B24" s="27">
        <f>-GETPIVOTDATA("Suma de CANCELADA",$A$3)</f>
        <v>-4169196312</v>
      </c>
      <c r="C24" s="28"/>
    </row>
    <row r="25" spans="1:9" x14ac:dyDescent="0.25">
      <c r="A25" s="24" t="s">
        <v>1200</v>
      </c>
      <c r="B25" s="23">
        <f>-GETPIVOTDATA("Suma de AUDITORIA",$A$3)</f>
        <v>-498781493</v>
      </c>
    </row>
    <row r="26" spans="1:9" x14ac:dyDescent="0.25">
      <c r="A26" s="24" t="s">
        <v>1195</v>
      </c>
      <c r="B26" s="23">
        <f>-GETPIVOTDATA("Suma de GLOSA",$A$3)</f>
        <v>-54610206</v>
      </c>
    </row>
    <row r="27" spans="1:9" x14ac:dyDescent="0.25">
      <c r="A27" s="24" t="s">
        <v>1226</v>
      </c>
      <c r="B27" s="23">
        <f>-'por legalizar'!L14</f>
        <v>-1670921147</v>
      </c>
    </row>
    <row r="28" spans="1:9" x14ac:dyDescent="0.25">
      <c r="A28" s="24" t="s">
        <v>1227</v>
      </c>
      <c r="B28" s="25">
        <f>SUM(B20:B27)</f>
        <v>-420467902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0C86B-0A26-445E-98A3-F803D5FD3DB8}">
  <sheetPr filterMode="1"/>
  <dimension ref="A2:S1113"/>
  <sheetViews>
    <sheetView topLeftCell="C1" workbookViewId="0">
      <selection activeCell="M33" sqref="M33:M1112"/>
    </sheetView>
  </sheetViews>
  <sheetFormatPr baseColWidth="10" defaultRowHeight="15" x14ac:dyDescent="0.25"/>
  <cols>
    <col min="1" max="1" width="10.140625" bestFit="1" customWidth="1"/>
    <col min="2" max="2" width="44.7109375" bestFit="1" customWidth="1"/>
    <col min="3" max="6" width="10.7109375" bestFit="1" customWidth="1"/>
    <col min="7" max="7" width="18.85546875" style="7" bestFit="1" customWidth="1"/>
    <col min="8" max="8" width="15.140625" style="7" bestFit="1" customWidth="1"/>
    <col min="9" max="9" width="16.28515625" style="7" customWidth="1"/>
    <col min="10" max="11" width="17.85546875" style="7" customWidth="1"/>
    <col min="12" max="12" width="19.7109375" customWidth="1"/>
    <col min="13" max="13" width="13.7109375" customWidth="1"/>
    <col min="14" max="14" width="14.28515625" customWidth="1"/>
    <col min="15" max="15" width="14.140625" bestFit="1" customWidth="1"/>
    <col min="16" max="16" width="15.140625" bestFit="1" customWidth="1"/>
    <col min="17" max="18" width="15.28515625" bestFit="1" customWidth="1"/>
    <col min="19" max="19" width="15.140625" bestFit="1" customWidth="1"/>
  </cols>
  <sheetData>
    <row r="2" spans="1:19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9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9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17"/>
      <c r="M4" s="13"/>
      <c r="N4" s="13"/>
      <c r="O4" s="13"/>
      <c r="P4" s="13"/>
      <c r="Q4" s="13"/>
      <c r="R4" s="13"/>
      <c r="S4" s="13"/>
    </row>
    <row r="5" spans="1:19" x14ac:dyDescent="0.25">
      <c r="A5" s="2" t="s">
        <v>3</v>
      </c>
      <c r="B5" s="2" t="s">
        <v>4</v>
      </c>
      <c r="C5" s="2" t="s">
        <v>5</v>
      </c>
      <c r="D5" s="2" t="s">
        <v>1150</v>
      </c>
      <c r="E5" s="2" t="s">
        <v>6</v>
      </c>
      <c r="F5" s="2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14" t="s">
        <v>1196</v>
      </c>
      <c r="M5" s="16" t="s">
        <v>1201</v>
      </c>
      <c r="N5" s="16" t="s">
        <v>1199</v>
      </c>
      <c r="O5" s="16" t="s">
        <v>1198</v>
      </c>
      <c r="P5" s="16" t="s">
        <v>1197</v>
      </c>
      <c r="Q5" s="16" t="s">
        <v>1200</v>
      </c>
      <c r="R5" s="16" t="s">
        <v>1195</v>
      </c>
      <c r="S5" s="15" t="s">
        <v>1194</v>
      </c>
    </row>
    <row r="6" spans="1:19" hidden="1" x14ac:dyDescent="0.25">
      <c r="A6" s="4">
        <v>900226715</v>
      </c>
      <c r="B6" s="4" t="s">
        <v>13</v>
      </c>
      <c r="C6" s="4" t="s">
        <v>14</v>
      </c>
      <c r="D6" s="4">
        <v>6080477</v>
      </c>
      <c r="E6" s="5">
        <v>43069</v>
      </c>
      <c r="F6" s="5">
        <v>43080</v>
      </c>
      <c r="G6" s="6">
        <v>185000</v>
      </c>
      <c r="H6" s="6">
        <v>0</v>
      </c>
      <c r="I6" s="6">
        <v>1850</v>
      </c>
      <c r="J6" s="6">
        <v>90650</v>
      </c>
      <c r="K6" s="6">
        <v>92500</v>
      </c>
      <c r="L6" t="s">
        <v>1204</v>
      </c>
      <c r="M6" s="1">
        <v>0</v>
      </c>
      <c r="N6" s="1">
        <v>0</v>
      </c>
      <c r="O6" s="1">
        <v>92500</v>
      </c>
      <c r="P6" s="1">
        <v>0</v>
      </c>
      <c r="Q6" s="1">
        <v>0</v>
      </c>
      <c r="R6" s="1">
        <v>0</v>
      </c>
      <c r="S6" s="1">
        <v>0</v>
      </c>
    </row>
    <row r="7" spans="1:19" hidden="1" x14ac:dyDescent="0.25">
      <c r="A7" s="4">
        <v>900226715</v>
      </c>
      <c r="B7" s="4" t="s">
        <v>13</v>
      </c>
      <c r="C7" s="4" t="s">
        <v>15</v>
      </c>
      <c r="D7" s="4">
        <v>6080559</v>
      </c>
      <c r="E7" s="5">
        <v>43069</v>
      </c>
      <c r="F7" s="5">
        <v>43080</v>
      </c>
      <c r="G7" s="6">
        <v>9710272</v>
      </c>
      <c r="H7" s="6">
        <v>0</v>
      </c>
      <c r="I7" s="6">
        <v>193505</v>
      </c>
      <c r="J7" s="6">
        <v>9481747</v>
      </c>
      <c r="K7" s="6">
        <v>35020</v>
      </c>
      <c r="L7" t="s">
        <v>1204</v>
      </c>
      <c r="M7" s="1">
        <v>0</v>
      </c>
      <c r="N7" s="1">
        <v>0</v>
      </c>
      <c r="O7" s="1">
        <v>35020</v>
      </c>
      <c r="P7" s="1">
        <v>0</v>
      </c>
      <c r="Q7" s="1">
        <v>0</v>
      </c>
      <c r="R7" s="1">
        <v>0</v>
      </c>
      <c r="S7" s="1">
        <v>0</v>
      </c>
    </row>
    <row r="8" spans="1:19" hidden="1" x14ac:dyDescent="0.25">
      <c r="A8" s="4">
        <v>900226715</v>
      </c>
      <c r="B8" s="4" t="s">
        <v>13</v>
      </c>
      <c r="C8" s="4" t="s">
        <v>16</v>
      </c>
      <c r="D8" s="4">
        <v>6080588</v>
      </c>
      <c r="E8" s="5">
        <v>43069</v>
      </c>
      <c r="F8" s="5">
        <v>43080</v>
      </c>
      <c r="G8" s="6">
        <v>912455</v>
      </c>
      <c r="H8" s="6">
        <v>0</v>
      </c>
      <c r="I8" s="6">
        <v>17549</v>
      </c>
      <c r="J8" s="6">
        <v>859886</v>
      </c>
      <c r="K8" s="6">
        <v>35020</v>
      </c>
      <c r="L8" t="s">
        <v>1204</v>
      </c>
      <c r="M8" s="1">
        <v>0</v>
      </c>
      <c r="N8" s="1">
        <v>0</v>
      </c>
      <c r="O8" s="1">
        <v>35020</v>
      </c>
      <c r="P8" s="1">
        <v>0</v>
      </c>
      <c r="Q8" s="1">
        <v>0</v>
      </c>
      <c r="R8" s="1">
        <v>0</v>
      </c>
      <c r="S8" s="1">
        <v>0</v>
      </c>
    </row>
    <row r="9" spans="1:19" hidden="1" x14ac:dyDescent="0.25">
      <c r="A9" s="4">
        <v>900226715</v>
      </c>
      <c r="B9" s="4" t="s">
        <v>13</v>
      </c>
      <c r="C9" s="4" t="s">
        <v>17</v>
      </c>
      <c r="D9" s="4">
        <v>6080592</v>
      </c>
      <c r="E9" s="5">
        <v>43069</v>
      </c>
      <c r="F9" s="5">
        <v>43080</v>
      </c>
      <c r="G9" s="6">
        <v>12823410</v>
      </c>
      <c r="H9" s="6">
        <v>0</v>
      </c>
      <c r="I9" s="6">
        <v>255072</v>
      </c>
      <c r="J9" s="6">
        <v>12498538</v>
      </c>
      <c r="K9" s="6">
        <v>69800</v>
      </c>
      <c r="L9" t="s">
        <v>1204</v>
      </c>
      <c r="M9" s="1">
        <v>0</v>
      </c>
      <c r="N9" s="1">
        <v>0</v>
      </c>
      <c r="O9" s="1">
        <v>69800</v>
      </c>
      <c r="P9" s="1">
        <v>0</v>
      </c>
      <c r="Q9" s="1">
        <v>0</v>
      </c>
      <c r="R9" s="1">
        <v>0</v>
      </c>
      <c r="S9" s="1">
        <v>0</v>
      </c>
    </row>
    <row r="10" spans="1:19" hidden="1" x14ac:dyDescent="0.25">
      <c r="A10" s="4">
        <v>900226715</v>
      </c>
      <c r="B10" s="4" t="s">
        <v>13</v>
      </c>
      <c r="C10" s="4" t="s">
        <v>18</v>
      </c>
      <c r="D10" s="4">
        <v>6081154</v>
      </c>
      <c r="E10" s="5">
        <v>43081</v>
      </c>
      <c r="F10" s="5">
        <v>43115</v>
      </c>
      <c r="G10" s="6">
        <v>5784231</v>
      </c>
      <c r="H10" s="6">
        <v>0</v>
      </c>
      <c r="I10" s="6">
        <v>94991</v>
      </c>
      <c r="J10" s="6">
        <v>4654536</v>
      </c>
      <c r="K10" s="6">
        <v>1034704</v>
      </c>
      <c r="L10" t="s">
        <v>1208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1034704</v>
      </c>
      <c r="S10" s="1">
        <v>0</v>
      </c>
    </row>
    <row r="11" spans="1:19" hidden="1" x14ac:dyDescent="0.25">
      <c r="A11" s="4">
        <v>900226715</v>
      </c>
      <c r="B11" s="4" t="s">
        <v>13</v>
      </c>
      <c r="C11" s="4" t="s">
        <v>19</v>
      </c>
      <c r="D11" s="4">
        <v>6081838</v>
      </c>
      <c r="E11" s="5">
        <v>43088</v>
      </c>
      <c r="F11" s="5">
        <v>43115</v>
      </c>
      <c r="G11" s="6">
        <v>30991821</v>
      </c>
      <c r="H11" s="6">
        <v>0</v>
      </c>
      <c r="I11" s="6">
        <v>619138</v>
      </c>
      <c r="J11" s="6">
        <v>30337783</v>
      </c>
      <c r="K11" s="6">
        <v>34900</v>
      </c>
      <c r="L11" t="s">
        <v>1204</v>
      </c>
      <c r="M11" s="1">
        <v>0</v>
      </c>
      <c r="N11" s="1">
        <v>0</v>
      </c>
      <c r="O11" s="1">
        <v>34900</v>
      </c>
      <c r="P11" s="1">
        <v>0</v>
      </c>
      <c r="Q11" s="1">
        <v>0</v>
      </c>
      <c r="R11" s="1">
        <v>0</v>
      </c>
      <c r="S11" s="1">
        <v>0</v>
      </c>
    </row>
    <row r="12" spans="1:19" hidden="1" x14ac:dyDescent="0.25">
      <c r="A12" s="4">
        <v>900226715</v>
      </c>
      <c r="B12" s="4" t="s">
        <v>13</v>
      </c>
      <c r="C12" s="4" t="s">
        <v>20</v>
      </c>
      <c r="D12" s="4">
        <v>6082114</v>
      </c>
      <c r="E12" s="5">
        <v>43090</v>
      </c>
      <c r="F12" s="5">
        <v>43115</v>
      </c>
      <c r="G12" s="6">
        <v>12187050</v>
      </c>
      <c r="H12" s="6">
        <v>0</v>
      </c>
      <c r="I12" s="6">
        <v>225412</v>
      </c>
      <c r="J12" s="6">
        <v>11045182</v>
      </c>
      <c r="K12" s="6">
        <v>916456</v>
      </c>
      <c r="L12" t="s">
        <v>1208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916456</v>
      </c>
      <c r="S12" s="1">
        <v>0</v>
      </c>
    </row>
    <row r="13" spans="1:19" hidden="1" x14ac:dyDescent="0.25">
      <c r="A13" s="4">
        <v>900226715</v>
      </c>
      <c r="B13" s="4" t="s">
        <v>13</v>
      </c>
      <c r="C13" s="4" t="s">
        <v>21</v>
      </c>
      <c r="D13" s="4">
        <v>6082410</v>
      </c>
      <c r="E13" s="5">
        <v>43100</v>
      </c>
      <c r="F13" s="5">
        <v>43115</v>
      </c>
      <c r="G13" s="6">
        <v>3876301</v>
      </c>
      <c r="H13" s="6">
        <v>0</v>
      </c>
      <c r="I13" s="6">
        <v>76828</v>
      </c>
      <c r="J13" s="6">
        <v>3764573</v>
      </c>
      <c r="K13" s="6">
        <v>34900</v>
      </c>
      <c r="L13" t="s">
        <v>1204</v>
      </c>
      <c r="M13" s="1">
        <v>0</v>
      </c>
      <c r="N13" s="1">
        <v>0</v>
      </c>
      <c r="O13" s="1">
        <v>34900</v>
      </c>
      <c r="P13" s="1">
        <v>0</v>
      </c>
      <c r="Q13" s="1">
        <v>0</v>
      </c>
      <c r="R13" s="1">
        <v>0</v>
      </c>
      <c r="S13" s="1">
        <v>0</v>
      </c>
    </row>
    <row r="14" spans="1:19" hidden="1" x14ac:dyDescent="0.25">
      <c r="A14" s="4">
        <v>900226715</v>
      </c>
      <c r="B14" s="4" t="s">
        <v>13</v>
      </c>
      <c r="C14" s="4" t="s">
        <v>22</v>
      </c>
      <c r="D14" s="4">
        <v>6082430</v>
      </c>
      <c r="E14" s="5">
        <v>43100</v>
      </c>
      <c r="F14" s="5">
        <v>43110</v>
      </c>
      <c r="G14" s="6">
        <v>6810786</v>
      </c>
      <c r="H14" s="6">
        <v>0</v>
      </c>
      <c r="I14" s="6">
        <v>77616</v>
      </c>
      <c r="J14" s="6">
        <v>3803170</v>
      </c>
      <c r="K14" s="6">
        <v>2930000</v>
      </c>
      <c r="L14" t="s">
        <v>1208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2930000</v>
      </c>
      <c r="S14" s="1">
        <v>0</v>
      </c>
    </row>
    <row r="15" spans="1:19" hidden="1" x14ac:dyDescent="0.25">
      <c r="A15" s="4">
        <v>900226715</v>
      </c>
      <c r="B15" s="4" t="s">
        <v>13</v>
      </c>
      <c r="C15" s="4" t="s">
        <v>23</v>
      </c>
      <c r="D15" s="4">
        <v>6082478</v>
      </c>
      <c r="E15" s="5">
        <v>43100</v>
      </c>
      <c r="F15" s="5">
        <v>43115</v>
      </c>
      <c r="G15" s="6">
        <v>5124275</v>
      </c>
      <c r="H15" s="6">
        <v>0</v>
      </c>
      <c r="I15" s="6">
        <v>100076</v>
      </c>
      <c r="J15" s="6">
        <v>4903747</v>
      </c>
      <c r="K15" s="6">
        <v>120452</v>
      </c>
      <c r="L15" t="s">
        <v>1204</v>
      </c>
      <c r="M15" s="1">
        <v>0</v>
      </c>
      <c r="N15" s="1">
        <v>0</v>
      </c>
      <c r="O15" s="1">
        <v>120452</v>
      </c>
      <c r="P15" s="1">
        <v>0</v>
      </c>
      <c r="Q15" s="1">
        <v>0</v>
      </c>
      <c r="R15" s="1">
        <v>0</v>
      </c>
      <c r="S15" s="1">
        <v>0</v>
      </c>
    </row>
    <row r="16" spans="1:19" hidden="1" x14ac:dyDescent="0.25">
      <c r="A16" s="4">
        <v>900226715</v>
      </c>
      <c r="B16" s="4" t="s">
        <v>13</v>
      </c>
      <c r="C16" s="4" t="s">
        <v>24</v>
      </c>
      <c r="D16" s="4">
        <v>6082535</v>
      </c>
      <c r="E16" s="5">
        <v>43099</v>
      </c>
      <c r="F16" s="5">
        <v>43115</v>
      </c>
      <c r="G16" s="6">
        <v>4128756</v>
      </c>
      <c r="H16" s="6">
        <v>0</v>
      </c>
      <c r="I16" s="6">
        <v>60375</v>
      </c>
      <c r="J16" s="6">
        <v>2958381</v>
      </c>
      <c r="K16" s="6">
        <v>1110000</v>
      </c>
      <c r="L16" t="s">
        <v>1208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1110000</v>
      </c>
      <c r="S16" s="1">
        <v>0</v>
      </c>
    </row>
    <row r="17" spans="1:19" hidden="1" x14ac:dyDescent="0.25">
      <c r="A17" s="4">
        <v>900226715</v>
      </c>
      <c r="B17" s="4" t="s">
        <v>13</v>
      </c>
      <c r="C17" s="4" t="s">
        <v>25</v>
      </c>
      <c r="D17" s="4">
        <v>6082724</v>
      </c>
      <c r="E17" s="5">
        <v>43099</v>
      </c>
      <c r="F17" s="5">
        <v>43115</v>
      </c>
      <c r="G17" s="6">
        <v>8581144</v>
      </c>
      <c r="H17" s="6">
        <v>0</v>
      </c>
      <c r="I17" s="6">
        <v>167327</v>
      </c>
      <c r="J17" s="6">
        <v>8199027</v>
      </c>
      <c r="K17" s="6">
        <v>214790</v>
      </c>
      <c r="L17" t="s">
        <v>1204</v>
      </c>
      <c r="M17" s="1">
        <v>0</v>
      </c>
      <c r="N17" s="1">
        <v>0</v>
      </c>
      <c r="O17" s="1">
        <v>214790</v>
      </c>
      <c r="P17" s="1">
        <v>0</v>
      </c>
      <c r="Q17" s="1">
        <v>0</v>
      </c>
      <c r="R17" s="1">
        <v>0</v>
      </c>
      <c r="S17" s="1">
        <v>0</v>
      </c>
    </row>
    <row r="18" spans="1:19" hidden="1" x14ac:dyDescent="0.25">
      <c r="A18" s="4">
        <v>900226715</v>
      </c>
      <c r="B18" s="4" t="s">
        <v>13</v>
      </c>
      <c r="C18" s="4" t="s">
        <v>26</v>
      </c>
      <c r="D18" s="4">
        <v>6082728</v>
      </c>
      <c r="E18" s="5">
        <v>43099</v>
      </c>
      <c r="F18" s="5">
        <v>43115</v>
      </c>
      <c r="G18" s="6">
        <v>1294112</v>
      </c>
      <c r="H18" s="6">
        <v>0</v>
      </c>
      <c r="I18" s="6">
        <v>18482</v>
      </c>
      <c r="J18" s="6">
        <v>905630</v>
      </c>
      <c r="K18" s="6">
        <v>370000</v>
      </c>
      <c r="L18" t="s">
        <v>1204</v>
      </c>
      <c r="M18" s="1">
        <v>0</v>
      </c>
      <c r="N18" s="1">
        <v>0</v>
      </c>
      <c r="O18" s="1">
        <v>370000</v>
      </c>
      <c r="P18" s="1">
        <v>0</v>
      </c>
      <c r="Q18" s="1">
        <v>0</v>
      </c>
      <c r="R18" s="1">
        <v>0</v>
      </c>
      <c r="S18" s="1">
        <v>0</v>
      </c>
    </row>
    <row r="19" spans="1:19" hidden="1" x14ac:dyDescent="0.25">
      <c r="A19" s="4">
        <v>900226715</v>
      </c>
      <c r="B19" s="4" t="s">
        <v>13</v>
      </c>
      <c r="C19" s="4" t="s">
        <v>27</v>
      </c>
      <c r="D19" s="4">
        <v>6082953</v>
      </c>
      <c r="E19" s="5">
        <v>43115</v>
      </c>
      <c r="F19" s="5">
        <v>43139</v>
      </c>
      <c r="G19" s="6">
        <v>2115824</v>
      </c>
      <c r="H19" s="6">
        <v>0</v>
      </c>
      <c r="I19" s="6">
        <v>41618</v>
      </c>
      <c r="J19" s="6">
        <v>2039306</v>
      </c>
      <c r="K19" s="6">
        <v>34900</v>
      </c>
      <c r="L19" t="s">
        <v>1204</v>
      </c>
      <c r="M19" s="1">
        <v>0</v>
      </c>
      <c r="N19" s="1">
        <v>0</v>
      </c>
      <c r="O19" s="1">
        <v>34900</v>
      </c>
      <c r="P19" s="1">
        <v>0</v>
      </c>
      <c r="Q19" s="1">
        <v>0</v>
      </c>
      <c r="R19" s="1">
        <v>0</v>
      </c>
      <c r="S19" s="1">
        <v>0</v>
      </c>
    </row>
    <row r="20" spans="1:19" hidden="1" x14ac:dyDescent="0.25">
      <c r="A20" s="4">
        <v>900226715</v>
      </c>
      <c r="B20" s="4" t="s">
        <v>13</v>
      </c>
      <c r="C20" s="4" t="s">
        <v>28</v>
      </c>
      <c r="D20" s="4">
        <v>6083305</v>
      </c>
      <c r="E20" s="5">
        <v>43118</v>
      </c>
      <c r="F20" s="5">
        <v>43139</v>
      </c>
      <c r="G20" s="6">
        <v>3236738</v>
      </c>
      <c r="H20" s="6">
        <v>0</v>
      </c>
      <c r="I20" s="6">
        <v>64037</v>
      </c>
      <c r="J20" s="6">
        <v>3137801</v>
      </c>
      <c r="K20" s="6">
        <v>34900</v>
      </c>
      <c r="L20" t="s">
        <v>1204</v>
      </c>
      <c r="M20" s="1">
        <v>0</v>
      </c>
      <c r="N20" s="1">
        <v>0</v>
      </c>
      <c r="O20" s="1">
        <v>34900</v>
      </c>
      <c r="P20" s="1">
        <v>0</v>
      </c>
      <c r="Q20" s="1">
        <v>0</v>
      </c>
      <c r="R20" s="1">
        <v>0</v>
      </c>
      <c r="S20" s="1">
        <v>0</v>
      </c>
    </row>
    <row r="21" spans="1:19" hidden="1" x14ac:dyDescent="0.25">
      <c r="A21" s="4">
        <v>900226715</v>
      </c>
      <c r="B21" s="4" t="s">
        <v>13</v>
      </c>
      <c r="C21" s="4" t="s">
        <v>29</v>
      </c>
      <c r="D21" s="4">
        <v>6083399</v>
      </c>
      <c r="E21" s="5">
        <v>43118</v>
      </c>
      <c r="F21" s="5">
        <v>43139</v>
      </c>
      <c r="G21" s="6">
        <v>6399702</v>
      </c>
      <c r="H21" s="6">
        <v>0</v>
      </c>
      <c r="I21" s="6">
        <v>127296</v>
      </c>
      <c r="J21" s="6">
        <v>6237506</v>
      </c>
      <c r="K21" s="6">
        <v>34900</v>
      </c>
      <c r="L21" t="s">
        <v>1204</v>
      </c>
      <c r="M21" s="1">
        <v>0</v>
      </c>
      <c r="N21" s="1">
        <v>0</v>
      </c>
      <c r="O21" s="1">
        <v>34900</v>
      </c>
      <c r="P21" s="1">
        <v>0</v>
      </c>
      <c r="Q21" s="1">
        <v>0</v>
      </c>
      <c r="R21" s="1">
        <v>0</v>
      </c>
      <c r="S21" s="1">
        <v>0</v>
      </c>
    </row>
    <row r="22" spans="1:19" hidden="1" x14ac:dyDescent="0.25">
      <c r="A22" s="4">
        <v>900226715</v>
      </c>
      <c r="B22" s="4" t="s">
        <v>13</v>
      </c>
      <c r="C22" s="4" t="s">
        <v>30</v>
      </c>
      <c r="D22" s="4">
        <v>6083409</v>
      </c>
      <c r="E22" s="5">
        <v>43119</v>
      </c>
      <c r="F22" s="5">
        <v>43139</v>
      </c>
      <c r="G22" s="6">
        <v>14087383</v>
      </c>
      <c r="H22" s="6">
        <v>0</v>
      </c>
      <c r="I22" s="6">
        <v>280352</v>
      </c>
      <c r="J22" s="6">
        <v>13737231</v>
      </c>
      <c r="K22" s="6">
        <v>69800</v>
      </c>
      <c r="L22" t="s">
        <v>1204</v>
      </c>
      <c r="M22" s="1">
        <v>0</v>
      </c>
      <c r="N22" s="1">
        <v>0</v>
      </c>
      <c r="O22" s="1">
        <v>69800</v>
      </c>
      <c r="P22" s="1">
        <v>0</v>
      </c>
      <c r="Q22" s="1">
        <v>0</v>
      </c>
      <c r="R22" s="1">
        <v>0</v>
      </c>
      <c r="S22" s="1">
        <v>0</v>
      </c>
    </row>
    <row r="23" spans="1:19" hidden="1" x14ac:dyDescent="0.25">
      <c r="A23" s="4">
        <v>900226715</v>
      </c>
      <c r="B23" s="4" t="s">
        <v>13</v>
      </c>
      <c r="C23" s="4" t="s">
        <v>31</v>
      </c>
      <c r="D23" s="4">
        <v>6083442</v>
      </c>
      <c r="E23" s="5">
        <v>43122</v>
      </c>
      <c r="F23" s="5">
        <v>43139</v>
      </c>
      <c r="G23" s="6">
        <v>1290274</v>
      </c>
      <c r="H23" s="6">
        <v>0</v>
      </c>
      <c r="I23" s="6">
        <v>25107</v>
      </c>
      <c r="J23" s="6">
        <v>1230267</v>
      </c>
      <c r="K23" s="6">
        <v>34900</v>
      </c>
      <c r="L23" t="s">
        <v>1204</v>
      </c>
      <c r="M23" s="1">
        <v>0</v>
      </c>
      <c r="N23" s="1">
        <v>0</v>
      </c>
      <c r="O23" s="1">
        <v>34900</v>
      </c>
      <c r="P23" s="1">
        <v>0</v>
      </c>
      <c r="Q23" s="1">
        <v>0</v>
      </c>
      <c r="R23" s="1">
        <v>0</v>
      </c>
      <c r="S23" s="1">
        <v>0</v>
      </c>
    </row>
    <row r="24" spans="1:19" hidden="1" x14ac:dyDescent="0.25">
      <c r="A24" s="4">
        <v>900226715</v>
      </c>
      <c r="B24" s="4" t="s">
        <v>13</v>
      </c>
      <c r="C24" s="4" t="s">
        <v>32</v>
      </c>
      <c r="D24" s="4">
        <v>6083613</v>
      </c>
      <c r="E24" s="5">
        <v>43123</v>
      </c>
      <c r="F24" s="5">
        <v>43139</v>
      </c>
      <c r="G24" s="6">
        <v>16722857</v>
      </c>
      <c r="H24" s="6">
        <v>0</v>
      </c>
      <c r="I24" s="6">
        <v>334167</v>
      </c>
      <c r="J24" s="6">
        <v>16374185</v>
      </c>
      <c r="K24" s="6">
        <v>14505</v>
      </c>
      <c r="L24" t="s">
        <v>1204</v>
      </c>
      <c r="M24" s="1">
        <v>0</v>
      </c>
      <c r="N24" s="1">
        <v>0</v>
      </c>
      <c r="O24" s="1">
        <v>14505</v>
      </c>
      <c r="P24" s="1">
        <v>0</v>
      </c>
      <c r="Q24" s="1">
        <v>0</v>
      </c>
      <c r="R24" s="1">
        <v>0</v>
      </c>
      <c r="S24" s="1">
        <v>0</v>
      </c>
    </row>
    <row r="25" spans="1:19" hidden="1" x14ac:dyDescent="0.25">
      <c r="A25" s="4">
        <v>900226715</v>
      </c>
      <c r="B25" s="4" t="s">
        <v>13</v>
      </c>
      <c r="C25" s="4" t="s">
        <v>33</v>
      </c>
      <c r="D25" s="4">
        <v>6083635</v>
      </c>
      <c r="E25" s="5">
        <v>43124</v>
      </c>
      <c r="F25" s="5">
        <v>43139</v>
      </c>
      <c r="G25" s="6">
        <v>7320792</v>
      </c>
      <c r="H25" s="6">
        <v>0</v>
      </c>
      <c r="I25" s="6">
        <v>145718</v>
      </c>
      <c r="J25" s="6">
        <v>7140174</v>
      </c>
      <c r="K25" s="6">
        <v>34900</v>
      </c>
      <c r="L25" t="s">
        <v>1204</v>
      </c>
      <c r="M25" s="1">
        <v>0</v>
      </c>
      <c r="N25" s="1">
        <v>0</v>
      </c>
      <c r="O25" s="1">
        <v>34900</v>
      </c>
      <c r="P25" s="1">
        <v>0</v>
      </c>
      <c r="Q25" s="1">
        <v>0</v>
      </c>
      <c r="R25" s="1">
        <v>0</v>
      </c>
      <c r="S25" s="1">
        <v>0</v>
      </c>
    </row>
    <row r="26" spans="1:19" hidden="1" x14ac:dyDescent="0.25">
      <c r="A26" s="4">
        <v>900226715</v>
      </c>
      <c r="B26" s="4" t="s">
        <v>13</v>
      </c>
      <c r="C26" s="4" t="s">
        <v>34</v>
      </c>
      <c r="D26" s="4">
        <v>6084877</v>
      </c>
      <c r="E26" s="5">
        <v>43143</v>
      </c>
      <c r="F26" s="5">
        <v>43151</v>
      </c>
      <c r="G26" s="6">
        <v>496036</v>
      </c>
      <c r="H26" s="6">
        <v>0</v>
      </c>
      <c r="I26" s="6">
        <v>8133</v>
      </c>
      <c r="J26" s="6">
        <v>398542</v>
      </c>
      <c r="K26" s="6">
        <v>89361</v>
      </c>
      <c r="L26" t="s">
        <v>1204</v>
      </c>
      <c r="M26" s="1">
        <v>0</v>
      </c>
      <c r="N26" s="1">
        <v>0</v>
      </c>
      <c r="O26" s="1">
        <v>89361</v>
      </c>
      <c r="P26" s="1">
        <v>0</v>
      </c>
      <c r="Q26" s="1">
        <v>0</v>
      </c>
      <c r="R26" s="1">
        <v>0</v>
      </c>
      <c r="S26" s="1">
        <v>0</v>
      </c>
    </row>
    <row r="27" spans="1:19" hidden="1" x14ac:dyDescent="0.25">
      <c r="A27" s="4">
        <v>900226715</v>
      </c>
      <c r="B27" s="4" t="s">
        <v>13</v>
      </c>
      <c r="C27" s="4" t="s">
        <v>35</v>
      </c>
      <c r="D27" s="4">
        <v>6084965</v>
      </c>
      <c r="E27" s="5">
        <v>43144</v>
      </c>
      <c r="F27" s="5">
        <v>43175</v>
      </c>
      <c r="G27" s="6">
        <v>2595969</v>
      </c>
      <c r="H27" s="6">
        <v>0</v>
      </c>
      <c r="I27" s="6">
        <v>33919</v>
      </c>
      <c r="J27" s="6">
        <v>1662050</v>
      </c>
      <c r="K27" s="6">
        <v>900000</v>
      </c>
      <c r="L27" t="s">
        <v>1208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900000</v>
      </c>
      <c r="S27" s="1">
        <v>0</v>
      </c>
    </row>
    <row r="28" spans="1:19" hidden="1" x14ac:dyDescent="0.25">
      <c r="A28" s="4">
        <v>900226715</v>
      </c>
      <c r="B28" s="4" t="s">
        <v>13</v>
      </c>
      <c r="C28" s="4" t="s">
        <v>36</v>
      </c>
      <c r="D28" s="4">
        <v>6084969</v>
      </c>
      <c r="E28" s="5">
        <v>43144</v>
      </c>
      <c r="F28" s="5">
        <v>43151</v>
      </c>
      <c r="G28" s="6">
        <v>496000</v>
      </c>
      <c r="H28" s="6">
        <v>0</v>
      </c>
      <c r="I28" s="6">
        <v>8133</v>
      </c>
      <c r="J28" s="6">
        <v>398542</v>
      </c>
      <c r="K28" s="6">
        <v>89325</v>
      </c>
      <c r="L28" t="s">
        <v>1204</v>
      </c>
      <c r="M28" s="1">
        <v>0</v>
      </c>
      <c r="N28" s="1">
        <v>0</v>
      </c>
      <c r="O28" s="1">
        <v>89325</v>
      </c>
      <c r="P28" s="1">
        <v>0</v>
      </c>
      <c r="Q28" s="1">
        <v>0</v>
      </c>
      <c r="R28" s="1">
        <v>0</v>
      </c>
      <c r="S28" s="1">
        <v>0</v>
      </c>
    </row>
    <row r="29" spans="1:19" hidden="1" x14ac:dyDescent="0.25">
      <c r="A29" s="4">
        <v>900226715</v>
      </c>
      <c r="B29" s="4" t="s">
        <v>13</v>
      </c>
      <c r="C29" s="4" t="s">
        <v>37</v>
      </c>
      <c r="D29" s="4">
        <v>6084988</v>
      </c>
      <c r="E29" s="5">
        <v>43144</v>
      </c>
      <c r="F29" s="5">
        <v>43151</v>
      </c>
      <c r="G29" s="6">
        <v>496000</v>
      </c>
      <c r="H29" s="6">
        <v>0</v>
      </c>
      <c r="I29" s="6">
        <v>8135</v>
      </c>
      <c r="J29" s="6">
        <v>398540</v>
      </c>
      <c r="K29" s="6">
        <v>89325</v>
      </c>
      <c r="L29" t="s">
        <v>1204</v>
      </c>
      <c r="M29" s="1">
        <v>0</v>
      </c>
      <c r="N29" s="1">
        <v>0</v>
      </c>
      <c r="O29" s="1">
        <v>89325</v>
      </c>
      <c r="P29" s="1">
        <v>0</v>
      </c>
      <c r="Q29" s="1">
        <v>0</v>
      </c>
      <c r="R29" s="1">
        <v>0</v>
      </c>
      <c r="S29" s="1">
        <v>0</v>
      </c>
    </row>
    <row r="30" spans="1:19" hidden="1" x14ac:dyDescent="0.25">
      <c r="A30" s="4">
        <v>900226715</v>
      </c>
      <c r="B30" s="4" t="s">
        <v>13</v>
      </c>
      <c r="C30" s="4" t="s">
        <v>38</v>
      </c>
      <c r="D30" s="4">
        <v>6085375</v>
      </c>
      <c r="E30" s="5">
        <v>43151</v>
      </c>
      <c r="F30" s="5">
        <v>43175</v>
      </c>
      <c r="G30" s="6">
        <v>9075731</v>
      </c>
      <c r="H30" s="6">
        <v>0</v>
      </c>
      <c r="I30" s="6">
        <v>145515</v>
      </c>
      <c r="J30" s="6">
        <v>7130216</v>
      </c>
      <c r="K30" s="6">
        <v>1800000</v>
      </c>
      <c r="L30" t="s">
        <v>1208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1800000</v>
      </c>
      <c r="S30" s="1">
        <v>0</v>
      </c>
    </row>
    <row r="31" spans="1:19" hidden="1" x14ac:dyDescent="0.25">
      <c r="A31" s="4">
        <v>900226715</v>
      </c>
      <c r="B31" s="4" t="s">
        <v>13</v>
      </c>
      <c r="C31" s="4" t="s">
        <v>39</v>
      </c>
      <c r="D31" s="4">
        <v>6085495</v>
      </c>
      <c r="E31" s="5">
        <v>43152</v>
      </c>
      <c r="F31" s="5">
        <v>43175</v>
      </c>
      <c r="G31" s="6">
        <v>26473302</v>
      </c>
      <c r="H31" s="6">
        <v>0</v>
      </c>
      <c r="I31" s="6">
        <v>514266</v>
      </c>
      <c r="J31" s="6">
        <v>25199036</v>
      </c>
      <c r="K31" s="6">
        <v>760000</v>
      </c>
      <c r="L31" t="s">
        <v>1204</v>
      </c>
      <c r="M31" s="1">
        <v>0</v>
      </c>
      <c r="N31" s="1">
        <v>0</v>
      </c>
      <c r="O31" s="1">
        <v>760000</v>
      </c>
      <c r="P31" s="1">
        <v>0</v>
      </c>
      <c r="Q31" s="1">
        <v>0</v>
      </c>
      <c r="R31" s="1">
        <v>0</v>
      </c>
      <c r="S31" s="1">
        <v>0</v>
      </c>
    </row>
    <row r="32" spans="1:19" hidden="1" x14ac:dyDescent="0.25">
      <c r="A32" s="4">
        <v>900226715</v>
      </c>
      <c r="B32" s="4" t="s">
        <v>13</v>
      </c>
      <c r="C32" s="4" t="s">
        <v>40</v>
      </c>
      <c r="D32" s="4">
        <v>6086628</v>
      </c>
      <c r="E32" s="5">
        <v>43172</v>
      </c>
      <c r="F32" s="5">
        <v>43179</v>
      </c>
      <c r="G32" s="6">
        <v>11712170</v>
      </c>
      <c r="H32" s="6">
        <v>0</v>
      </c>
      <c r="I32" s="6">
        <v>231837</v>
      </c>
      <c r="J32" s="6">
        <v>11360033</v>
      </c>
      <c r="K32" s="6">
        <v>120300</v>
      </c>
      <c r="L32" t="s">
        <v>1204</v>
      </c>
      <c r="M32" s="1">
        <v>0</v>
      </c>
      <c r="N32" s="1">
        <v>0</v>
      </c>
      <c r="O32" s="1">
        <v>120300</v>
      </c>
      <c r="P32" s="1">
        <v>0</v>
      </c>
      <c r="Q32" s="1">
        <v>0</v>
      </c>
      <c r="R32" s="1">
        <v>0</v>
      </c>
      <c r="S32" s="1">
        <v>0</v>
      </c>
    </row>
    <row r="33" spans="1:19" x14ac:dyDescent="0.25">
      <c r="A33" s="4">
        <v>900226715</v>
      </c>
      <c r="B33" s="4" t="s">
        <v>13</v>
      </c>
      <c r="C33" s="4" t="s">
        <v>41</v>
      </c>
      <c r="D33" s="4">
        <v>6086722</v>
      </c>
      <c r="E33" s="5">
        <v>43174</v>
      </c>
      <c r="F33" s="5">
        <f t="shared" ref="F33:F35" si="0">+E33</f>
        <v>43174</v>
      </c>
      <c r="G33" s="6">
        <v>28600</v>
      </c>
      <c r="H33" s="6">
        <v>0</v>
      </c>
      <c r="I33" s="6">
        <v>0</v>
      </c>
      <c r="J33" s="6">
        <v>0</v>
      </c>
      <c r="K33" s="6">
        <v>28600</v>
      </c>
      <c r="L33" t="s">
        <v>1202</v>
      </c>
      <c r="M33" s="1">
        <v>28600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</row>
    <row r="34" spans="1:19" x14ac:dyDescent="0.25">
      <c r="A34" s="4">
        <v>900226715</v>
      </c>
      <c r="B34" s="4" t="s">
        <v>13</v>
      </c>
      <c r="C34" s="4" t="s">
        <v>42</v>
      </c>
      <c r="D34" s="4">
        <v>6086723</v>
      </c>
      <c r="E34" s="5">
        <v>43174</v>
      </c>
      <c r="F34" s="5">
        <f t="shared" si="0"/>
        <v>43174</v>
      </c>
      <c r="G34" s="6">
        <v>28600</v>
      </c>
      <c r="H34" s="6">
        <v>0</v>
      </c>
      <c r="I34" s="6">
        <v>0</v>
      </c>
      <c r="J34" s="6">
        <v>0</v>
      </c>
      <c r="K34" s="6">
        <v>28600</v>
      </c>
      <c r="L34" t="s">
        <v>1202</v>
      </c>
      <c r="M34" s="1">
        <v>28600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</row>
    <row r="35" spans="1:19" x14ac:dyDescent="0.25">
      <c r="A35" s="4">
        <v>900226715</v>
      </c>
      <c r="B35" s="4" t="s">
        <v>13</v>
      </c>
      <c r="C35" s="4" t="s">
        <v>43</v>
      </c>
      <c r="D35" s="4">
        <v>6086724</v>
      </c>
      <c r="E35" s="5">
        <v>43174</v>
      </c>
      <c r="F35" s="5">
        <f t="shared" si="0"/>
        <v>43174</v>
      </c>
      <c r="G35" s="6">
        <v>28600</v>
      </c>
      <c r="H35" s="6">
        <v>0</v>
      </c>
      <c r="I35" s="6">
        <v>0</v>
      </c>
      <c r="J35" s="6">
        <v>0</v>
      </c>
      <c r="K35" s="6">
        <v>28600</v>
      </c>
      <c r="L35" t="s">
        <v>1202</v>
      </c>
      <c r="M35" s="1">
        <v>28600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</row>
    <row r="36" spans="1:19" hidden="1" x14ac:dyDescent="0.25">
      <c r="A36" s="4">
        <v>900226715</v>
      </c>
      <c r="B36" s="4" t="s">
        <v>13</v>
      </c>
      <c r="C36" s="4" t="s">
        <v>44</v>
      </c>
      <c r="D36" s="4">
        <v>6086941</v>
      </c>
      <c r="E36" s="5">
        <v>43185</v>
      </c>
      <c r="F36" s="5">
        <v>43207</v>
      </c>
      <c r="G36" s="6">
        <v>24215598</v>
      </c>
      <c r="H36" s="6">
        <v>0</v>
      </c>
      <c r="I36" s="6">
        <v>430312</v>
      </c>
      <c r="J36" s="6">
        <v>21085286</v>
      </c>
      <c r="K36" s="6">
        <v>2700000</v>
      </c>
      <c r="L36" t="s">
        <v>1209</v>
      </c>
      <c r="M36" s="1">
        <v>0</v>
      </c>
      <c r="N36" s="1">
        <v>0</v>
      </c>
      <c r="O36" s="1">
        <v>900000</v>
      </c>
      <c r="P36" s="1">
        <v>0</v>
      </c>
      <c r="Q36" s="1">
        <v>0</v>
      </c>
      <c r="R36" s="1">
        <v>1800000</v>
      </c>
      <c r="S36" s="1">
        <v>0</v>
      </c>
    </row>
    <row r="37" spans="1:19" hidden="1" x14ac:dyDescent="0.25">
      <c r="A37" s="4">
        <v>900226715</v>
      </c>
      <c r="B37" s="4" t="s">
        <v>13</v>
      </c>
      <c r="C37" s="4" t="s">
        <v>45</v>
      </c>
      <c r="D37" s="4">
        <v>6086956</v>
      </c>
      <c r="E37" s="5">
        <v>43186</v>
      </c>
      <c r="F37" s="5">
        <v>43207</v>
      </c>
      <c r="G37" s="6">
        <v>2164966</v>
      </c>
      <c r="H37" s="6">
        <v>0</v>
      </c>
      <c r="I37" s="6">
        <v>8239</v>
      </c>
      <c r="J37" s="6">
        <v>403706</v>
      </c>
      <c r="K37" s="6">
        <v>1753021</v>
      </c>
      <c r="L37" t="s">
        <v>1206</v>
      </c>
      <c r="M37" s="1">
        <v>0</v>
      </c>
      <c r="N37" s="1">
        <v>0</v>
      </c>
      <c r="O37" s="1">
        <v>0</v>
      </c>
      <c r="P37" s="1">
        <v>1753021</v>
      </c>
      <c r="Q37" s="1">
        <v>0</v>
      </c>
      <c r="R37" s="1">
        <v>0</v>
      </c>
      <c r="S37" s="1">
        <v>0</v>
      </c>
    </row>
    <row r="38" spans="1:19" hidden="1" x14ac:dyDescent="0.25">
      <c r="A38" s="4">
        <v>900226715</v>
      </c>
      <c r="B38" s="4" t="s">
        <v>13</v>
      </c>
      <c r="C38" s="4" t="s">
        <v>46</v>
      </c>
      <c r="D38" s="4">
        <v>6088265</v>
      </c>
      <c r="E38" s="5">
        <v>43209</v>
      </c>
      <c r="F38" s="5">
        <v>43227</v>
      </c>
      <c r="G38" s="6">
        <v>745000</v>
      </c>
      <c r="H38" s="6">
        <v>0</v>
      </c>
      <c r="I38" s="6">
        <v>0</v>
      </c>
      <c r="J38" s="6">
        <v>0</v>
      </c>
      <c r="K38" s="6">
        <v>745000</v>
      </c>
      <c r="L38" t="s">
        <v>1203</v>
      </c>
      <c r="M38" s="1">
        <v>0</v>
      </c>
      <c r="N38" s="1">
        <v>745000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</row>
    <row r="39" spans="1:19" hidden="1" x14ac:dyDescent="0.25">
      <c r="A39" s="4">
        <v>900226715</v>
      </c>
      <c r="B39" s="4" t="s">
        <v>13</v>
      </c>
      <c r="C39" s="4" t="s">
        <v>47</v>
      </c>
      <c r="D39" s="4">
        <v>6088501</v>
      </c>
      <c r="E39" s="5">
        <v>43210</v>
      </c>
      <c r="F39" s="5">
        <v>43227</v>
      </c>
      <c r="G39" s="6">
        <v>1164474</v>
      </c>
      <c r="H39" s="6">
        <v>0</v>
      </c>
      <c r="I39" s="6">
        <v>23289</v>
      </c>
      <c r="J39" s="6">
        <v>1141167</v>
      </c>
      <c r="K39" s="6">
        <v>18</v>
      </c>
      <c r="L39" t="s">
        <v>1206</v>
      </c>
      <c r="M39" s="1">
        <v>0</v>
      </c>
      <c r="N39" s="1">
        <v>0</v>
      </c>
      <c r="O39" s="1">
        <v>0</v>
      </c>
      <c r="P39" s="1">
        <v>18</v>
      </c>
      <c r="Q39" s="1">
        <v>0</v>
      </c>
      <c r="R39" s="1">
        <v>0</v>
      </c>
      <c r="S39" s="1">
        <v>0</v>
      </c>
    </row>
    <row r="40" spans="1:19" hidden="1" x14ac:dyDescent="0.25">
      <c r="A40" s="4">
        <v>900226715</v>
      </c>
      <c r="B40" s="4" t="s">
        <v>13</v>
      </c>
      <c r="C40" s="4" t="s">
        <v>48</v>
      </c>
      <c r="D40" s="4">
        <v>6088532</v>
      </c>
      <c r="E40" s="5">
        <v>43210</v>
      </c>
      <c r="F40" s="5">
        <v>43231</v>
      </c>
      <c r="G40" s="6">
        <v>3267738</v>
      </c>
      <c r="H40" s="6">
        <v>0</v>
      </c>
      <c r="I40" s="6">
        <v>63555</v>
      </c>
      <c r="J40" s="6">
        <v>3114183</v>
      </c>
      <c r="K40" s="6">
        <v>90000</v>
      </c>
      <c r="L40" t="s">
        <v>1204</v>
      </c>
      <c r="M40" s="1">
        <v>0</v>
      </c>
      <c r="N40" s="1">
        <v>0</v>
      </c>
      <c r="O40" s="1">
        <v>90000</v>
      </c>
      <c r="P40" s="1">
        <v>0</v>
      </c>
      <c r="Q40" s="1">
        <v>0</v>
      </c>
      <c r="R40" s="1">
        <v>0</v>
      </c>
      <c r="S40" s="1">
        <v>0</v>
      </c>
    </row>
    <row r="41" spans="1:19" hidden="1" x14ac:dyDescent="0.25">
      <c r="A41" s="4">
        <v>900226715</v>
      </c>
      <c r="B41" s="4" t="s">
        <v>13</v>
      </c>
      <c r="C41" s="4" t="s">
        <v>49</v>
      </c>
      <c r="D41" s="4">
        <v>6088604</v>
      </c>
      <c r="E41" s="5">
        <v>43213</v>
      </c>
      <c r="F41" s="5">
        <v>43227</v>
      </c>
      <c r="G41" s="6">
        <v>991681</v>
      </c>
      <c r="H41" s="6">
        <v>495645</v>
      </c>
      <c r="I41" s="6">
        <v>9920</v>
      </c>
      <c r="J41" s="6">
        <v>486080</v>
      </c>
      <c r="K41" s="6">
        <v>36</v>
      </c>
      <c r="L41" t="s">
        <v>1206</v>
      </c>
      <c r="M41" s="1">
        <v>0</v>
      </c>
      <c r="N41" s="1">
        <v>0</v>
      </c>
      <c r="O41" s="1">
        <v>0</v>
      </c>
      <c r="P41" s="1">
        <v>36</v>
      </c>
      <c r="Q41" s="1">
        <v>0</v>
      </c>
      <c r="R41" s="1">
        <v>0</v>
      </c>
      <c r="S41" s="1">
        <v>0</v>
      </c>
    </row>
    <row r="42" spans="1:19" hidden="1" x14ac:dyDescent="0.25">
      <c r="A42" s="4">
        <v>900226715</v>
      </c>
      <c r="B42" s="4" t="s">
        <v>13</v>
      </c>
      <c r="C42" s="4" t="s">
        <v>50</v>
      </c>
      <c r="D42" s="4">
        <v>6088802</v>
      </c>
      <c r="E42" s="5">
        <v>43215</v>
      </c>
      <c r="F42" s="5">
        <v>43231</v>
      </c>
      <c r="G42" s="6">
        <v>6148626</v>
      </c>
      <c r="H42" s="6">
        <v>144205</v>
      </c>
      <c r="I42" s="6">
        <v>118469</v>
      </c>
      <c r="J42" s="6">
        <v>5804952</v>
      </c>
      <c r="K42" s="6">
        <v>81000</v>
      </c>
      <c r="L42" t="s">
        <v>1204</v>
      </c>
      <c r="M42" s="1">
        <v>0</v>
      </c>
      <c r="N42" s="1">
        <v>0</v>
      </c>
      <c r="O42" s="1">
        <v>81000</v>
      </c>
      <c r="P42" s="1">
        <v>0</v>
      </c>
      <c r="Q42" s="1">
        <v>0</v>
      </c>
      <c r="R42" s="1">
        <v>0</v>
      </c>
      <c r="S42" s="1">
        <v>0</v>
      </c>
    </row>
    <row r="43" spans="1:19" hidden="1" x14ac:dyDescent="0.25">
      <c r="A43" s="4">
        <v>900226715</v>
      </c>
      <c r="B43" s="4" t="s">
        <v>13</v>
      </c>
      <c r="C43" s="4" t="s">
        <v>51</v>
      </c>
      <c r="D43" s="4">
        <v>6088991</v>
      </c>
      <c r="E43" s="5">
        <v>43218</v>
      </c>
      <c r="F43" s="5">
        <v>43231</v>
      </c>
      <c r="G43" s="6">
        <v>54558382</v>
      </c>
      <c r="H43" s="6">
        <v>0</v>
      </c>
      <c r="I43" s="6">
        <v>1090005</v>
      </c>
      <c r="J43" s="6">
        <v>53410236</v>
      </c>
      <c r="K43" s="6">
        <v>58141</v>
      </c>
      <c r="L43" t="s">
        <v>1204</v>
      </c>
      <c r="M43" s="1">
        <v>0</v>
      </c>
      <c r="N43" s="1">
        <v>0</v>
      </c>
      <c r="O43" s="1">
        <v>58141</v>
      </c>
      <c r="P43" s="1">
        <v>0</v>
      </c>
      <c r="Q43" s="1">
        <v>0</v>
      </c>
      <c r="R43" s="1">
        <v>0</v>
      </c>
      <c r="S43" s="1">
        <v>0</v>
      </c>
    </row>
    <row r="44" spans="1:19" hidden="1" x14ac:dyDescent="0.25">
      <c r="A44" s="4">
        <v>900226715</v>
      </c>
      <c r="B44" s="4" t="s">
        <v>13</v>
      </c>
      <c r="C44" s="4" t="s">
        <v>52</v>
      </c>
      <c r="D44" s="4">
        <v>6089168</v>
      </c>
      <c r="E44" s="5">
        <v>43220</v>
      </c>
      <c r="F44" s="5">
        <v>43231</v>
      </c>
      <c r="G44" s="6">
        <v>64557801</v>
      </c>
      <c r="H44" s="6">
        <v>0</v>
      </c>
      <c r="I44" s="6">
        <v>1288962</v>
      </c>
      <c r="J44" s="6">
        <v>63159139</v>
      </c>
      <c r="K44" s="6">
        <v>109700</v>
      </c>
      <c r="L44" t="s">
        <v>1208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109700</v>
      </c>
      <c r="S44" s="1">
        <v>0</v>
      </c>
    </row>
    <row r="45" spans="1:19" hidden="1" x14ac:dyDescent="0.25">
      <c r="A45" s="4">
        <v>900226715</v>
      </c>
      <c r="B45" s="4" t="s">
        <v>13</v>
      </c>
      <c r="C45" s="4" t="s">
        <v>53</v>
      </c>
      <c r="D45" s="4">
        <v>6089193</v>
      </c>
      <c r="E45" s="5">
        <v>43220</v>
      </c>
      <c r="F45" s="5">
        <v>43231</v>
      </c>
      <c r="G45" s="6">
        <v>2297713</v>
      </c>
      <c r="H45" s="6">
        <v>0</v>
      </c>
      <c r="I45" s="6">
        <v>0</v>
      </c>
      <c r="J45" s="6">
        <v>0</v>
      </c>
      <c r="K45" s="6">
        <v>2297713</v>
      </c>
      <c r="L45" t="s">
        <v>1206</v>
      </c>
      <c r="M45" s="1">
        <v>0</v>
      </c>
      <c r="N45" s="1">
        <v>0</v>
      </c>
      <c r="O45" s="1">
        <v>0</v>
      </c>
      <c r="P45" s="1">
        <v>2297713</v>
      </c>
      <c r="Q45" s="1">
        <v>0</v>
      </c>
      <c r="R45" s="1">
        <v>0</v>
      </c>
      <c r="S45" s="1">
        <v>0</v>
      </c>
    </row>
    <row r="46" spans="1:19" hidden="1" x14ac:dyDescent="0.25">
      <c r="A46" s="4">
        <v>900226715</v>
      </c>
      <c r="B46" s="4" t="s">
        <v>13</v>
      </c>
      <c r="C46" s="4" t="s">
        <v>54</v>
      </c>
      <c r="D46" s="4">
        <v>6089307</v>
      </c>
      <c r="E46" s="5">
        <v>43227</v>
      </c>
      <c r="F46" s="5">
        <v>43235</v>
      </c>
      <c r="G46" s="6">
        <v>2890981</v>
      </c>
      <c r="H46" s="6">
        <v>0</v>
      </c>
      <c r="I46" s="6">
        <v>0</v>
      </c>
      <c r="J46" s="6">
        <v>0</v>
      </c>
      <c r="K46" s="6">
        <v>2890981</v>
      </c>
      <c r="L46" t="s">
        <v>1203</v>
      </c>
      <c r="M46" s="1">
        <v>0</v>
      </c>
      <c r="N46" s="1">
        <v>2890981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</row>
    <row r="47" spans="1:19" hidden="1" x14ac:dyDescent="0.25">
      <c r="A47" s="4">
        <v>900226715</v>
      </c>
      <c r="B47" s="4" t="s">
        <v>13</v>
      </c>
      <c r="C47" s="4" t="s">
        <v>55</v>
      </c>
      <c r="D47" s="4">
        <v>6089358</v>
      </c>
      <c r="E47" s="5">
        <v>43228</v>
      </c>
      <c r="F47" s="5">
        <v>43238</v>
      </c>
      <c r="G47" s="6">
        <v>5716559</v>
      </c>
      <c r="H47" s="6">
        <v>0</v>
      </c>
      <c r="I47" s="6">
        <v>99531</v>
      </c>
      <c r="J47" s="6">
        <v>4877028</v>
      </c>
      <c r="K47" s="6">
        <v>740000</v>
      </c>
      <c r="L47" t="s">
        <v>1204</v>
      </c>
      <c r="M47" s="1">
        <v>0</v>
      </c>
      <c r="N47" s="1">
        <v>0</v>
      </c>
      <c r="O47" s="1">
        <v>740000</v>
      </c>
      <c r="P47" s="1">
        <v>0</v>
      </c>
      <c r="Q47" s="1">
        <v>0</v>
      </c>
      <c r="R47" s="1">
        <v>0</v>
      </c>
      <c r="S47" s="1">
        <v>0</v>
      </c>
    </row>
    <row r="48" spans="1:19" hidden="1" x14ac:dyDescent="0.25">
      <c r="A48" s="4">
        <v>900226715</v>
      </c>
      <c r="B48" s="4" t="s">
        <v>13</v>
      </c>
      <c r="C48" s="4" t="s">
        <v>56</v>
      </c>
      <c r="D48" s="4">
        <v>6089367</v>
      </c>
      <c r="E48" s="5">
        <v>43229</v>
      </c>
      <c r="F48" s="5">
        <v>43238</v>
      </c>
      <c r="G48" s="6">
        <v>7433062</v>
      </c>
      <c r="H48" s="6">
        <v>370000</v>
      </c>
      <c r="I48" s="6">
        <v>133861</v>
      </c>
      <c r="J48" s="6">
        <v>6559201</v>
      </c>
      <c r="K48" s="6">
        <v>370000</v>
      </c>
      <c r="L48" t="s">
        <v>1204</v>
      </c>
      <c r="M48" s="1">
        <v>0</v>
      </c>
      <c r="N48" s="1">
        <v>0</v>
      </c>
      <c r="O48" s="1">
        <v>370000</v>
      </c>
      <c r="P48" s="1">
        <v>0</v>
      </c>
      <c r="Q48" s="1">
        <v>0</v>
      </c>
      <c r="R48" s="1">
        <v>0</v>
      </c>
      <c r="S48" s="1">
        <v>0</v>
      </c>
    </row>
    <row r="49" spans="1:19" hidden="1" x14ac:dyDescent="0.25">
      <c r="A49" s="4">
        <v>900226715</v>
      </c>
      <c r="B49" s="4" t="s">
        <v>13</v>
      </c>
      <c r="C49" s="4" t="s">
        <v>57</v>
      </c>
      <c r="D49" s="4">
        <v>6089418</v>
      </c>
      <c r="E49" s="5">
        <v>43231</v>
      </c>
      <c r="F49" s="5">
        <v>43238</v>
      </c>
      <c r="G49" s="6">
        <v>13928681</v>
      </c>
      <c r="H49" s="6">
        <v>0</v>
      </c>
      <c r="I49" s="6">
        <v>270974</v>
      </c>
      <c r="J49" s="6">
        <v>13277707</v>
      </c>
      <c r="K49" s="6">
        <v>380000</v>
      </c>
      <c r="L49" t="s">
        <v>1204</v>
      </c>
      <c r="M49" s="1">
        <v>0</v>
      </c>
      <c r="N49" s="1">
        <v>0</v>
      </c>
      <c r="O49" s="1">
        <v>380000</v>
      </c>
      <c r="P49" s="1">
        <v>0</v>
      </c>
      <c r="Q49" s="1">
        <v>0</v>
      </c>
      <c r="R49" s="1">
        <v>0</v>
      </c>
      <c r="S49" s="1">
        <v>0</v>
      </c>
    </row>
    <row r="50" spans="1:19" hidden="1" x14ac:dyDescent="0.25">
      <c r="A50" s="4">
        <v>900226715</v>
      </c>
      <c r="B50" s="4" t="s">
        <v>13</v>
      </c>
      <c r="C50" s="4" t="s">
        <v>58</v>
      </c>
      <c r="D50" s="4">
        <v>6089419</v>
      </c>
      <c r="E50" s="5">
        <v>43231</v>
      </c>
      <c r="F50" s="5">
        <v>43238</v>
      </c>
      <c r="G50" s="6">
        <v>7738711</v>
      </c>
      <c r="H50" s="6">
        <v>760000</v>
      </c>
      <c r="I50" s="6">
        <v>131974</v>
      </c>
      <c r="J50" s="6">
        <v>6466737</v>
      </c>
      <c r="K50" s="6">
        <v>380000</v>
      </c>
      <c r="L50" t="s">
        <v>1204</v>
      </c>
      <c r="M50" s="1">
        <v>0</v>
      </c>
      <c r="N50" s="1">
        <v>0</v>
      </c>
      <c r="O50" s="1">
        <v>380000</v>
      </c>
      <c r="P50" s="1">
        <v>0</v>
      </c>
      <c r="Q50" s="1">
        <v>0</v>
      </c>
      <c r="R50" s="1">
        <v>0</v>
      </c>
      <c r="S50" s="1">
        <v>0</v>
      </c>
    </row>
    <row r="51" spans="1:19" hidden="1" x14ac:dyDescent="0.25">
      <c r="A51" s="4">
        <v>900226715</v>
      </c>
      <c r="B51" s="4" t="s">
        <v>13</v>
      </c>
      <c r="C51" s="4" t="s">
        <v>59</v>
      </c>
      <c r="D51" s="4">
        <v>6089784</v>
      </c>
      <c r="E51" s="5">
        <v>43237</v>
      </c>
      <c r="F51" s="5">
        <v>43270</v>
      </c>
      <c r="G51" s="6">
        <v>40194118</v>
      </c>
      <c r="H51" s="6">
        <v>0</v>
      </c>
      <c r="I51" s="6">
        <v>634054</v>
      </c>
      <c r="J51" s="6">
        <v>31068650</v>
      </c>
      <c r="K51" s="6">
        <v>8491414</v>
      </c>
      <c r="L51" t="s">
        <v>1208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8491414</v>
      </c>
      <c r="S51" s="1">
        <v>0</v>
      </c>
    </row>
    <row r="52" spans="1:19" hidden="1" x14ac:dyDescent="0.25">
      <c r="A52" s="4">
        <v>900226715</v>
      </c>
      <c r="B52" s="4" t="s">
        <v>13</v>
      </c>
      <c r="C52" s="4" t="s">
        <v>60</v>
      </c>
      <c r="D52" s="4">
        <v>6089837</v>
      </c>
      <c r="E52" s="5">
        <v>43238</v>
      </c>
      <c r="F52" s="5">
        <v>43270</v>
      </c>
      <c r="G52" s="6">
        <v>5802466</v>
      </c>
      <c r="H52" s="6">
        <v>0</v>
      </c>
      <c r="I52" s="6">
        <v>108449</v>
      </c>
      <c r="J52" s="6">
        <v>5314017</v>
      </c>
      <c r="K52" s="6">
        <v>380000</v>
      </c>
      <c r="L52" t="s">
        <v>1204</v>
      </c>
      <c r="M52" s="1">
        <v>0</v>
      </c>
      <c r="N52" s="1">
        <v>0</v>
      </c>
      <c r="O52" s="1">
        <v>380000</v>
      </c>
      <c r="P52" s="1">
        <v>0</v>
      </c>
      <c r="Q52" s="1">
        <v>0</v>
      </c>
      <c r="R52" s="1">
        <v>0</v>
      </c>
      <c r="S52" s="1">
        <v>0</v>
      </c>
    </row>
    <row r="53" spans="1:19" hidden="1" x14ac:dyDescent="0.25">
      <c r="A53" s="4">
        <v>900226715</v>
      </c>
      <c r="B53" s="4" t="s">
        <v>13</v>
      </c>
      <c r="C53" s="4" t="s">
        <v>61</v>
      </c>
      <c r="D53" s="4">
        <v>6089863</v>
      </c>
      <c r="E53" s="5">
        <v>43241</v>
      </c>
      <c r="F53" s="5">
        <v>43270</v>
      </c>
      <c r="G53" s="6">
        <v>3740578</v>
      </c>
      <c r="H53" s="6">
        <v>0</v>
      </c>
      <c r="I53" s="6">
        <v>16700</v>
      </c>
      <c r="J53" s="6">
        <v>818300</v>
      </c>
      <c r="K53" s="6">
        <v>2905578</v>
      </c>
      <c r="L53" t="s">
        <v>1204</v>
      </c>
      <c r="M53" s="1">
        <v>0</v>
      </c>
      <c r="N53" s="1">
        <v>0</v>
      </c>
      <c r="O53" s="1">
        <v>2905578</v>
      </c>
      <c r="P53" s="1">
        <v>0</v>
      </c>
      <c r="Q53" s="1">
        <v>0</v>
      </c>
      <c r="R53" s="1">
        <v>0</v>
      </c>
      <c r="S53" s="1">
        <v>0</v>
      </c>
    </row>
    <row r="54" spans="1:19" x14ac:dyDescent="0.25">
      <c r="A54" s="4">
        <v>900226715</v>
      </c>
      <c r="B54" s="4" t="s">
        <v>13</v>
      </c>
      <c r="C54" s="4" t="s">
        <v>62</v>
      </c>
      <c r="D54" s="4">
        <v>6090007</v>
      </c>
      <c r="E54" s="5">
        <v>43244</v>
      </c>
      <c r="F54" s="5">
        <f>+E54</f>
        <v>43244</v>
      </c>
      <c r="G54" s="6">
        <v>185000</v>
      </c>
      <c r="H54" s="6">
        <v>0</v>
      </c>
      <c r="I54" s="6">
        <v>0</v>
      </c>
      <c r="J54" s="6">
        <v>0</v>
      </c>
      <c r="K54" s="6">
        <v>185000</v>
      </c>
      <c r="L54" t="s">
        <v>1202</v>
      </c>
      <c r="M54" s="1">
        <v>185000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</row>
    <row r="55" spans="1:19" hidden="1" x14ac:dyDescent="0.25">
      <c r="A55" s="4">
        <v>900226715</v>
      </c>
      <c r="B55" s="4" t="s">
        <v>13</v>
      </c>
      <c r="C55" s="4" t="s">
        <v>63</v>
      </c>
      <c r="D55" s="4">
        <v>6090050</v>
      </c>
      <c r="E55" s="5">
        <v>43245</v>
      </c>
      <c r="F55" s="5">
        <v>43270</v>
      </c>
      <c r="G55" s="6">
        <v>2293718</v>
      </c>
      <c r="H55" s="6">
        <v>0</v>
      </c>
      <c r="I55" s="6">
        <v>43460</v>
      </c>
      <c r="J55" s="6">
        <v>2129558</v>
      </c>
      <c r="K55" s="6">
        <v>120700</v>
      </c>
      <c r="L55" t="s">
        <v>1204</v>
      </c>
      <c r="M55" s="1">
        <v>0</v>
      </c>
      <c r="N55" s="1">
        <v>0</v>
      </c>
      <c r="O55" s="1">
        <v>120700</v>
      </c>
      <c r="P55" s="1">
        <v>0</v>
      </c>
      <c r="Q55" s="1">
        <v>0</v>
      </c>
      <c r="R55" s="1">
        <v>0</v>
      </c>
      <c r="S55" s="1">
        <v>0</v>
      </c>
    </row>
    <row r="56" spans="1:19" hidden="1" x14ac:dyDescent="0.25">
      <c r="A56" s="4">
        <v>900226715</v>
      </c>
      <c r="B56" s="4" t="s">
        <v>13</v>
      </c>
      <c r="C56" s="4" t="s">
        <v>64</v>
      </c>
      <c r="D56" s="4">
        <v>6090086</v>
      </c>
      <c r="E56" s="5">
        <v>43246</v>
      </c>
      <c r="F56" s="5">
        <v>43270</v>
      </c>
      <c r="G56" s="6">
        <v>2808168</v>
      </c>
      <c r="H56" s="6">
        <v>0</v>
      </c>
      <c r="I56" s="6">
        <v>45459</v>
      </c>
      <c r="J56" s="6">
        <v>2227497</v>
      </c>
      <c r="K56" s="6">
        <v>535212</v>
      </c>
      <c r="L56" t="s">
        <v>1204</v>
      </c>
      <c r="M56" s="1">
        <v>0</v>
      </c>
      <c r="N56" s="1">
        <v>0</v>
      </c>
      <c r="O56" s="1">
        <v>535212</v>
      </c>
      <c r="P56" s="1">
        <v>0</v>
      </c>
      <c r="Q56" s="1">
        <v>0</v>
      </c>
      <c r="R56" s="1">
        <v>0</v>
      </c>
      <c r="S56" s="1">
        <v>0</v>
      </c>
    </row>
    <row r="57" spans="1:19" hidden="1" x14ac:dyDescent="0.25">
      <c r="A57" s="4">
        <v>900226715</v>
      </c>
      <c r="B57" s="4" t="s">
        <v>13</v>
      </c>
      <c r="C57" s="4" t="s">
        <v>65</v>
      </c>
      <c r="D57" s="4">
        <v>6090246</v>
      </c>
      <c r="E57" s="5">
        <v>43248</v>
      </c>
      <c r="F57" s="5">
        <v>43270</v>
      </c>
      <c r="G57" s="6">
        <v>48816582</v>
      </c>
      <c r="H57" s="6">
        <v>0</v>
      </c>
      <c r="I57" s="6">
        <v>472332</v>
      </c>
      <c r="J57" s="6">
        <v>23144250</v>
      </c>
      <c r="K57" s="6">
        <v>25200000</v>
      </c>
      <c r="L57" t="s">
        <v>1209</v>
      </c>
      <c r="M57" s="1">
        <v>0</v>
      </c>
      <c r="N57" s="1">
        <v>0</v>
      </c>
      <c r="O57" s="1">
        <v>18000000</v>
      </c>
      <c r="P57" s="1">
        <v>0</v>
      </c>
      <c r="Q57" s="1">
        <v>0</v>
      </c>
      <c r="R57" s="1">
        <v>7200000</v>
      </c>
      <c r="S57" s="1">
        <v>0</v>
      </c>
    </row>
    <row r="58" spans="1:19" hidden="1" x14ac:dyDescent="0.25">
      <c r="A58" s="4">
        <v>900226715</v>
      </c>
      <c r="B58" s="4" t="s">
        <v>13</v>
      </c>
      <c r="C58" s="4" t="s">
        <v>66</v>
      </c>
      <c r="D58" s="4">
        <v>6090577</v>
      </c>
      <c r="E58" s="5">
        <v>43251</v>
      </c>
      <c r="F58" s="5">
        <v>43270</v>
      </c>
      <c r="G58" s="6">
        <v>96670704</v>
      </c>
      <c r="H58" s="6">
        <v>0</v>
      </c>
      <c r="I58" s="6">
        <v>1914247</v>
      </c>
      <c r="J58" s="6">
        <v>94175047</v>
      </c>
      <c r="K58" s="6">
        <v>581410</v>
      </c>
      <c r="L58" t="s">
        <v>1208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581410</v>
      </c>
      <c r="S58" s="1">
        <v>0</v>
      </c>
    </row>
    <row r="59" spans="1:19" hidden="1" x14ac:dyDescent="0.25">
      <c r="A59" s="4">
        <v>900226715</v>
      </c>
      <c r="B59" s="4" t="s">
        <v>13</v>
      </c>
      <c r="C59" s="4" t="s">
        <v>67</v>
      </c>
      <c r="D59" s="4">
        <v>6090624</v>
      </c>
      <c r="E59" s="5">
        <v>43251</v>
      </c>
      <c r="F59" s="5">
        <v>43270</v>
      </c>
      <c r="G59" s="6">
        <v>36702903</v>
      </c>
      <c r="H59" s="6">
        <v>0</v>
      </c>
      <c r="I59" s="6">
        <v>502461</v>
      </c>
      <c r="J59" s="6">
        <v>24620587</v>
      </c>
      <c r="K59" s="6">
        <v>11579855</v>
      </c>
      <c r="L59" t="s">
        <v>1204</v>
      </c>
      <c r="M59" s="1">
        <v>0</v>
      </c>
      <c r="N59" s="1">
        <v>0</v>
      </c>
      <c r="O59" s="1">
        <v>11579855</v>
      </c>
      <c r="P59" s="1">
        <v>0</v>
      </c>
      <c r="Q59" s="1">
        <v>0</v>
      </c>
      <c r="R59" s="1">
        <v>0</v>
      </c>
      <c r="S59" s="1">
        <v>0</v>
      </c>
    </row>
    <row r="60" spans="1:19" hidden="1" x14ac:dyDescent="0.25">
      <c r="A60" s="4">
        <v>900226715</v>
      </c>
      <c r="B60" s="4" t="s">
        <v>13</v>
      </c>
      <c r="C60" s="4" t="s">
        <v>68</v>
      </c>
      <c r="D60" s="4">
        <v>6090703</v>
      </c>
      <c r="E60" s="5">
        <v>43258</v>
      </c>
      <c r="F60" s="5">
        <v>43270</v>
      </c>
      <c r="G60" s="6">
        <v>118300499</v>
      </c>
      <c r="H60" s="6">
        <v>0</v>
      </c>
      <c r="I60" s="6">
        <v>2279927</v>
      </c>
      <c r="J60" s="6">
        <v>111716404</v>
      </c>
      <c r="K60" s="6">
        <v>4304168</v>
      </c>
      <c r="L60" t="s">
        <v>1209</v>
      </c>
      <c r="M60" s="1">
        <v>0</v>
      </c>
      <c r="N60" s="1">
        <v>0</v>
      </c>
      <c r="O60" s="1">
        <v>704168</v>
      </c>
      <c r="P60" s="1">
        <v>0</v>
      </c>
      <c r="Q60" s="1">
        <v>0</v>
      </c>
      <c r="R60" s="1">
        <v>3600000</v>
      </c>
      <c r="S60" s="1">
        <v>0</v>
      </c>
    </row>
    <row r="61" spans="1:19" x14ac:dyDescent="0.25">
      <c r="A61" s="4">
        <v>900226715</v>
      </c>
      <c r="B61" s="4" t="s">
        <v>13</v>
      </c>
      <c r="C61" s="4" t="s">
        <v>69</v>
      </c>
      <c r="D61" s="4">
        <v>6090755</v>
      </c>
      <c r="E61" s="5">
        <v>43259</v>
      </c>
      <c r="F61" s="5">
        <f>+E61</f>
        <v>43259</v>
      </c>
      <c r="G61" s="6">
        <v>300000</v>
      </c>
      <c r="H61" s="6">
        <v>0</v>
      </c>
      <c r="I61" s="6">
        <v>0</v>
      </c>
      <c r="J61" s="6">
        <v>0</v>
      </c>
      <c r="K61" s="6">
        <v>300000</v>
      </c>
      <c r="L61" t="s">
        <v>1202</v>
      </c>
      <c r="M61" s="1">
        <v>300000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</row>
    <row r="62" spans="1:19" hidden="1" x14ac:dyDescent="0.25">
      <c r="A62" s="4">
        <v>900226715</v>
      </c>
      <c r="B62" s="4" t="s">
        <v>13</v>
      </c>
      <c r="C62" s="4" t="s">
        <v>70</v>
      </c>
      <c r="D62" s="4">
        <v>6090818</v>
      </c>
      <c r="E62" s="5">
        <v>43259</v>
      </c>
      <c r="F62" s="5">
        <v>43270</v>
      </c>
      <c r="G62" s="6">
        <v>4357586</v>
      </c>
      <c r="H62" s="6">
        <v>0</v>
      </c>
      <c r="I62" s="6">
        <v>51152</v>
      </c>
      <c r="J62" s="6">
        <v>2506434</v>
      </c>
      <c r="K62" s="6">
        <v>1800000</v>
      </c>
      <c r="L62" t="s">
        <v>1204</v>
      </c>
      <c r="M62" s="1">
        <v>0</v>
      </c>
      <c r="N62" s="1">
        <v>0</v>
      </c>
      <c r="O62" s="1">
        <v>1800000</v>
      </c>
      <c r="P62" s="1">
        <v>0</v>
      </c>
      <c r="Q62" s="1">
        <v>0</v>
      </c>
      <c r="R62" s="1">
        <v>0</v>
      </c>
      <c r="S62" s="1">
        <v>0</v>
      </c>
    </row>
    <row r="63" spans="1:19" hidden="1" x14ac:dyDescent="0.25">
      <c r="A63" s="4">
        <v>900226715</v>
      </c>
      <c r="B63" s="4" t="s">
        <v>13</v>
      </c>
      <c r="C63" s="4" t="s">
        <v>71</v>
      </c>
      <c r="D63" s="4">
        <v>6090829</v>
      </c>
      <c r="E63" s="5">
        <v>43260</v>
      </c>
      <c r="F63" s="5">
        <v>43270</v>
      </c>
      <c r="G63" s="6">
        <v>21755464</v>
      </c>
      <c r="H63" s="6">
        <v>0</v>
      </c>
      <c r="I63" s="6">
        <v>399109</v>
      </c>
      <c r="J63" s="6">
        <v>19556355</v>
      </c>
      <c r="K63" s="6">
        <v>1800000</v>
      </c>
      <c r="L63" t="s">
        <v>1204</v>
      </c>
      <c r="M63" s="1">
        <v>0</v>
      </c>
      <c r="N63" s="1">
        <v>0</v>
      </c>
      <c r="O63" s="1">
        <v>1800000</v>
      </c>
      <c r="P63" s="1">
        <v>0</v>
      </c>
      <c r="Q63" s="1">
        <v>0</v>
      </c>
      <c r="R63" s="1">
        <v>0</v>
      </c>
      <c r="S63" s="1">
        <v>0</v>
      </c>
    </row>
    <row r="64" spans="1:19" hidden="1" x14ac:dyDescent="0.25">
      <c r="A64" s="4">
        <v>900226715</v>
      </c>
      <c r="B64" s="4" t="s">
        <v>13</v>
      </c>
      <c r="C64" s="4" t="s">
        <v>72</v>
      </c>
      <c r="D64" s="4">
        <v>6090840</v>
      </c>
      <c r="E64" s="5">
        <v>43263</v>
      </c>
      <c r="F64" s="5">
        <v>43269</v>
      </c>
      <c r="G64" s="6">
        <v>343400</v>
      </c>
      <c r="H64" s="6">
        <v>0</v>
      </c>
      <c r="I64" s="6">
        <v>0</v>
      </c>
      <c r="J64" s="6">
        <v>0</v>
      </c>
      <c r="K64" s="6">
        <v>343400</v>
      </c>
      <c r="L64" t="s">
        <v>1203</v>
      </c>
      <c r="M64" s="1">
        <v>0</v>
      </c>
      <c r="N64" s="1">
        <v>343400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</row>
    <row r="65" spans="1:19" hidden="1" x14ac:dyDescent="0.25">
      <c r="A65" s="4">
        <v>900226715</v>
      </c>
      <c r="B65" s="4" t="s">
        <v>13</v>
      </c>
      <c r="C65" s="4" t="s">
        <v>73</v>
      </c>
      <c r="D65" s="4">
        <v>6092142</v>
      </c>
      <c r="E65" s="5">
        <v>43298</v>
      </c>
      <c r="F65" s="5">
        <v>43300</v>
      </c>
      <c r="G65" s="6">
        <v>343064154</v>
      </c>
      <c r="H65" s="6">
        <v>0</v>
      </c>
      <c r="I65" s="6">
        <v>0</v>
      </c>
      <c r="J65" s="6">
        <v>0</v>
      </c>
      <c r="K65" s="6">
        <v>343064154</v>
      </c>
      <c r="L65" t="s">
        <v>1206</v>
      </c>
      <c r="M65" s="1">
        <v>0</v>
      </c>
      <c r="N65" s="1">
        <v>0</v>
      </c>
      <c r="O65" s="1">
        <v>0</v>
      </c>
      <c r="P65" s="1">
        <v>343064154</v>
      </c>
      <c r="Q65" s="1">
        <v>0</v>
      </c>
      <c r="R65" s="1">
        <v>0</v>
      </c>
      <c r="S65" s="1">
        <v>0</v>
      </c>
    </row>
    <row r="66" spans="1:19" hidden="1" x14ac:dyDescent="0.25">
      <c r="A66" s="4">
        <v>900226715</v>
      </c>
      <c r="B66" s="4" t="s">
        <v>13</v>
      </c>
      <c r="C66" s="4" t="s">
        <v>74</v>
      </c>
      <c r="D66" s="4">
        <v>6092239</v>
      </c>
      <c r="E66" s="5">
        <v>43299</v>
      </c>
      <c r="F66" s="5">
        <v>43300</v>
      </c>
      <c r="G66" s="6">
        <v>76256322</v>
      </c>
      <c r="H66" s="6">
        <v>0</v>
      </c>
      <c r="I66" s="6">
        <v>0</v>
      </c>
      <c r="J66" s="6">
        <v>0</v>
      </c>
      <c r="K66" s="6">
        <v>76256322</v>
      </c>
      <c r="L66" t="s">
        <v>1206</v>
      </c>
      <c r="M66" s="1">
        <v>0</v>
      </c>
      <c r="N66" s="1">
        <v>0</v>
      </c>
      <c r="O66" s="1">
        <v>0</v>
      </c>
      <c r="P66" s="1">
        <v>76256322</v>
      </c>
      <c r="Q66" s="1">
        <v>0</v>
      </c>
      <c r="R66" s="1">
        <v>0</v>
      </c>
      <c r="S66" s="1">
        <v>0</v>
      </c>
    </row>
    <row r="67" spans="1:19" hidden="1" x14ac:dyDescent="0.25">
      <c r="A67" s="4">
        <v>900226715</v>
      </c>
      <c r="B67" s="4" t="s">
        <v>13</v>
      </c>
      <c r="C67" s="4" t="s">
        <v>75</v>
      </c>
      <c r="D67" s="4">
        <v>6092382</v>
      </c>
      <c r="E67" s="5">
        <v>43304</v>
      </c>
      <c r="F67" s="5">
        <v>43325</v>
      </c>
      <c r="G67" s="6">
        <v>6264894</v>
      </c>
      <c r="H67" s="6">
        <v>0</v>
      </c>
      <c r="I67" s="6">
        <v>0</v>
      </c>
      <c r="J67" s="6">
        <v>0</v>
      </c>
      <c r="K67" s="6">
        <v>6264894</v>
      </c>
      <c r="L67" t="s">
        <v>1203</v>
      </c>
      <c r="M67" s="1">
        <v>0</v>
      </c>
      <c r="N67" s="1">
        <v>6264894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</row>
    <row r="68" spans="1:19" hidden="1" x14ac:dyDescent="0.25">
      <c r="A68" s="4">
        <v>900226715</v>
      </c>
      <c r="B68" s="4" t="s">
        <v>13</v>
      </c>
      <c r="C68" s="4" t="s">
        <v>76</v>
      </c>
      <c r="D68" s="4">
        <v>6092500</v>
      </c>
      <c r="E68" s="5">
        <v>43307</v>
      </c>
      <c r="F68" s="5">
        <v>43315</v>
      </c>
      <c r="G68" s="6">
        <v>125000</v>
      </c>
      <c r="H68" s="6">
        <v>0</v>
      </c>
      <c r="I68" s="6">
        <v>0</v>
      </c>
      <c r="J68" s="6">
        <v>0</v>
      </c>
      <c r="K68" s="6">
        <v>125000</v>
      </c>
      <c r="L68" t="s">
        <v>1203</v>
      </c>
      <c r="M68" s="1">
        <v>0</v>
      </c>
      <c r="N68" s="1">
        <v>125000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  <row r="69" spans="1:19" hidden="1" x14ac:dyDescent="0.25">
      <c r="A69" s="4">
        <v>900226715</v>
      </c>
      <c r="B69" s="4" t="s">
        <v>13</v>
      </c>
      <c r="C69" s="4" t="s">
        <v>77</v>
      </c>
      <c r="D69" s="4">
        <v>6093675</v>
      </c>
      <c r="E69" s="5">
        <v>43328</v>
      </c>
      <c r="F69" s="5">
        <v>43362</v>
      </c>
      <c r="G69" s="6">
        <v>3853549</v>
      </c>
      <c r="H69" s="6">
        <v>300000</v>
      </c>
      <c r="I69" s="6">
        <v>0</v>
      </c>
      <c r="J69" s="6">
        <v>0</v>
      </c>
      <c r="K69" s="6">
        <v>3553549</v>
      </c>
      <c r="L69" t="s">
        <v>1206</v>
      </c>
      <c r="M69" s="1">
        <v>0</v>
      </c>
      <c r="N69" s="1">
        <v>0</v>
      </c>
      <c r="O69" s="1">
        <v>0</v>
      </c>
      <c r="P69" s="1">
        <v>3553549</v>
      </c>
      <c r="Q69" s="1">
        <v>0</v>
      </c>
      <c r="R69" s="1">
        <v>0</v>
      </c>
      <c r="S69" s="1">
        <v>0</v>
      </c>
    </row>
    <row r="70" spans="1:19" hidden="1" x14ac:dyDescent="0.25">
      <c r="A70" s="4">
        <v>900226715</v>
      </c>
      <c r="B70" s="4" t="s">
        <v>13</v>
      </c>
      <c r="C70" s="4" t="s">
        <v>78</v>
      </c>
      <c r="D70" s="4">
        <v>6093677</v>
      </c>
      <c r="E70" s="5">
        <v>43328</v>
      </c>
      <c r="F70" s="5">
        <v>43329</v>
      </c>
      <c r="G70" s="6">
        <v>332593039</v>
      </c>
      <c r="H70" s="6">
        <v>0</v>
      </c>
      <c r="I70" s="6">
        <v>0</v>
      </c>
      <c r="J70" s="6">
        <v>0</v>
      </c>
      <c r="K70" s="6">
        <v>332593039</v>
      </c>
      <c r="L70" t="s">
        <v>1206</v>
      </c>
      <c r="M70" s="1">
        <v>0</v>
      </c>
      <c r="N70" s="1">
        <v>0</v>
      </c>
      <c r="O70" s="1">
        <v>0</v>
      </c>
      <c r="P70" s="1">
        <v>332593039</v>
      </c>
      <c r="Q70" s="1">
        <v>0</v>
      </c>
      <c r="R70" s="1">
        <v>0</v>
      </c>
      <c r="S70" s="1">
        <v>0</v>
      </c>
    </row>
    <row r="71" spans="1:19" hidden="1" x14ac:dyDescent="0.25">
      <c r="A71" s="4">
        <v>900226715</v>
      </c>
      <c r="B71" s="4" t="s">
        <v>13</v>
      </c>
      <c r="C71" s="4" t="s">
        <v>79</v>
      </c>
      <c r="D71" s="4">
        <v>6093680</v>
      </c>
      <c r="E71" s="5">
        <v>43329</v>
      </c>
      <c r="F71" s="5">
        <v>43329</v>
      </c>
      <c r="G71" s="6">
        <v>73928802</v>
      </c>
      <c r="H71" s="6">
        <v>0</v>
      </c>
      <c r="I71" s="6">
        <v>0</v>
      </c>
      <c r="J71" s="6">
        <v>0</v>
      </c>
      <c r="K71" s="6">
        <v>73928802</v>
      </c>
      <c r="L71" t="s">
        <v>1205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73928802</v>
      </c>
    </row>
    <row r="72" spans="1:19" hidden="1" x14ac:dyDescent="0.25">
      <c r="A72" s="4">
        <v>900226715</v>
      </c>
      <c r="B72" s="4" t="s">
        <v>13</v>
      </c>
      <c r="C72" s="4" t="s">
        <v>80</v>
      </c>
      <c r="D72" s="4">
        <v>6095226</v>
      </c>
      <c r="E72" s="5">
        <v>43343</v>
      </c>
      <c r="F72" s="5">
        <v>43362</v>
      </c>
      <c r="G72" s="6">
        <v>8151264</v>
      </c>
      <c r="H72" s="6">
        <v>0</v>
      </c>
      <c r="I72" s="6">
        <v>0</v>
      </c>
      <c r="J72" s="6">
        <v>0</v>
      </c>
      <c r="K72" s="6">
        <v>8151264</v>
      </c>
      <c r="L72" t="s">
        <v>1206</v>
      </c>
      <c r="M72" s="1">
        <v>0</v>
      </c>
      <c r="N72" s="1">
        <v>0</v>
      </c>
      <c r="O72" s="1">
        <v>0</v>
      </c>
      <c r="P72" s="1">
        <v>8151264</v>
      </c>
      <c r="Q72" s="1">
        <v>0</v>
      </c>
      <c r="R72" s="1">
        <v>0</v>
      </c>
      <c r="S72" s="1">
        <v>0</v>
      </c>
    </row>
    <row r="73" spans="1:19" hidden="1" x14ac:dyDescent="0.25">
      <c r="A73" s="4">
        <v>900226715</v>
      </c>
      <c r="B73" s="4" t="s">
        <v>13</v>
      </c>
      <c r="C73" s="4" t="s">
        <v>81</v>
      </c>
      <c r="D73" s="4">
        <v>6095237</v>
      </c>
      <c r="E73" s="5">
        <v>43343</v>
      </c>
      <c r="F73" s="5">
        <v>43439</v>
      </c>
      <c r="G73" s="6">
        <v>3275576</v>
      </c>
      <c r="H73" s="6">
        <v>0</v>
      </c>
      <c r="I73" s="6">
        <v>19912</v>
      </c>
      <c r="J73" s="6">
        <v>975664</v>
      </c>
      <c r="K73" s="6">
        <v>2280000</v>
      </c>
      <c r="L73" t="s">
        <v>1206</v>
      </c>
      <c r="M73" s="1">
        <v>0</v>
      </c>
      <c r="N73" s="1">
        <v>0</v>
      </c>
      <c r="O73" s="1">
        <v>0</v>
      </c>
      <c r="P73" s="1">
        <v>2280000</v>
      </c>
      <c r="Q73" s="1">
        <v>0</v>
      </c>
      <c r="R73" s="1">
        <v>0</v>
      </c>
      <c r="S73" s="1">
        <v>0</v>
      </c>
    </row>
    <row r="74" spans="1:19" hidden="1" x14ac:dyDescent="0.25">
      <c r="A74" s="4">
        <v>900226715</v>
      </c>
      <c r="B74" s="4" t="s">
        <v>13</v>
      </c>
      <c r="C74" s="4" t="s">
        <v>82</v>
      </c>
      <c r="D74" s="4">
        <v>6095268</v>
      </c>
      <c r="E74" s="5">
        <v>43343</v>
      </c>
      <c r="F74" s="5">
        <v>43360</v>
      </c>
      <c r="G74" s="6">
        <v>336805921</v>
      </c>
      <c r="H74" s="6">
        <v>0</v>
      </c>
      <c r="I74" s="6">
        <v>6222309</v>
      </c>
      <c r="J74" s="6">
        <v>304893118</v>
      </c>
      <c r="K74" s="6">
        <v>25690494</v>
      </c>
      <c r="L74" t="s">
        <v>1205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25690494</v>
      </c>
    </row>
    <row r="75" spans="1:19" hidden="1" x14ac:dyDescent="0.25">
      <c r="A75" s="4">
        <v>900226715</v>
      </c>
      <c r="B75" s="4" t="s">
        <v>13</v>
      </c>
      <c r="C75" s="4" t="s">
        <v>83</v>
      </c>
      <c r="D75" s="4">
        <v>6095269</v>
      </c>
      <c r="E75" s="5">
        <v>43343</v>
      </c>
      <c r="F75" s="5">
        <v>43363</v>
      </c>
      <c r="G75" s="6">
        <v>74781141</v>
      </c>
      <c r="H75" s="6">
        <v>0</v>
      </c>
      <c r="I75" s="6">
        <v>1383095</v>
      </c>
      <c r="J75" s="6">
        <v>67771661</v>
      </c>
      <c r="K75" s="6">
        <v>5626385</v>
      </c>
      <c r="L75" t="s">
        <v>1205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5626385</v>
      </c>
    </row>
    <row r="76" spans="1:19" hidden="1" x14ac:dyDescent="0.25">
      <c r="A76" s="4">
        <v>900226715</v>
      </c>
      <c r="B76" s="4" t="s">
        <v>13</v>
      </c>
      <c r="C76" s="4" t="s">
        <v>84</v>
      </c>
      <c r="D76" s="4">
        <v>6095280</v>
      </c>
      <c r="E76" s="5">
        <v>43349</v>
      </c>
      <c r="F76" s="5">
        <v>43362</v>
      </c>
      <c r="G76" s="6">
        <v>18036254</v>
      </c>
      <c r="H76" s="6">
        <v>0</v>
      </c>
      <c r="I76" s="6">
        <v>0</v>
      </c>
      <c r="J76" s="6">
        <v>0</v>
      </c>
      <c r="K76" s="6">
        <v>18036254</v>
      </c>
      <c r="L76" t="s">
        <v>1206</v>
      </c>
      <c r="M76" s="1">
        <v>0</v>
      </c>
      <c r="N76" s="1">
        <v>0</v>
      </c>
      <c r="O76" s="1">
        <v>0</v>
      </c>
      <c r="P76" s="1">
        <v>18036254</v>
      </c>
      <c r="Q76" s="1">
        <v>0</v>
      </c>
      <c r="R76" s="1">
        <v>0</v>
      </c>
      <c r="S76" s="1">
        <v>0</v>
      </c>
    </row>
    <row r="77" spans="1:19" hidden="1" x14ac:dyDescent="0.25">
      <c r="A77" s="4">
        <v>900226715</v>
      </c>
      <c r="B77" s="4" t="s">
        <v>13</v>
      </c>
      <c r="C77" s="4" t="s">
        <v>85</v>
      </c>
      <c r="D77" s="4">
        <v>6095286</v>
      </c>
      <c r="E77" s="5">
        <v>43350</v>
      </c>
      <c r="F77" s="5">
        <v>43362</v>
      </c>
      <c r="G77" s="6">
        <v>4093700</v>
      </c>
      <c r="H77" s="6">
        <v>0</v>
      </c>
      <c r="I77" s="6">
        <v>0</v>
      </c>
      <c r="J77" s="6">
        <v>0</v>
      </c>
      <c r="K77" s="6">
        <v>4093700</v>
      </c>
      <c r="L77" t="s">
        <v>1206</v>
      </c>
      <c r="M77" s="1">
        <v>0</v>
      </c>
      <c r="N77" s="1">
        <v>0</v>
      </c>
      <c r="O77" s="1">
        <v>0</v>
      </c>
      <c r="P77" s="1">
        <v>4093700</v>
      </c>
      <c r="Q77" s="1">
        <v>0</v>
      </c>
      <c r="R77" s="1">
        <v>0</v>
      </c>
      <c r="S77" s="1">
        <v>0</v>
      </c>
    </row>
    <row r="78" spans="1:19" hidden="1" x14ac:dyDescent="0.25">
      <c r="A78" s="4">
        <v>900226715</v>
      </c>
      <c r="B78" s="4" t="s">
        <v>13</v>
      </c>
      <c r="C78" s="4" t="s">
        <v>86</v>
      </c>
      <c r="D78" s="4">
        <v>6095296</v>
      </c>
      <c r="E78" s="5">
        <v>43350</v>
      </c>
      <c r="F78" s="5">
        <v>43362</v>
      </c>
      <c r="G78" s="6">
        <v>3431600</v>
      </c>
      <c r="H78" s="6">
        <v>120000</v>
      </c>
      <c r="I78" s="6">
        <v>0</v>
      </c>
      <c r="J78" s="6">
        <v>0</v>
      </c>
      <c r="K78" s="6">
        <v>3311600</v>
      </c>
      <c r="L78" t="s">
        <v>1208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3311600</v>
      </c>
      <c r="S78" s="1">
        <v>0</v>
      </c>
    </row>
    <row r="79" spans="1:19" hidden="1" x14ac:dyDescent="0.25">
      <c r="A79" s="4">
        <v>900226715</v>
      </c>
      <c r="B79" s="4" t="s">
        <v>13</v>
      </c>
      <c r="C79" s="4" t="s">
        <v>87</v>
      </c>
      <c r="D79" s="4">
        <v>6095450</v>
      </c>
      <c r="E79" s="5">
        <v>43356</v>
      </c>
      <c r="F79" s="5">
        <v>43411</v>
      </c>
      <c r="G79" s="6">
        <v>9286163</v>
      </c>
      <c r="H79" s="6">
        <v>1851681</v>
      </c>
      <c r="I79" s="6">
        <v>81190</v>
      </c>
      <c r="J79" s="6">
        <v>3978292</v>
      </c>
      <c r="K79" s="6">
        <v>3375000</v>
      </c>
      <c r="L79" t="s">
        <v>1204</v>
      </c>
      <c r="M79" s="1">
        <v>0</v>
      </c>
      <c r="N79" s="1">
        <v>0</v>
      </c>
      <c r="O79" s="1">
        <v>3375000</v>
      </c>
      <c r="P79" s="1">
        <v>0</v>
      </c>
      <c r="Q79" s="1">
        <v>0</v>
      </c>
      <c r="R79" s="1">
        <v>0</v>
      </c>
      <c r="S79" s="1">
        <v>0</v>
      </c>
    </row>
    <row r="80" spans="1:19" hidden="1" x14ac:dyDescent="0.25">
      <c r="A80" s="4">
        <v>900226715</v>
      </c>
      <c r="B80" s="4" t="s">
        <v>13</v>
      </c>
      <c r="C80" s="4" t="s">
        <v>88</v>
      </c>
      <c r="D80" s="4">
        <v>6095552</v>
      </c>
      <c r="E80" s="5">
        <v>43363</v>
      </c>
      <c r="F80" s="5">
        <v>43411</v>
      </c>
      <c r="G80" s="6">
        <v>5503734</v>
      </c>
      <c r="H80" s="6">
        <v>447038</v>
      </c>
      <c r="I80" s="6">
        <v>0</v>
      </c>
      <c r="J80" s="6">
        <v>0</v>
      </c>
      <c r="K80" s="6">
        <v>5056696</v>
      </c>
      <c r="L80" t="s">
        <v>1209</v>
      </c>
      <c r="M80" s="1">
        <v>0</v>
      </c>
      <c r="N80" s="1">
        <v>0</v>
      </c>
      <c r="O80" s="1">
        <v>447038</v>
      </c>
      <c r="P80" s="1">
        <v>0</v>
      </c>
      <c r="Q80" s="1">
        <v>0</v>
      </c>
      <c r="R80" s="1">
        <v>4609658</v>
      </c>
      <c r="S80" s="1">
        <v>0</v>
      </c>
    </row>
    <row r="81" spans="1:19" hidden="1" x14ac:dyDescent="0.25">
      <c r="A81" s="4">
        <v>900226715</v>
      </c>
      <c r="B81" s="4" t="s">
        <v>13</v>
      </c>
      <c r="C81" s="4" t="s">
        <v>89</v>
      </c>
      <c r="D81" s="4">
        <v>6095925</v>
      </c>
      <c r="E81" s="5">
        <v>43370</v>
      </c>
      <c r="F81" s="5">
        <v>43411</v>
      </c>
      <c r="G81" s="6">
        <v>2937914</v>
      </c>
      <c r="H81" s="6">
        <v>0</v>
      </c>
      <c r="I81" s="6">
        <v>0</v>
      </c>
      <c r="J81" s="6">
        <v>0</v>
      </c>
      <c r="K81" s="6">
        <v>2937914</v>
      </c>
      <c r="L81" t="s">
        <v>1206</v>
      </c>
      <c r="M81" s="1">
        <v>0</v>
      </c>
      <c r="N81" s="1">
        <v>0</v>
      </c>
      <c r="O81" s="1">
        <v>0</v>
      </c>
      <c r="P81" s="1">
        <v>2937914</v>
      </c>
      <c r="Q81" s="1">
        <v>0</v>
      </c>
      <c r="R81" s="1">
        <v>0</v>
      </c>
      <c r="S81" s="1">
        <v>0</v>
      </c>
    </row>
    <row r="82" spans="1:19" hidden="1" x14ac:dyDescent="0.25">
      <c r="A82" s="4">
        <v>900226715</v>
      </c>
      <c r="B82" s="4" t="s">
        <v>13</v>
      </c>
      <c r="C82" s="4" t="s">
        <v>90</v>
      </c>
      <c r="D82" s="4">
        <v>6095958</v>
      </c>
      <c r="E82" s="5">
        <v>43373</v>
      </c>
      <c r="F82" s="5">
        <v>43384</v>
      </c>
      <c r="G82" s="6">
        <v>339323391</v>
      </c>
      <c r="H82" s="6">
        <v>0</v>
      </c>
      <c r="I82" s="6">
        <v>6184051</v>
      </c>
      <c r="J82" s="6">
        <v>303018508</v>
      </c>
      <c r="K82" s="6">
        <v>30120832</v>
      </c>
      <c r="L82" t="s">
        <v>1206</v>
      </c>
      <c r="M82" s="1">
        <v>0</v>
      </c>
      <c r="N82" s="1">
        <v>0</v>
      </c>
      <c r="O82" s="1">
        <v>0</v>
      </c>
      <c r="P82" s="1">
        <v>30120832</v>
      </c>
      <c r="Q82" s="1">
        <v>0</v>
      </c>
      <c r="R82" s="1">
        <v>0</v>
      </c>
      <c r="S82" s="1">
        <v>0</v>
      </c>
    </row>
    <row r="83" spans="1:19" hidden="1" x14ac:dyDescent="0.25">
      <c r="A83" s="4">
        <v>900226715</v>
      </c>
      <c r="B83" s="4" t="s">
        <v>13</v>
      </c>
      <c r="C83" s="4" t="s">
        <v>91</v>
      </c>
      <c r="D83" s="4">
        <v>6096217</v>
      </c>
      <c r="E83" s="5">
        <v>43373</v>
      </c>
      <c r="F83" s="5">
        <v>43384</v>
      </c>
      <c r="G83" s="6">
        <v>75408224</v>
      </c>
      <c r="H83" s="6">
        <v>0</v>
      </c>
      <c r="I83" s="6">
        <v>1374591</v>
      </c>
      <c r="J83" s="6">
        <v>67354973</v>
      </c>
      <c r="K83" s="6">
        <v>6678660</v>
      </c>
      <c r="L83" t="s">
        <v>1212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6678660</v>
      </c>
    </row>
    <row r="84" spans="1:19" hidden="1" x14ac:dyDescent="0.25">
      <c r="A84" s="4">
        <v>900226715</v>
      </c>
      <c r="B84" s="4" t="s">
        <v>13</v>
      </c>
      <c r="C84" s="4" t="s">
        <v>92</v>
      </c>
      <c r="D84" s="4">
        <v>6096587</v>
      </c>
      <c r="E84" s="5">
        <v>43373</v>
      </c>
      <c r="F84" s="5">
        <v>43411</v>
      </c>
      <c r="G84" s="6">
        <v>43191687</v>
      </c>
      <c r="H84" s="6">
        <v>10139295</v>
      </c>
      <c r="I84" s="6">
        <v>458262</v>
      </c>
      <c r="J84" s="6">
        <v>22454835</v>
      </c>
      <c r="K84" s="6">
        <v>10139295</v>
      </c>
      <c r="L84" t="s">
        <v>1206</v>
      </c>
      <c r="M84" s="1">
        <v>0</v>
      </c>
      <c r="N84" s="1">
        <v>0</v>
      </c>
      <c r="O84" s="1">
        <v>0</v>
      </c>
      <c r="P84" s="1">
        <v>10139295</v>
      </c>
      <c r="Q84" s="1">
        <v>0</v>
      </c>
      <c r="R84" s="1">
        <v>0</v>
      </c>
      <c r="S84" s="1">
        <v>0</v>
      </c>
    </row>
    <row r="85" spans="1:19" hidden="1" x14ac:dyDescent="0.25">
      <c r="A85" s="4">
        <v>900226715</v>
      </c>
      <c r="B85" s="4" t="s">
        <v>13</v>
      </c>
      <c r="C85" s="4" t="s">
        <v>93</v>
      </c>
      <c r="D85" s="4">
        <v>6097704</v>
      </c>
      <c r="E85" s="5">
        <v>43396</v>
      </c>
      <c r="F85" s="5">
        <v>43424</v>
      </c>
      <c r="G85" s="6">
        <v>16105572</v>
      </c>
      <c r="H85" s="6">
        <v>0</v>
      </c>
      <c r="I85" s="6">
        <v>0</v>
      </c>
      <c r="J85" s="6">
        <v>0</v>
      </c>
      <c r="K85" s="6">
        <v>16105572</v>
      </c>
      <c r="L85" t="s">
        <v>1208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16105572</v>
      </c>
      <c r="S85" s="1">
        <v>0</v>
      </c>
    </row>
    <row r="86" spans="1:19" hidden="1" x14ac:dyDescent="0.25">
      <c r="A86" s="4">
        <v>900226715</v>
      </c>
      <c r="B86" s="4" t="s">
        <v>13</v>
      </c>
      <c r="C86" s="4" t="s">
        <v>94</v>
      </c>
      <c r="D86" s="4">
        <v>6098408</v>
      </c>
      <c r="E86" s="5">
        <v>43403</v>
      </c>
      <c r="F86" s="5">
        <v>43424</v>
      </c>
      <c r="G86" s="6">
        <v>5493000</v>
      </c>
      <c r="H86" s="6">
        <v>0</v>
      </c>
      <c r="I86" s="6">
        <v>0</v>
      </c>
      <c r="J86" s="6">
        <v>0</v>
      </c>
      <c r="K86" s="6">
        <v>5493000</v>
      </c>
      <c r="L86" t="s">
        <v>1206</v>
      </c>
      <c r="M86" s="1">
        <v>0</v>
      </c>
      <c r="N86" s="1">
        <v>0</v>
      </c>
      <c r="O86" s="1">
        <v>0</v>
      </c>
      <c r="P86" s="1">
        <v>5493000</v>
      </c>
      <c r="Q86" s="1">
        <v>0</v>
      </c>
      <c r="R86" s="1">
        <v>0</v>
      </c>
      <c r="S86" s="1">
        <v>0</v>
      </c>
    </row>
    <row r="87" spans="1:19" hidden="1" x14ac:dyDescent="0.25">
      <c r="A87" s="4">
        <v>900226715</v>
      </c>
      <c r="B87" s="4" t="s">
        <v>13</v>
      </c>
      <c r="C87" s="4" t="s">
        <v>95</v>
      </c>
      <c r="D87" s="4">
        <v>6098484</v>
      </c>
      <c r="E87" s="5">
        <v>43403</v>
      </c>
      <c r="F87" s="5">
        <f>+E87</f>
        <v>43403</v>
      </c>
      <c r="G87" s="6">
        <v>27215</v>
      </c>
      <c r="H87" s="6">
        <v>0</v>
      </c>
      <c r="I87" s="6">
        <v>0</v>
      </c>
      <c r="J87" s="6">
        <v>0</v>
      </c>
      <c r="K87" s="6">
        <v>27215</v>
      </c>
      <c r="L87" t="s">
        <v>1203</v>
      </c>
      <c r="M87" s="1">
        <v>0</v>
      </c>
      <c r="N87" s="1">
        <v>27215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</row>
    <row r="88" spans="1:19" hidden="1" x14ac:dyDescent="0.25">
      <c r="A88" s="4">
        <v>900226715</v>
      </c>
      <c r="B88" s="4" t="s">
        <v>13</v>
      </c>
      <c r="C88" s="4" t="s">
        <v>96</v>
      </c>
      <c r="D88" s="4">
        <v>6098713</v>
      </c>
      <c r="E88" s="5">
        <v>43403</v>
      </c>
      <c r="F88" s="5">
        <v>43424</v>
      </c>
      <c r="G88" s="6">
        <v>2739032</v>
      </c>
      <c r="H88" s="6">
        <v>450000</v>
      </c>
      <c r="I88" s="6">
        <v>0</v>
      </c>
      <c r="J88" s="6">
        <v>0</v>
      </c>
      <c r="K88" s="6">
        <v>2289032</v>
      </c>
      <c r="L88" t="s">
        <v>1206</v>
      </c>
      <c r="M88" s="1">
        <v>0</v>
      </c>
      <c r="N88" s="1">
        <v>0</v>
      </c>
      <c r="O88" s="1">
        <v>0</v>
      </c>
      <c r="P88" s="1">
        <v>2289032</v>
      </c>
      <c r="Q88" s="1">
        <v>0</v>
      </c>
      <c r="R88" s="1">
        <v>0</v>
      </c>
      <c r="S88" s="1">
        <v>0</v>
      </c>
    </row>
    <row r="89" spans="1:19" hidden="1" x14ac:dyDescent="0.25">
      <c r="A89" s="4">
        <v>900226715</v>
      </c>
      <c r="B89" s="4" t="s">
        <v>13</v>
      </c>
      <c r="C89" s="4" t="s">
        <v>97</v>
      </c>
      <c r="D89" s="4">
        <v>6099840</v>
      </c>
      <c r="E89" s="5">
        <v>43404</v>
      </c>
      <c r="F89" s="5">
        <v>43424</v>
      </c>
      <c r="G89" s="6">
        <v>93155502</v>
      </c>
      <c r="H89" s="6">
        <v>0</v>
      </c>
      <c r="I89" s="6">
        <v>1768293</v>
      </c>
      <c r="J89" s="6">
        <v>86647209</v>
      </c>
      <c r="K89" s="6">
        <v>4740000</v>
      </c>
      <c r="L89" t="s">
        <v>1204</v>
      </c>
      <c r="M89" s="1">
        <v>0</v>
      </c>
      <c r="N89" s="1">
        <v>0</v>
      </c>
      <c r="O89" s="1">
        <v>4740000</v>
      </c>
      <c r="P89" s="1">
        <v>0</v>
      </c>
      <c r="Q89" s="1">
        <v>0</v>
      </c>
      <c r="R89" s="1">
        <v>0</v>
      </c>
      <c r="S89" s="1">
        <v>0</v>
      </c>
    </row>
    <row r="90" spans="1:19" hidden="1" x14ac:dyDescent="0.25">
      <c r="A90" s="4">
        <v>900226715</v>
      </c>
      <c r="B90" s="4" t="s">
        <v>13</v>
      </c>
      <c r="C90" s="4" t="s">
        <v>98</v>
      </c>
      <c r="D90" s="4">
        <v>6099875</v>
      </c>
      <c r="E90" s="5">
        <v>43404</v>
      </c>
      <c r="F90" s="5">
        <v>43424</v>
      </c>
      <c r="G90" s="6">
        <v>75461177</v>
      </c>
      <c r="H90" s="6">
        <v>0</v>
      </c>
      <c r="I90" s="6">
        <v>1499619</v>
      </c>
      <c r="J90" s="6">
        <v>73481325</v>
      </c>
      <c r="K90" s="6">
        <v>480233</v>
      </c>
      <c r="L90" t="s">
        <v>1206</v>
      </c>
      <c r="M90" s="1">
        <v>0</v>
      </c>
      <c r="N90" s="1">
        <v>0</v>
      </c>
      <c r="O90" s="1">
        <v>0</v>
      </c>
      <c r="P90" s="1">
        <v>480233</v>
      </c>
      <c r="Q90" s="1">
        <v>0</v>
      </c>
      <c r="R90" s="1">
        <v>0</v>
      </c>
      <c r="S90" s="1">
        <v>0</v>
      </c>
    </row>
    <row r="91" spans="1:19" hidden="1" x14ac:dyDescent="0.25">
      <c r="A91" s="4">
        <v>900226715</v>
      </c>
      <c r="B91" s="4" t="s">
        <v>13</v>
      </c>
      <c r="C91" s="4" t="s">
        <v>99</v>
      </c>
      <c r="D91" s="4">
        <v>6099878</v>
      </c>
      <c r="E91" s="5">
        <v>43404</v>
      </c>
      <c r="F91" s="5">
        <v>43424</v>
      </c>
      <c r="G91" s="6">
        <v>339486931</v>
      </c>
      <c r="H91" s="6">
        <v>0</v>
      </c>
      <c r="I91" s="6">
        <v>6746529</v>
      </c>
      <c r="J91" s="6">
        <v>330579919</v>
      </c>
      <c r="K91" s="6">
        <v>2160483</v>
      </c>
      <c r="L91" t="s">
        <v>1206</v>
      </c>
      <c r="M91" s="1">
        <v>0</v>
      </c>
      <c r="N91" s="1">
        <v>0</v>
      </c>
      <c r="O91" s="1">
        <v>0</v>
      </c>
      <c r="P91" s="1">
        <v>2160483</v>
      </c>
      <c r="Q91" s="1">
        <v>0</v>
      </c>
      <c r="R91" s="1">
        <v>0</v>
      </c>
      <c r="S91" s="1">
        <v>0</v>
      </c>
    </row>
    <row r="92" spans="1:19" hidden="1" x14ac:dyDescent="0.25">
      <c r="A92" s="4">
        <v>900226715</v>
      </c>
      <c r="B92" s="4" t="s">
        <v>13</v>
      </c>
      <c r="C92" s="4" t="s">
        <v>100</v>
      </c>
      <c r="D92" s="4">
        <v>6100054</v>
      </c>
      <c r="E92" s="5">
        <v>43417</v>
      </c>
      <c r="F92" s="5">
        <v>43424</v>
      </c>
      <c r="G92" s="6">
        <v>35661</v>
      </c>
      <c r="H92" s="6">
        <v>0</v>
      </c>
      <c r="I92" s="6">
        <v>0</v>
      </c>
      <c r="J92" s="6">
        <v>0</v>
      </c>
      <c r="K92" s="6">
        <v>35661</v>
      </c>
      <c r="L92" t="s">
        <v>1203</v>
      </c>
      <c r="M92" s="1">
        <v>0</v>
      </c>
      <c r="N92" s="1">
        <v>35661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</row>
    <row r="93" spans="1:19" hidden="1" x14ac:dyDescent="0.25">
      <c r="A93" s="4">
        <v>900226715</v>
      </c>
      <c r="B93" s="4" t="s">
        <v>13</v>
      </c>
      <c r="C93" s="4" t="s">
        <v>101</v>
      </c>
      <c r="D93" s="4">
        <v>6100148</v>
      </c>
      <c r="E93" s="5">
        <v>43418</v>
      </c>
      <c r="F93" s="5">
        <v>43424</v>
      </c>
      <c r="G93" s="6">
        <v>1049929</v>
      </c>
      <c r="H93" s="6">
        <v>0</v>
      </c>
      <c r="I93" s="6">
        <v>0</v>
      </c>
      <c r="J93" s="6">
        <v>0</v>
      </c>
      <c r="K93" s="6">
        <v>1049929</v>
      </c>
      <c r="L93" t="s">
        <v>1206</v>
      </c>
      <c r="M93" s="1">
        <v>0</v>
      </c>
      <c r="N93" s="1">
        <v>0</v>
      </c>
      <c r="O93" s="1">
        <v>0</v>
      </c>
      <c r="P93" s="1">
        <v>1049929</v>
      </c>
      <c r="Q93" s="1">
        <v>0</v>
      </c>
      <c r="R93" s="1">
        <v>0</v>
      </c>
      <c r="S93" s="1">
        <v>0</v>
      </c>
    </row>
    <row r="94" spans="1:19" hidden="1" x14ac:dyDescent="0.25">
      <c r="A94" s="4">
        <v>900226715</v>
      </c>
      <c r="B94" s="4" t="s">
        <v>13</v>
      </c>
      <c r="C94" s="4" t="s">
        <v>102</v>
      </c>
      <c r="D94" s="4">
        <v>6100193</v>
      </c>
      <c r="E94" s="5">
        <v>43419</v>
      </c>
      <c r="F94" s="5">
        <f>+E94</f>
        <v>43419</v>
      </c>
      <c r="G94" s="6">
        <v>654496</v>
      </c>
      <c r="H94" s="6">
        <v>0</v>
      </c>
      <c r="I94" s="6">
        <v>0</v>
      </c>
      <c r="J94" s="6">
        <v>0</v>
      </c>
      <c r="K94" s="6">
        <v>654496</v>
      </c>
      <c r="L94" t="s">
        <v>1203</v>
      </c>
      <c r="M94" s="1">
        <v>0</v>
      </c>
      <c r="N94" s="1">
        <v>654496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</row>
    <row r="95" spans="1:19" hidden="1" x14ac:dyDescent="0.25">
      <c r="A95" s="4">
        <v>900226715</v>
      </c>
      <c r="B95" s="4" t="s">
        <v>13</v>
      </c>
      <c r="C95" s="4" t="s">
        <v>103</v>
      </c>
      <c r="D95" s="4">
        <v>6101733</v>
      </c>
      <c r="E95" s="5">
        <v>43430</v>
      </c>
      <c r="F95" s="5">
        <v>43440</v>
      </c>
      <c r="G95" s="6">
        <v>1960000</v>
      </c>
      <c r="H95" s="6">
        <v>0</v>
      </c>
      <c r="I95" s="6">
        <v>16400</v>
      </c>
      <c r="J95" s="6">
        <v>803600</v>
      </c>
      <c r="K95" s="6">
        <v>1140000</v>
      </c>
      <c r="L95" t="s">
        <v>1204</v>
      </c>
      <c r="M95" s="1">
        <v>0</v>
      </c>
      <c r="N95" s="1">
        <v>0</v>
      </c>
      <c r="O95" s="1">
        <v>1140000</v>
      </c>
      <c r="P95" s="1">
        <v>0</v>
      </c>
      <c r="Q95" s="1">
        <v>0</v>
      </c>
      <c r="R95" s="1">
        <v>0</v>
      </c>
      <c r="S95" s="1">
        <v>0</v>
      </c>
    </row>
    <row r="96" spans="1:19" hidden="1" x14ac:dyDescent="0.25">
      <c r="A96" s="4">
        <v>900226715</v>
      </c>
      <c r="B96" s="4" t="s">
        <v>13</v>
      </c>
      <c r="C96" s="4" t="s">
        <v>104</v>
      </c>
      <c r="D96" s="4">
        <v>6102375</v>
      </c>
      <c r="E96" s="5">
        <v>43433</v>
      </c>
      <c r="F96" s="5">
        <v>43439</v>
      </c>
      <c r="G96" s="6">
        <v>300000</v>
      </c>
      <c r="H96" s="6">
        <v>0</v>
      </c>
      <c r="I96" s="6">
        <v>0</v>
      </c>
      <c r="J96" s="6">
        <v>0</v>
      </c>
      <c r="K96" s="6">
        <v>300000</v>
      </c>
      <c r="L96" t="s">
        <v>1206</v>
      </c>
      <c r="M96" s="1">
        <v>0</v>
      </c>
      <c r="N96" s="1">
        <v>0</v>
      </c>
      <c r="O96" s="1">
        <v>0</v>
      </c>
      <c r="P96" s="1">
        <v>300000</v>
      </c>
      <c r="Q96" s="1">
        <v>0</v>
      </c>
      <c r="R96" s="1">
        <v>0</v>
      </c>
      <c r="S96" s="1">
        <v>0</v>
      </c>
    </row>
    <row r="97" spans="1:19" hidden="1" x14ac:dyDescent="0.25">
      <c r="A97" s="4">
        <v>900226715</v>
      </c>
      <c r="B97" s="4" t="s">
        <v>13</v>
      </c>
      <c r="C97" s="4" t="s">
        <v>105</v>
      </c>
      <c r="D97" s="4">
        <v>6102645</v>
      </c>
      <c r="E97" s="5">
        <v>43434</v>
      </c>
      <c r="F97" s="5">
        <v>43462</v>
      </c>
      <c r="G97" s="6">
        <v>74480970</v>
      </c>
      <c r="H97" s="6">
        <v>0</v>
      </c>
      <c r="I97" s="6">
        <v>1377339</v>
      </c>
      <c r="J97" s="6">
        <v>67489633</v>
      </c>
      <c r="K97" s="6">
        <v>5613998</v>
      </c>
      <c r="L97" t="s">
        <v>1205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5613998</v>
      </c>
    </row>
    <row r="98" spans="1:19" hidden="1" x14ac:dyDescent="0.25">
      <c r="A98" s="4">
        <v>900226715</v>
      </c>
      <c r="B98" s="4" t="s">
        <v>13</v>
      </c>
      <c r="C98" s="4" t="s">
        <v>106</v>
      </c>
      <c r="D98" s="4">
        <v>6102646</v>
      </c>
      <c r="E98" s="5">
        <v>43434</v>
      </c>
      <c r="F98" s="5">
        <v>43462</v>
      </c>
      <c r="G98" s="6">
        <v>335077148</v>
      </c>
      <c r="H98" s="6">
        <v>0</v>
      </c>
      <c r="I98" s="6">
        <v>6196415</v>
      </c>
      <c r="J98" s="6">
        <v>303624322</v>
      </c>
      <c r="K98" s="6">
        <v>25256411</v>
      </c>
      <c r="L98" t="s">
        <v>1205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25256411</v>
      </c>
    </row>
    <row r="99" spans="1:19" hidden="1" x14ac:dyDescent="0.25">
      <c r="A99" s="4">
        <v>900226715</v>
      </c>
      <c r="B99" s="4" t="s">
        <v>13</v>
      </c>
      <c r="C99" s="4" t="s">
        <v>107</v>
      </c>
      <c r="D99" s="4">
        <v>6102655</v>
      </c>
      <c r="E99" s="5">
        <v>43434</v>
      </c>
      <c r="F99" s="5">
        <v>43440</v>
      </c>
      <c r="G99" s="6">
        <v>3472486</v>
      </c>
      <c r="H99" s="6">
        <v>10316</v>
      </c>
      <c r="I99" s="6">
        <v>3000</v>
      </c>
      <c r="J99" s="6">
        <v>147000</v>
      </c>
      <c r="K99" s="6">
        <v>3312170</v>
      </c>
      <c r="L99" t="s">
        <v>1206</v>
      </c>
      <c r="M99" s="1">
        <v>0</v>
      </c>
      <c r="N99" s="1">
        <v>0</v>
      </c>
      <c r="O99" s="1">
        <v>0</v>
      </c>
      <c r="P99" s="1">
        <v>3312170</v>
      </c>
      <c r="Q99" s="1">
        <v>0</v>
      </c>
      <c r="R99" s="1">
        <v>0</v>
      </c>
      <c r="S99" s="1">
        <v>0</v>
      </c>
    </row>
    <row r="100" spans="1:19" hidden="1" x14ac:dyDescent="0.25">
      <c r="A100" s="4">
        <v>900226715</v>
      </c>
      <c r="B100" s="4" t="s">
        <v>13</v>
      </c>
      <c r="C100" s="4" t="s">
        <v>108</v>
      </c>
      <c r="D100" s="4">
        <v>6102675</v>
      </c>
      <c r="E100" s="5">
        <v>43434</v>
      </c>
      <c r="F100" s="5">
        <v>43440</v>
      </c>
      <c r="G100" s="6">
        <v>3220000</v>
      </c>
      <c r="H100" s="6">
        <v>0</v>
      </c>
      <c r="I100" s="6">
        <v>0</v>
      </c>
      <c r="J100" s="6">
        <v>0</v>
      </c>
      <c r="K100" s="6">
        <v>3220000</v>
      </c>
      <c r="L100" t="s">
        <v>1203</v>
      </c>
      <c r="M100" s="1">
        <v>0</v>
      </c>
      <c r="N100" s="1">
        <v>3220000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</row>
    <row r="101" spans="1:19" hidden="1" x14ac:dyDescent="0.25">
      <c r="A101" s="4">
        <v>900226715</v>
      </c>
      <c r="B101" s="4" t="s">
        <v>13</v>
      </c>
      <c r="C101" s="4" t="s">
        <v>109</v>
      </c>
      <c r="D101" s="4">
        <v>6102682</v>
      </c>
      <c r="E101" s="5">
        <v>43434</v>
      </c>
      <c r="F101" s="5">
        <v>43440</v>
      </c>
      <c r="G101" s="6">
        <v>3475000</v>
      </c>
      <c r="H101" s="6">
        <v>0</v>
      </c>
      <c r="I101" s="6">
        <v>0</v>
      </c>
      <c r="J101" s="6">
        <v>0</v>
      </c>
      <c r="K101" s="6">
        <v>3475000</v>
      </c>
      <c r="L101" t="s">
        <v>1203</v>
      </c>
      <c r="M101" s="1">
        <v>0</v>
      </c>
      <c r="N101" s="1">
        <v>3475000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</row>
    <row r="102" spans="1:19" hidden="1" x14ac:dyDescent="0.25">
      <c r="A102" s="4">
        <v>900226715</v>
      </c>
      <c r="B102" s="4" t="s">
        <v>13</v>
      </c>
      <c r="C102" s="4" t="s">
        <v>110</v>
      </c>
      <c r="D102" s="4">
        <v>6102731</v>
      </c>
      <c r="E102" s="5">
        <v>43434</v>
      </c>
      <c r="F102" s="5">
        <v>43440</v>
      </c>
      <c r="G102" s="6">
        <v>15785107</v>
      </c>
      <c r="H102" s="6">
        <v>0</v>
      </c>
      <c r="I102" s="6">
        <v>0</v>
      </c>
      <c r="J102" s="6">
        <v>0</v>
      </c>
      <c r="K102" s="6">
        <v>15785107</v>
      </c>
      <c r="L102" t="s">
        <v>1203</v>
      </c>
      <c r="M102" s="1">
        <v>0</v>
      </c>
      <c r="N102" s="1">
        <v>15785107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</row>
    <row r="103" spans="1:19" hidden="1" x14ac:dyDescent="0.25">
      <c r="A103" s="4">
        <v>900226715</v>
      </c>
      <c r="B103" s="4" t="s">
        <v>13</v>
      </c>
      <c r="C103" s="4" t="s">
        <v>111</v>
      </c>
      <c r="D103" s="4">
        <v>6102772</v>
      </c>
      <c r="E103" s="5">
        <v>43434</v>
      </c>
      <c r="F103" s="5">
        <v>43440</v>
      </c>
      <c r="G103" s="6">
        <v>3192965</v>
      </c>
      <c r="H103" s="6">
        <v>0</v>
      </c>
      <c r="I103" s="6">
        <v>0</v>
      </c>
      <c r="J103" s="6">
        <v>0</v>
      </c>
      <c r="K103" s="6">
        <v>3192965</v>
      </c>
      <c r="L103" t="s">
        <v>1206</v>
      </c>
      <c r="M103" s="1">
        <v>0</v>
      </c>
      <c r="N103" s="1">
        <v>0</v>
      </c>
      <c r="O103" s="1">
        <v>0</v>
      </c>
      <c r="P103" s="1">
        <v>3192965</v>
      </c>
      <c r="Q103" s="1">
        <v>0</v>
      </c>
      <c r="R103" s="1">
        <v>0</v>
      </c>
      <c r="S103" s="1">
        <v>0</v>
      </c>
    </row>
    <row r="104" spans="1:19" hidden="1" x14ac:dyDescent="0.25">
      <c r="A104" s="4">
        <v>900226715</v>
      </c>
      <c r="B104" s="4" t="s">
        <v>13</v>
      </c>
      <c r="C104" s="4" t="s">
        <v>112</v>
      </c>
      <c r="D104" s="4">
        <v>6102863</v>
      </c>
      <c r="E104" s="5">
        <v>43434</v>
      </c>
      <c r="F104" s="5">
        <v>43440</v>
      </c>
      <c r="G104" s="6">
        <v>99663113</v>
      </c>
      <c r="H104" s="6">
        <v>0</v>
      </c>
      <c r="I104" s="6">
        <v>1798698</v>
      </c>
      <c r="J104" s="6">
        <v>88136180</v>
      </c>
      <c r="K104" s="6">
        <v>9728235</v>
      </c>
      <c r="L104" t="s">
        <v>1206</v>
      </c>
      <c r="M104" s="1">
        <v>0</v>
      </c>
      <c r="N104" s="1">
        <v>0</v>
      </c>
      <c r="O104" s="1">
        <v>0</v>
      </c>
      <c r="P104" s="1">
        <v>9728235</v>
      </c>
      <c r="Q104" s="1">
        <v>0</v>
      </c>
      <c r="R104" s="1">
        <v>0</v>
      </c>
      <c r="S104" s="1">
        <v>0</v>
      </c>
    </row>
    <row r="105" spans="1:19" hidden="1" x14ac:dyDescent="0.25">
      <c r="A105" s="4">
        <v>900226715</v>
      </c>
      <c r="B105" s="4" t="s">
        <v>13</v>
      </c>
      <c r="C105" s="4" t="s">
        <v>113</v>
      </c>
      <c r="D105" s="4">
        <v>6102975</v>
      </c>
      <c r="E105" s="5">
        <v>43434</v>
      </c>
      <c r="F105" s="5">
        <v>43440</v>
      </c>
      <c r="G105" s="6">
        <v>75000</v>
      </c>
      <c r="H105" s="6">
        <v>0</v>
      </c>
      <c r="I105" s="6">
        <v>0</v>
      </c>
      <c r="J105" s="6">
        <v>0</v>
      </c>
      <c r="K105" s="6">
        <v>75000</v>
      </c>
      <c r="L105" t="s">
        <v>1206</v>
      </c>
      <c r="M105" s="1">
        <v>0</v>
      </c>
      <c r="N105" s="1">
        <v>0</v>
      </c>
      <c r="O105" s="1">
        <v>0</v>
      </c>
      <c r="P105" s="1">
        <v>75000</v>
      </c>
      <c r="Q105" s="1">
        <v>0</v>
      </c>
      <c r="R105" s="1">
        <v>0</v>
      </c>
      <c r="S105" s="1">
        <v>0</v>
      </c>
    </row>
    <row r="106" spans="1:19" hidden="1" x14ac:dyDescent="0.25">
      <c r="A106" s="4">
        <v>900226715</v>
      </c>
      <c r="B106" s="4" t="s">
        <v>13</v>
      </c>
      <c r="C106" s="4" t="s">
        <v>114</v>
      </c>
      <c r="D106" s="4">
        <v>6103230</v>
      </c>
      <c r="E106" s="5">
        <v>43434</v>
      </c>
      <c r="F106" s="5">
        <v>43440</v>
      </c>
      <c r="G106" s="6">
        <v>991681</v>
      </c>
      <c r="H106" s="6">
        <v>0</v>
      </c>
      <c r="I106" s="6">
        <v>0</v>
      </c>
      <c r="J106" s="6">
        <v>0</v>
      </c>
      <c r="K106" s="6">
        <v>991681</v>
      </c>
      <c r="L106" t="s">
        <v>1203</v>
      </c>
      <c r="M106" s="1">
        <v>0</v>
      </c>
      <c r="N106" s="1">
        <v>991681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</row>
    <row r="107" spans="1:19" hidden="1" x14ac:dyDescent="0.25">
      <c r="A107" s="4">
        <v>900226715</v>
      </c>
      <c r="B107" s="4" t="s">
        <v>13</v>
      </c>
      <c r="C107" s="4" t="s">
        <v>115</v>
      </c>
      <c r="D107" s="4">
        <v>6103233</v>
      </c>
      <c r="E107" s="5">
        <v>43434</v>
      </c>
      <c r="F107" s="5">
        <v>43440</v>
      </c>
      <c r="G107" s="6">
        <v>991681</v>
      </c>
      <c r="H107" s="6">
        <v>0</v>
      </c>
      <c r="I107" s="6">
        <v>0</v>
      </c>
      <c r="J107" s="6">
        <v>0</v>
      </c>
      <c r="K107" s="6">
        <v>991681</v>
      </c>
      <c r="L107" t="s">
        <v>1203</v>
      </c>
      <c r="M107" s="1">
        <v>0</v>
      </c>
      <c r="N107" s="1">
        <v>991681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</row>
    <row r="108" spans="1:19" hidden="1" x14ac:dyDescent="0.25">
      <c r="A108" s="4">
        <v>900226715</v>
      </c>
      <c r="B108" s="4" t="s">
        <v>13</v>
      </c>
      <c r="C108" s="4" t="s">
        <v>116</v>
      </c>
      <c r="D108" s="4">
        <v>6103234</v>
      </c>
      <c r="E108" s="5">
        <v>43434</v>
      </c>
      <c r="F108" s="5">
        <v>43440</v>
      </c>
      <c r="G108" s="6">
        <v>991681</v>
      </c>
      <c r="H108" s="6">
        <v>0</v>
      </c>
      <c r="I108" s="6">
        <v>0</v>
      </c>
      <c r="J108" s="6">
        <v>0</v>
      </c>
      <c r="K108" s="6">
        <v>991681</v>
      </c>
      <c r="L108" t="s">
        <v>1203</v>
      </c>
      <c r="M108" s="1">
        <v>0</v>
      </c>
      <c r="N108" s="1">
        <v>991681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</row>
    <row r="109" spans="1:19" hidden="1" x14ac:dyDescent="0.25">
      <c r="A109" s="4">
        <v>900226715</v>
      </c>
      <c r="B109" s="4" t="s">
        <v>13</v>
      </c>
      <c r="C109" s="4" t="s">
        <v>117</v>
      </c>
      <c r="D109" s="4">
        <v>6103305</v>
      </c>
      <c r="E109" s="5">
        <v>43444</v>
      </c>
      <c r="F109" s="5">
        <v>43476</v>
      </c>
      <c r="G109" s="6">
        <v>185000</v>
      </c>
      <c r="H109" s="6">
        <v>0</v>
      </c>
      <c r="I109" s="6">
        <v>0</v>
      </c>
      <c r="J109" s="6">
        <v>0</v>
      </c>
      <c r="K109" s="6">
        <v>185000</v>
      </c>
      <c r="L109" t="s">
        <v>1206</v>
      </c>
      <c r="M109" s="1">
        <v>0</v>
      </c>
      <c r="N109" s="1">
        <v>0</v>
      </c>
      <c r="O109" s="1">
        <v>0</v>
      </c>
      <c r="P109" s="1">
        <v>185000</v>
      </c>
      <c r="Q109" s="1">
        <v>0</v>
      </c>
      <c r="R109" s="1">
        <v>0</v>
      </c>
      <c r="S109" s="1">
        <v>0</v>
      </c>
    </row>
    <row r="110" spans="1:19" hidden="1" x14ac:dyDescent="0.25">
      <c r="A110" s="4">
        <v>900226715</v>
      </c>
      <c r="B110" s="4" t="s">
        <v>13</v>
      </c>
      <c r="C110" s="4" t="s">
        <v>118</v>
      </c>
      <c r="D110" s="4">
        <v>6103722</v>
      </c>
      <c r="E110" s="5">
        <v>43452</v>
      </c>
      <c r="F110" s="5">
        <v>43595</v>
      </c>
      <c r="G110" s="6">
        <v>75000</v>
      </c>
      <c r="H110" s="6">
        <v>0</v>
      </c>
      <c r="I110" s="6">
        <v>0</v>
      </c>
      <c r="J110" s="6">
        <v>0</v>
      </c>
      <c r="K110" s="6">
        <v>75000</v>
      </c>
      <c r="L110" t="s">
        <v>1206</v>
      </c>
      <c r="M110" s="1">
        <v>0</v>
      </c>
      <c r="N110" s="1">
        <v>0</v>
      </c>
      <c r="O110" s="1">
        <v>0</v>
      </c>
      <c r="P110" s="1">
        <v>75000</v>
      </c>
      <c r="Q110" s="1">
        <v>0</v>
      </c>
      <c r="R110" s="1">
        <v>0</v>
      </c>
      <c r="S110" s="1">
        <v>0</v>
      </c>
    </row>
    <row r="111" spans="1:19" hidden="1" x14ac:dyDescent="0.25">
      <c r="A111" s="4">
        <v>900226715</v>
      </c>
      <c r="B111" s="4" t="s">
        <v>13</v>
      </c>
      <c r="C111" s="4" t="s">
        <v>119</v>
      </c>
      <c r="D111" s="4">
        <v>6103741</v>
      </c>
      <c r="E111" s="5">
        <v>43452</v>
      </c>
      <c r="F111" s="5">
        <v>43476</v>
      </c>
      <c r="G111" s="6">
        <v>125000</v>
      </c>
      <c r="H111" s="6">
        <v>0</v>
      </c>
      <c r="I111" s="6">
        <v>0</v>
      </c>
      <c r="J111" s="6">
        <v>0</v>
      </c>
      <c r="K111" s="6">
        <v>125000</v>
      </c>
      <c r="L111" t="s">
        <v>1206</v>
      </c>
      <c r="M111" s="1">
        <v>0</v>
      </c>
      <c r="N111" s="1">
        <v>0</v>
      </c>
      <c r="O111" s="1">
        <v>0</v>
      </c>
      <c r="P111" s="1">
        <v>125000</v>
      </c>
      <c r="Q111" s="1">
        <v>0</v>
      </c>
      <c r="R111" s="1">
        <v>0</v>
      </c>
      <c r="S111" s="1">
        <v>0</v>
      </c>
    </row>
    <row r="112" spans="1:19" hidden="1" x14ac:dyDescent="0.25">
      <c r="A112" s="4">
        <v>900226715</v>
      </c>
      <c r="B112" s="4" t="s">
        <v>13</v>
      </c>
      <c r="C112" s="4" t="s">
        <v>120</v>
      </c>
      <c r="D112" s="4">
        <v>6104088</v>
      </c>
      <c r="E112" s="5">
        <v>43455</v>
      </c>
      <c r="F112" s="5">
        <v>43476</v>
      </c>
      <c r="G112" s="6">
        <v>300000</v>
      </c>
      <c r="H112" s="6">
        <v>0</v>
      </c>
      <c r="I112" s="6">
        <v>0</v>
      </c>
      <c r="J112" s="6">
        <v>0</v>
      </c>
      <c r="K112" s="6">
        <v>300000</v>
      </c>
      <c r="L112" t="s">
        <v>1206</v>
      </c>
      <c r="M112" s="1">
        <v>0</v>
      </c>
      <c r="N112" s="1">
        <v>0</v>
      </c>
      <c r="O112" s="1">
        <v>0</v>
      </c>
      <c r="P112" s="1">
        <v>300000</v>
      </c>
      <c r="Q112" s="1">
        <v>0</v>
      </c>
      <c r="R112" s="1">
        <v>0</v>
      </c>
      <c r="S112" s="1">
        <v>0</v>
      </c>
    </row>
    <row r="113" spans="1:19" hidden="1" x14ac:dyDescent="0.25">
      <c r="A113" s="4">
        <v>900226715</v>
      </c>
      <c r="B113" s="4" t="s">
        <v>13</v>
      </c>
      <c r="C113" s="4" t="s">
        <v>121</v>
      </c>
      <c r="D113" s="4">
        <v>6104385</v>
      </c>
      <c r="E113" s="5">
        <v>43461</v>
      </c>
      <c r="F113" s="5">
        <v>43476</v>
      </c>
      <c r="G113" s="6">
        <v>300000</v>
      </c>
      <c r="H113" s="6">
        <v>0</v>
      </c>
      <c r="I113" s="6">
        <v>0</v>
      </c>
      <c r="J113" s="6">
        <v>0</v>
      </c>
      <c r="K113" s="6">
        <v>300000</v>
      </c>
      <c r="L113" t="s">
        <v>1206</v>
      </c>
      <c r="M113" s="1">
        <v>0</v>
      </c>
      <c r="N113" s="1">
        <v>0</v>
      </c>
      <c r="O113" s="1">
        <v>0</v>
      </c>
      <c r="P113" s="1">
        <v>300000</v>
      </c>
      <c r="Q113" s="1">
        <v>0</v>
      </c>
      <c r="R113" s="1">
        <v>0</v>
      </c>
      <c r="S113" s="1">
        <v>0</v>
      </c>
    </row>
    <row r="114" spans="1:19" hidden="1" x14ac:dyDescent="0.25">
      <c r="A114" s="4">
        <v>900226715</v>
      </c>
      <c r="B114" s="4" t="s">
        <v>13</v>
      </c>
      <c r="C114" s="4" t="s">
        <v>122</v>
      </c>
      <c r="D114" s="4">
        <v>6104431</v>
      </c>
      <c r="E114" s="5">
        <v>43461</v>
      </c>
      <c r="F114" s="5">
        <v>43483</v>
      </c>
      <c r="G114" s="6">
        <v>125000</v>
      </c>
      <c r="H114" s="6">
        <v>0</v>
      </c>
      <c r="I114" s="6">
        <v>0</v>
      </c>
      <c r="J114" s="6">
        <v>0</v>
      </c>
      <c r="K114" s="6">
        <v>125000</v>
      </c>
      <c r="L114" t="s">
        <v>1206</v>
      </c>
      <c r="M114" s="1">
        <v>0</v>
      </c>
      <c r="N114" s="1">
        <v>0</v>
      </c>
      <c r="O114" s="1">
        <v>0</v>
      </c>
      <c r="P114" s="1">
        <v>125000</v>
      </c>
      <c r="Q114" s="1">
        <v>0</v>
      </c>
      <c r="R114" s="1">
        <v>0</v>
      </c>
      <c r="S114" s="1">
        <v>0</v>
      </c>
    </row>
    <row r="115" spans="1:19" hidden="1" x14ac:dyDescent="0.25">
      <c r="A115" s="4">
        <v>900226715</v>
      </c>
      <c r="B115" s="4" t="s">
        <v>13</v>
      </c>
      <c r="C115" s="4" t="s">
        <v>123</v>
      </c>
      <c r="D115" s="4">
        <v>6104434</v>
      </c>
      <c r="E115" s="5">
        <v>43461</v>
      </c>
      <c r="F115" s="5">
        <v>43483</v>
      </c>
      <c r="G115" s="6">
        <v>185000</v>
      </c>
      <c r="H115" s="6">
        <v>0</v>
      </c>
      <c r="I115" s="6">
        <v>0</v>
      </c>
      <c r="J115" s="6">
        <v>0</v>
      </c>
      <c r="K115" s="6">
        <v>185000</v>
      </c>
      <c r="L115" t="s">
        <v>1206</v>
      </c>
      <c r="M115" s="1">
        <v>0</v>
      </c>
      <c r="N115" s="1">
        <v>0</v>
      </c>
      <c r="O115" s="1">
        <v>0</v>
      </c>
      <c r="P115" s="1">
        <v>185000</v>
      </c>
      <c r="Q115" s="1">
        <v>0</v>
      </c>
      <c r="R115" s="1">
        <v>0</v>
      </c>
      <c r="S115" s="1">
        <v>0</v>
      </c>
    </row>
    <row r="116" spans="1:19" hidden="1" x14ac:dyDescent="0.25">
      <c r="A116" s="4">
        <v>900226715</v>
      </c>
      <c r="B116" s="4" t="s">
        <v>13</v>
      </c>
      <c r="C116" s="4" t="s">
        <v>124</v>
      </c>
      <c r="D116" s="4">
        <v>6104518</v>
      </c>
      <c r="E116" s="5">
        <v>43465</v>
      </c>
      <c r="F116" s="5">
        <v>43483</v>
      </c>
      <c r="G116" s="6">
        <v>300000</v>
      </c>
      <c r="H116" s="6">
        <v>0</v>
      </c>
      <c r="I116" s="6">
        <v>0</v>
      </c>
      <c r="J116" s="6">
        <v>0</v>
      </c>
      <c r="K116" s="6">
        <v>300000</v>
      </c>
      <c r="L116" t="s">
        <v>1206</v>
      </c>
      <c r="M116" s="1">
        <v>0</v>
      </c>
      <c r="N116" s="1">
        <v>0</v>
      </c>
      <c r="O116" s="1">
        <v>0</v>
      </c>
      <c r="P116" s="1">
        <v>300000</v>
      </c>
      <c r="Q116" s="1">
        <v>0</v>
      </c>
      <c r="R116" s="1">
        <v>0</v>
      </c>
      <c r="S116" s="1">
        <v>0</v>
      </c>
    </row>
    <row r="117" spans="1:19" hidden="1" x14ac:dyDescent="0.25">
      <c r="A117" s="4">
        <v>900226715</v>
      </c>
      <c r="B117" s="4" t="s">
        <v>13</v>
      </c>
      <c r="C117" s="4" t="s">
        <v>125</v>
      </c>
      <c r="D117" s="4">
        <v>6104832</v>
      </c>
      <c r="E117" s="5">
        <v>43465</v>
      </c>
      <c r="F117" s="5">
        <v>43476</v>
      </c>
      <c r="G117" s="6">
        <v>991681</v>
      </c>
      <c r="H117" s="6">
        <v>0</v>
      </c>
      <c r="I117" s="6">
        <v>0</v>
      </c>
      <c r="J117" s="6">
        <v>0</v>
      </c>
      <c r="K117" s="6">
        <v>991681</v>
      </c>
      <c r="L117" t="s">
        <v>1206</v>
      </c>
      <c r="M117" s="1">
        <v>0</v>
      </c>
      <c r="N117" s="1">
        <v>0</v>
      </c>
      <c r="O117" s="1">
        <v>0</v>
      </c>
      <c r="P117" s="1">
        <v>991681</v>
      </c>
      <c r="Q117" s="1">
        <v>0</v>
      </c>
      <c r="R117" s="1">
        <v>0</v>
      </c>
      <c r="S117" s="1">
        <v>0</v>
      </c>
    </row>
    <row r="118" spans="1:19" hidden="1" x14ac:dyDescent="0.25">
      <c r="A118" s="4">
        <v>900226715</v>
      </c>
      <c r="B118" s="4" t="s">
        <v>13</v>
      </c>
      <c r="C118" s="4" t="s">
        <v>126</v>
      </c>
      <c r="D118" s="4">
        <v>6105023</v>
      </c>
      <c r="E118" s="5">
        <v>43465</v>
      </c>
      <c r="F118" s="5">
        <v>43483</v>
      </c>
      <c r="G118" s="6">
        <v>300000</v>
      </c>
      <c r="H118" s="6">
        <v>0</v>
      </c>
      <c r="I118" s="6">
        <v>0</v>
      </c>
      <c r="J118" s="6">
        <v>0</v>
      </c>
      <c r="K118" s="6">
        <v>300000</v>
      </c>
      <c r="L118" t="s">
        <v>1206</v>
      </c>
      <c r="M118" s="1">
        <v>0</v>
      </c>
      <c r="N118" s="1">
        <v>0</v>
      </c>
      <c r="O118" s="1">
        <v>0</v>
      </c>
      <c r="P118" s="1">
        <v>300000</v>
      </c>
      <c r="Q118" s="1">
        <v>0</v>
      </c>
      <c r="R118" s="1">
        <v>0</v>
      </c>
      <c r="S118" s="1">
        <v>0</v>
      </c>
    </row>
    <row r="119" spans="1:19" hidden="1" x14ac:dyDescent="0.25">
      <c r="A119" s="4">
        <v>900226715</v>
      </c>
      <c r="B119" s="4" t="s">
        <v>13</v>
      </c>
      <c r="C119" s="4" t="s">
        <v>127</v>
      </c>
      <c r="D119" s="4">
        <v>6105183</v>
      </c>
      <c r="E119" s="5">
        <v>43465</v>
      </c>
      <c r="F119" s="5">
        <v>43483</v>
      </c>
      <c r="G119" s="6">
        <v>1644128</v>
      </c>
      <c r="H119" s="6">
        <v>0</v>
      </c>
      <c r="I119" s="6">
        <v>8883</v>
      </c>
      <c r="J119" s="6">
        <v>435245</v>
      </c>
      <c r="K119" s="6">
        <v>1200000</v>
      </c>
      <c r="L119" t="s">
        <v>1204</v>
      </c>
      <c r="M119" s="1">
        <v>0</v>
      </c>
      <c r="N119" s="1">
        <v>0</v>
      </c>
      <c r="O119" s="1">
        <v>1200000</v>
      </c>
      <c r="P119" s="1">
        <v>0</v>
      </c>
      <c r="Q119" s="1">
        <v>0</v>
      </c>
      <c r="R119" s="1">
        <v>0</v>
      </c>
      <c r="S119" s="1">
        <v>0</v>
      </c>
    </row>
    <row r="120" spans="1:19" hidden="1" x14ac:dyDescent="0.25">
      <c r="A120" s="4">
        <v>900226715</v>
      </c>
      <c r="B120" s="4" t="s">
        <v>13</v>
      </c>
      <c r="C120" s="4" t="s">
        <v>128</v>
      </c>
      <c r="D120" s="4">
        <v>6105319</v>
      </c>
      <c r="E120" s="5">
        <v>43465</v>
      </c>
      <c r="F120" s="5">
        <v>43507</v>
      </c>
      <c r="G120" s="6">
        <v>73767154</v>
      </c>
      <c r="H120" s="6">
        <v>0</v>
      </c>
      <c r="I120" s="6">
        <v>1419307</v>
      </c>
      <c r="J120" s="6">
        <v>69546043</v>
      </c>
      <c r="K120" s="6">
        <v>2801804</v>
      </c>
      <c r="L120" t="s">
        <v>1205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2801804</v>
      </c>
    </row>
    <row r="121" spans="1:19" hidden="1" x14ac:dyDescent="0.25">
      <c r="A121" s="4">
        <v>900226715</v>
      </c>
      <c r="B121" s="4" t="s">
        <v>13</v>
      </c>
      <c r="C121" s="4" t="s">
        <v>129</v>
      </c>
      <c r="D121" s="4">
        <v>6105322</v>
      </c>
      <c r="E121" s="5">
        <v>43465</v>
      </c>
      <c r="F121" s="5">
        <v>43507</v>
      </c>
      <c r="G121" s="6">
        <v>331865813</v>
      </c>
      <c r="H121" s="6">
        <v>0</v>
      </c>
      <c r="I121" s="6">
        <v>3610101</v>
      </c>
      <c r="J121" s="6">
        <v>176894937</v>
      </c>
      <c r="K121" s="6">
        <v>151360775</v>
      </c>
      <c r="L121" t="s">
        <v>1205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151360775</v>
      </c>
    </row>
    <row r="122" spans="1:19" hidden="1" x14ac:dyDescent="0.25">
      <c r="A122" s="4">
        <v>900226715</v>
      </c>
      <c r="B122" s="4" t="s">
        <v>13</v>
      </c>
      <c r="C122" s="4" t="s">
        <v>130</v>
      </c>
      <c r="D122" s="4">
        <v>6105500</v>
      </c>
      <c r="E122" s="5">
        <v>43479</v>
      </c>
      <c r="F122" s="5">
        <v>43483</v>
      </c>
      <c r="G122" s="6">
        <v>7403926</v>
      </c>
      <c r="H122" s="6">
        <v>0</v>
      </c>
      <c r="I122" s="6">
        <v>125479</v>
      </c>
      <c r="J122" s="6">
        <v>6148447</v>
      </c>
      <c r="K122" s="6">
        <v>1130000</v>
      </c>
      <c r="L122" t="s">
        <v>1207</v>
      </c>
      <c r="M122" s="1">
        <v>0</v>
      </c>
      <c r="N122" s="1">
        <v>0</v>
      </c>
      <c r="O122" s="1">
        <v>370000</v>
      </c>
      <c r="P122" s="1">
        <v>760000</v>
      </c>
      <c r="Q122" s="1">
        <v>0</v>
      </c>
      <c r="R122" s="1">
        <v>0</v>
      </c>
      <c r="S122" s="1">
        <v>0</v>
      </c>
    </row>
    <row r="123" spans="1:19" hidden="1" x14ac:dyDescent="0.25">
      <c r="A123" s="4">
        <v>900226715</v>
      </c>
      <c r="B123" s="4" t="s">
        <v>13</v>
      </c>
      <c r="C123" s="4" t="s">
        <v>131</v>
      </c>
      <c r="D123" s="4">
        <v>6105505</v>
      </c>
      <c r="E123" s="5">
        <v>43479</v>
      </c>
      <c r="F123" s="5">
        <v>43483</v>
      </c>
      <c r="G123" s="6">
        <v>4623800</v>
      </c>
      <c r="H123" s="6">
        <v>0</v>
      </c>
      <c r="I123" s="6">
        <v>77476</v>
      </c>
      <c r="J123" s="6">
        <v>3796324</v>
      </c>
      <c r="K123" s="6">
        <v>750000</v>
      </c>
      <c r="L123" t="s">
        <v>1204</v>
      </c>
      <c r="M123" s="1">
        <v>0</v>
      </c>
      <c r="N123" s="1">
        <v>0</v>
      </c>
      <c r="O123" s="1">
        <v>750000</v>
      </c>
      <c r="P123" s="1">
        <v>0</v>
      </c>
      <c r="Q123" s="1">
        <v>0</v>
      </c>
      <c r="R123" s="1">
        <v>0</v>
      </c>
      <c r="S123" s="1">
        <v>0</v>
      </c>
    </row>
    <row r="124" spans="1:19" hidden="1" x14ac:dyDescent="0.25">
      <c r="A124" s="4">
        <v>900226715</v>
      </c>
      <c r="B124" s="4" t="s">
        <v>13</v>
      </c>
      <c r="C124" s="4" t="s">
        <v>132</v>
      </c>
      <c r="D124" s="4">
        <v>6105593</v>
      </c>
      <c r="E124" s="5">
        <v>43482</v>
      </c>
      <c r="F124" s="5">
        <v>43516</v>
      </c>
      <c r="G124" s="6">
        <v>1449538</v>
      </c>
      <c r="H124" s="6">
        <v>0</v>
      </c>
      <c r="I124" s="6">
        <v>0</v>
      </c>
      <c r="J124" s="6">
        <v>0</v>
      </c>
      <c r="K124" s="6">
        <v>1449538</v>
      </c>
      <c r="L124" t="s">
        <v>1206</v>
      </c>
      <c r="M124" s="1">
        <v>0</v>
      </c>
      <c r="N124" s="1">
        <v>0</v>
      </c>
      <c r="O124" s="1">
        <v>0</v>
      </c>
      <c r="P124" s="1">
        <v>1449538</v>
      </c>
      <c r="Q124" s="1">
        <v>0</v>
      </c>
      <c r="R124" s="1">
        <v>0</v>
      </c>
      <c r="S124" s="1">
        <v>0</v>
      </c>
    </row>
    <row r="125" spans="1:19" hidden="1" x14ac:dyDescent="0.25">
      <c r="A125" s="4">
        <v>900226715</v>
      </c>
      <c r="B125" s="4" t="s">
        <v>13</v>
      </c>
      <c r="C125" s="4" t="s">
        <v>133</v>
      </c>
      <c r="D125" s="4">
        <v>6105637</v>
      </c>
      <c r="E125" s="5">
        <v>43483</v>
      </c>
      <c r="F125" s="5">
        <v>43516</v>
      </c>
      <c r="G125" s="6">
        <v>601668</v>
      </c>
      <c r="H125" s="6">
        <v>0</v>
      </c>
      <c r="I125" s="6">
        <v>0</v>
      </c>
      <c r="J125" s="6">
        <v>0</v>
      </c>
      <c r="K125" s="6">
        <v>601668</v>
      </c>
      <c r="L125" t="s">
        <v>1203</v>
      </c>
      <c r="M125" s="1">
        <v>0</v>
      </c>
      <c r="N125" s="1">
        <v>601668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</row>
    <row r="126" spans="1:19" hidden="1" x14ac:dyDescent="0.25">
      <c r="A126" s="4">
        <v>900226715</v>
      </c>
      <c r="B126" s="4" t="s">
        <v>13</v>
      </c>
      <c r="C126" s="4" t="s">
        <v>134</v>
      </c>
      <c r="D126" s="4">
        <v>6105649</v>
      </c>
      <c r="E126" s="5">
        <v>43484</v>
      </c>
      <c r="F126" s="5">
        <v>43516</v>
      </c>
      <c r="G126" s="6">
        <v>215338</v>
      </c>
      <c r="H126" s="6">
        <v>0</v>
      </c>
      <c r="I126" s="6">
        <v>0</v>
      </c>
      <c r="J126" s="6">
        <v>0</v>
      </c>
      <c r="K126" s="6">
        <v>215338</v>
      </c>
      <c r="L126" t="s">
        <v>1203</v>
      </c>
      <c r="M126" s="1">
        <v>0</v>
      </c>
      <c r="N126" s="1">
        <v>215338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</row>
    <row r="127" spans="1:19" hidden="1" x14ac:dyDescent="0.25">
      <c r="A127" s="4">
        <v>900226715</v>
      </c>
      <c r="B127" s="4" t="s">
        <v>13</v>
      </c>
      <c r="C127" s="4" t="s">
        <v>135</v>
      </c>
      <c r="D127" s="4">
        <v>6106036</v>
      </c>
      <c r="E127" s="5">
        <v>43488</v>
      </c>
      <c r="F127" s="5">
        <v>43516</v>
      </c>
      <c r="G127" s="6">
        <v>3525276</v>
      </c>
      <c r="H127" s="6">
        <v>0</v>
      </c>
      <c r="I127" s="6">
        <v>68312</v>
      </c>
      <c r="J127" s="6">
        <v>3347272</v>
      </c>
      <c r="K127" s="6">
        <v>109692</v>
      </c>
      <c r="L127" t="s">
        <v>1208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109692</v>
      </c>
      <c r="S127" s="1">
        <v>0</v>
      </c>
    </row>
    <row r="128" spans="1:19" hidden="1" x14ac:dyDescent="0.25">
      <c r="A128" s="4">
        <v>900226715</v>
      </c>
      <c r="B128" s="4" t="s">
        <v>13</v>
      </c>
      <c r="C128" s="4" t="s">
        <v>136</v>
      </c>
      <c r="D128" s="4">
        <v>6106230</v>
      </c>
      <c r="E128" s="5">
        <v>43489</v>
      </c>
      <c r="F128" s="5">
        <v>43516</v>
      </c>
      <c r="G128" s="6">
        <v>15042</v>
      </c>
      <c r="H128" s="6">
        <v>0</v>
      </c>
      <c r="I128" s="6">
        <v>0</v>
      </c>
      <c r="J128" s="6">
        <v>0</v>
      </c>
      <c r="K128" s="6">
        <v>15042</v>
      </c>
      <c r="L128" t="s">
        <v>1203</v>
      </c>
      <c r="M128" s="1">
        <v>0</v>
      </c>
      <c r="N128" s="1">
        <v>15042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</row>
    <row r="129" spans="1:19" hidden="1" x14ac:dyDescent="0.25">
      <c r="A129" s="4">
        <v>900226715</v>
      </c>
      <c r="B129" s="4" t="s">
        <v>13</v>
      </c>
      <c r="C129" s="4" t="s">
        <v>137</v>
      </c>
      <c r="D129" s="4">
        <v>6106372</v>
      </c>
      <c r="E129" s="5">
        <v>43490</v>
      </c>
      <c r="F129" s="5">
        <v>43516</v>
      </c>
      <c r="G129" s="6">
        <v>361748</v>
      </c>
      <c r="H129" s="6">
        <v>0</v>
      </c>
      <c r="I129" s="6">
        <v>0</v>
      </c>
      <c r="J129" s="6">
        <v>0</v>
      </c>
      <c r="K129" s="6">
        <v>361748</v>
      </c>
      <c r="L129" t="s">
        <v>1203</v>
      </c>
      <c r="M129" s="1">
        <v>0</v>
      </c>
      <c r="N129" s="1">
        <v>361748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</row>
    <row r="130" spans="1:19" hidden="1" x14ac:dyDescent="0.25">
      <c r="A130" s="4">
        <v>900226715</v>
      </c>
      <c r="B130" s="4" t="s">
        <v>13</v>
      </c>
      <c r="C130" s="4" t="s">
        <v>138</v>
      </c>
      <c r="D130" s="4">
        <v>6106464</v>
      </c>
      <c r="E130" s="5">
        <v>43493</v>
      </c>
      <c r="F130" s="5">
        <v>43516</v>
      </c>
      <c r="G130" s="6">
        <v>5037</v>
      </c>
      <c r="H130" s="6">
        <v>0</v>
      </c>
      <c r="I130" s="6">
        <v>0</v>
      </c>
      <c r="J130" s="6">
        <v>0</v>
      </c>
      <c r="K130" s="6">
        <v>5037</v>
      </c>
      <c r="L130" t="s">
        <v>1203</v>
      </c>
      <c r="M130" s="1">
        <v>0</v>
      </c>
      <c r="N130" s="1">
        <v>5037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</row>
    <row r="131" spans="1:19" hidden="1" x14ac:dyDescent="0.25">
      <c r="A131" s="4">
        <v>900226715</v>
      </c>
      <c r="B131" s="4" t="s">
        <v>13</v>
      </c>
      <c r="C131" s="4" t="s">
        <v>139</v>
      </c>
      <c r="D131" s="4">
        <v>6106656</v>
      </c>
      <c r="E131" s="5">
        <v>43495</v>
      </c>
      <c r="F131" s="5">
        <v>43516</v>
      </c>
      <c r="G131" s="6">
        <v>2422954</v>
      </c>
      <c r="H131" s="6">
        <v>0</v>
      </c>
      <c r="I131" s="6">
        <v>0</v>
      </c>
      <c r="J131" s="6">
        <v>0</v>
      </c>
      <c r="K131" s="6">
        <v>2422954</v>
      </c>
      <c r="L131" t="s">
        <v>1203</v>
      </c>
      <c r="M131" s="1">
        <v>0</v>
      </c>
      <c r="N131" s="1">
        <v>2422954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</row>
    <row r="132" spans="1:19" hidden="1" x14ac:dyDescent="0.25">
      <c r="A132" s="4">
        <v>900226715</v>
      </c>
      <c r="B132" s="4" t="s">
        <v>13</v>
      </c>
      <c r="C132" s="4" t="s">
        <v>140</v>
      </c>
      <c r="D132" s="4">
        <v>6106717</v>
      </c>
      <c r="E132" s="5">
        <v>43495</v>
      </c>
      <c r="F132" s="5">
        <v>43516</v>
      </c>
      <c r="G132" s="6">
        <v>499482</v>
      </c>
      <c r="H132" s="6">
        <v>0</v>
      </c>
      <c r="I132" s="6">
        <v>0</v>
      </c>
      <c r="J132" s="6">
        <v>0</v>
      </c>
      <c r="K132" s="6">
        <v>499482</v>
      </c>
      <c r="L132" t="s">
        <v>1203</v>
      </c>
      <c r="M132" s="1">
        <v>0</v>
      </c>
      <c r="N132" s="1">
        <v>499482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</row>
    <row r="133" spans="1:19" hidden="1" x14ac:dyDescent="0.25">
      <c r="A133" s="4">
        <v>900226715</v>
      </c>
      <c r="B133" s="4" t="s">
        <v>13</v>
      </c>
      <c r="C133" s="4" t="s">
        <v>141</v>
      </c>
      <c r="D133" s="4">
        <v>6106885</v>
      </c>
      <c r="E133" s="5">
        <v>43496</v>
      </c>
      <c r="F133" s="5">
        <v>43516</v>
      </c>
      <c r="G133" s="6">
        <v>32258299</v>
      </c>
      <c r="H133" s="6">
        <v>0</v>
      </c>
      <c r="I133" s="6">
        <v>609166</v>
      </c>
      <c r="J133" s="6">
        <v>29849133</v>
      </c>
      <c r="K133" s="6">
        <v>1800000</v>
      </c>
      <c r="L133" t="s">
        <v>1206</v>
      </c>
      <c r="M133" s="1">
        <v>0</v>
      </c>
      <c r="N133" s="1">
        <v>0</v>
      </c>
      <c r="O133" s="1">
        <v>0</v>
      </c>
      <c r="P133" s="1">
        <v>1800000</v>
      </c>
      <c r="Q133" s="1">
        <v>0</v>
      </c>
      <c r="R133" s="1">
        <v>0</v>
      </c>
      <c r="S133" s="1">
        <v>0</v>
      </c>
    </row>
    <row r="134" spans="1:19" hidden="1" x14ac:dyDescent="0.25">
      <c r="A134" s="4">
        <v>900226715</v>
      </c>
      <c r="B134" s="4" t="s">
        <v>13</v>
      </c>
      <c r="C134" s="4" t="s">
        <v>142</v>
      </c>
      <c r="D134" s="4">
        <v>6106894</v>
      </c>
      <c r="E134" s="5">
        <v>43496</v>
      </c>
      <c r="F134" s="5">
        <v>43516</v>
      </c>
      <c r="G134" s="6">
        <v>188853</v>
      </c>
      <c r="H134" s="6">
        <v>0</v>
      </c>
      <c r="I134" s="6">
        <v>0</v>
      </c>
      <c r="J134" s="6">
        <v>0</v>
      </c>
      <c r="K134" s="6">
        <v>188853</v>
      </c>
      <c r="L134" t="s">
        <v>1203</v>
      </c>
      <c r="M134" s="1">
        <v>0</v>
      </c>
      <c r="N134" s="1">
        <v>188853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</row>
    <row r="135" spans="1:19" hidden="1" x14ac:dyDescent="0.25">
      <c r="A135" s="4">
        <v>900226715</v>
      </c>
      <c r="B135" s="4" t="s">
        <v>13</v>
      </c>
      <c r="C135" s="4" t="s">
        <v>143</v>
      </c>
      <c r="D135" s="4">
        <v>6107049</v>
      </c>
      <c r="E135" s="5">
        <v>43496</v>
      </c>
      <c r="F135" s="5">
        <v>43516</v>
      </c>
      <c r="G135" s="6">
        <v>542610</v>
      </c>
      <c r="H135" s="6">
        <v>0</v>
      </c>
      <c r="I135" s="6">
        <v>0</v>
      </c>
      <c r="J135" s="6">
        <v>0</v>
      </c>
      <c r="K135" s="6">
        <v>542610</v>
      </c>
      <c r="L135" t="s">
        <v>1203</v>
      </c>
      <c r="M135" s="1">
        <v>0</v>
      </c>
      <c r="N135" s="1">
        <v>542610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</row>
    <row r="136" spans="1:19" hidden="1" x14ac:dyDescent="0.25">
      <c r="A136" s="4">
        <v>900226715</v>
      </c>
      <c r="B136" s="4" t="s">
        <v>13</v>
      </c>
      <c r="C136" s="4" t="s">
        <v>144</v>
      </c>
      <c r="D136" s="4">
        <v>6107062</v>
      </c>
      <c r="E136" s="5">
        <v>43496</v>
      </c>
      <c r="F136" s="5">
        <v>43516</v>
      </c>
      <c r="G136" s="6">
        <v>105025</v>
      </c>
      <c r="H136" s="6">
        <v>0</v>
      </c>
      <c r="I136" s="6">
        <v>0</v>
      </c>
      <c r="J136" s="6">
        <v>0</v>
      </c>
      <c r="K136" s="6">
        <v>105025</v>
      </c>
      <c r="L136" t="s">
        <v>1203</v>
      </c>
      <c r="M136" s="1">
        <v>0</v>
      </c>
      <c r="N136" s="1">
        <v>105025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</row>
    <row r="137" spans="1:19" hidden="1" x14ac:dyDescent="0.25">
      <c r="A137" s="4">
        <v>900226715</v>
      </c>
      <c r="B137" s="4" t="s">
        <v>13</v>
      </c>
      <c r="C137" s="4" t="s">
        <v>145</v>
      </c>
      <c r="D137" s="4">
        <v>6107090</v>
      </c>
      <c r="E137" s="5">
        <v>43496</v>
      </c>
      <c r="F137" s="5">
        <v>43516</v>
      </c>
      <c r="G137" s="6">
        <v>1333344</v>
      </c>
      <c r="H137" s="6">
        <v>0</v>
      </c>
      <c r="I137" s="6">
        <v>0</v>
      </c>
      <c r="J137" s="6">
        <v>0</v>
      </c>
      <c r="K137" s="6">
        <v>1333344</v>
      </c>
      <c r="L137" t="s">
        <v>1203</v>
      </c>
      <c r="M137" s="1">
        <v>0</v>
      </c>
      <c r="N137" s="1">
        <v>1333344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</row>
    <row r="138" spans="1:19" hidden="1" x14ac:dyDescent="0.25">
      <c r="A138" s="4">
        <v>900226715</v>
      </c>
      <c r="B138" s="4" t="s">
        <v>13</v>
      </c>
      <c r="C138" s="4" t="s">
        <v>146</v>
      </c>
      <c r="D138" s="4">
        <v>6107138</v>
      </c>
      <c r="E138" s="5">
        <v>43496</v>
      </c>
      <c r="F138" s="5">
        <v>43516</v>
      </c>
      <c r="G138" s="6">
        <v>27215</v>
      </c>
      <c r="H138" s="6">
        <v>0</v>
      </c>
      <c r="I138" s="6">
        <v>0</v>
      </c>
      <c r="J138" s="6">
        <v>0</v>
      </c>
      <c r="K138" s="6">
        <v>27215</v>
      </c>
      <c r="L138" t="s">
        <v>1203</v>
      </c>
      <c r="M138" s="1">
        <v>0</v>
      </c>
      <c r="N138" s="1">
        <v>27215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</row>
    <row r="139" spans="1:19" hidden="1" x14ac:dyDescent="0.25">
      <c r="A139" s="4">
        <v>900226715</v>
      </c>
      <c r="B139" s="4" t="s">
        <v>13</v>
      </c>
      <c r="C139" s="4" t="s">
        <v>147</v>
      </c>
      <c r="D139" s="4">
        <v>6107208</v>
      </c>
      <c r="E139" s="5">
        <v>43496</v>
      </c>
      <c r="F139" s="5">
        <v>43516</v>
      </c>
      <c r="G139" s="6">
        <v>150000</v>
      </c>
      <c r="H139" s="6">
        <v>0</v>
      </c>
      <c r="I139" s="6">
        <v>0</v>
      </c>
      <c r="J139" s="6">
        <v>0</v>
      </c>
      <c r="K139" s="6">
        <v>150000</v>
      </c>
      <c r="L139" t="s">
        <v>1203</v>
      </c>
      <c r="M139" s="1">
        <v>0</v>
      </c>
      <c r="N139" s="1">
        <v>150000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</row>
    <row r="140" spans="1:19" hidden="1" x14ac:dyDescent="0.25">
      <c r="A140" s="4">
        <v>900226715</v>
      </c>
      <c r="B140" s="4" t="s">
        <v>13</v>
      </c>
      <c r="C140" s="4" t="s">
        <v>148</v>
      </c>
      <c r="D140" s="4">
        <v>6107220</v>
      </c>
      <c r="E140" s="5">
        <v>43496</v>
      </c>
      <c r="F140" s="5">
        <v>43516</v>
      </c>
      <c r="G140" s="6">
        <v>336286033</v>
      </c>
      <c r="H140" s="6">
        <v>0</v>
      </c>
      <c r="I140" s="6">
        <v>3172925</v>
      </c>
      <c r="J140" s="6">
        <v>155473347</v>
      </c>
      <c r="K140" s="6">
        <v>177639761</v>
      </c>
      <c r="L140" t="s">
        <v>1206</v>
      </c>
      <c r="M140" s="1">
        <v>0</v>
      </c>
      <c r="N140" s="1">
        <v>0</v>
      </c>
      <c r="O140" s="1">
        <v>0</v>
      </c>
      <c r="P140" s="1">
        <v>177639761</v>
      </c>
      <c r="Q140" s="1">
        <v>0</v>
      </c>
      <c r="R140" s="1">
        <v>0</v>
      </c>
      <c r="S140" s="1">
        <v>0</v>
      </c>
    </row>
    <row r="141" spans="1:19" hidden="1" x14ac:dyDescent="0.25">
      <c r="A141" s="4">
        <v>900226715</v>
      </c>
      <c r="B141" s="4" t="s">
        <v>13</v>
      </c>
      <c r="C141" s="4" t="s">
        <v>149</v>
      </c>
      <c r="D141" s="4">
        <v>6107314</v>
      </c>
      <c r="E141" s="5">
        <v>43504</v>
      </c>
      <c r="F141" s="5">
        <v>43516</v>
      </c>
      <c r="G141" s="6">
        <v>3403338</v>
      </c>
      <c r="H141" s="6">
        <v>0</v>
      </c>
      <c r="I141" s="6">
        <v>0</v>
      </c>
      <c r="J141" s="6">
        <v>0</v>
      </c>
      <c r="K141" s="6">
        <v>3403338</v>
      </c>
      <c r="L141" t="s">
        <v>1203</v>
      </c>
      <c r="M141" s="1">
        <v>0</v>
      </c>
      <c r="N141" s="1">
        <v>3403338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</row>
    <row r="142" spans="1:19" hidden="1" x14ac:dyDescent="0.25">
      <c r="A142" s="4">
        <v>900226715</v>
      </c>
      <c r="B142" s="4" t="s">
        <v>13</v>
      </c>
      <c r="C142" s="4" t="s">
        <v>150</v>
      </c>
      <c r="D142" s="4">
        <v>6107343</v>
      </c>
      <c r="E142" s="5">
        <v>43504</v>
      </c>
      <c r="F142" s="5">
        <v>43516</v>
      </c>
      <c r="G142" s="6">
        <v>322477</v>
      </c>
      <c r="H142" s="6">
        <v>0</v>
      </c>
      <c r="I142" s="6">
        <v>0</v>
      </c>
      <c r="J142" s="6">
        <v>0</v>
      </c>
      <c r="K142" s="6">
        <v>322477</v>
      </c>
      <c r="L142" t="s">
        <v>1203</v>
      </c>
      <c r="M142" s="1">
        <v>0</v>
      </c>
      <c r="N142" s="1">
        <v>322477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</row>
    <row r="143" spans="1:19" hidden="1" x14ac:dyDescent="0.25">
      <c r="A143" s="4">
        <v>900226715</v>
      </c>
      <c r="B143" s="4" t="s">
        <v>13</v>
      </c>
      <c r="C143" s="4" t="s">
        <v>151</v>
      </c>
      <c r="D143" s="4">
        <v>6107347</v>
      </c>
      <c r="E143" s="5">
        <v>43507</v>
      </c>
      <c r="F143" s="5">
        <v>43516</v>
      </c>
      <c r="G143" s="6">
        <v>1145132</v>
      </c>
      <c r="H143" s="6">
        <v>0</v>
      </c>
      <c r="I143" s="6">
        <v>0</v>
      </c>
      <c r="J143" s="6">
        <v>0</v>
      </c>
      <c r="K143" s="6">
        <v>1145132</v>
      </c>
      <c r="L143" t="s">
        <v>1203</v>
      </c>
      <c r="M143" s="1">
        <v>0</v>
      </c>
      <c r="N143" s="1">
        <v>1145132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</row>
    <row r="144" spans="1:19" hidden="1" x14ac:dyDescent="0.25">
      <c r="A144" s="4">
        <v>900226715</v>
      </c>
      <c r="B144" s="4" t="s">
        <v>13</v>
      </c>
      <c r="C144" s="4" t="s">
        <v>152</v>
      </c>
      <c r="D144" s="4">
        <v>6107351</v>
      </c>
      <c r="E144" s="5">
        <v>43507</v>
      </c>
      <c r="F144" s="5">
        <v>43516</v>
      </c>
      <c r="G144" s="6">
        <v>580710</v>
      </c>
      <c r="H144" s="6">
        <v>0</v>
      </c>
      <c r="I144" s="6">
        <v>0</v>
      </c>
      <c r="J144" s="6">
        <v>0</v>
      </c>
      <c r="K144" s="6">
        <v>580710</v>
      </c>
      <c r="L144" t="s">
        <v>1203</v>
      </c>
      <c r="M144" s="1">
        <v>0</v>
      </c>
      <c r="N144" s="1">
        <v>580710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</row>
    <row r="145" spans="1:19" hidden="1" x14ac:dyDescent="0.25">
      <c r="A145" s="4">
        <v>900226715</v>
      </c>
      <c r="B145" s="4" t="s">
        <v>13</v>
      </c>
      <c r="C145" s="4" t="s">
        <v>153</v>
      </c>
      <c r="D145" s="4">
        <v>6107373</v>
      </c>
      <c r="E145" s="5">
        <v>43507</v>
      </c>
      <c r="F145" s="5">
        <v>43516</v>
      </c>
      <c r="G145" s="6">
        <v>277215</v>
      </c>
      <c r="H145" s="6">
        <v>0</v>
      </c>
      <c r="I145" s="6">
        <v>0</v>
      </c>
      <c r="J145" s="6">
        <v>0</v>
      </c>
      <c r="K145" s="6">
        <v>277215</v>
      </c>
      <c r="L145" t="s">
        <v>1203</v>
      </c>
      <c r="M145" s="1">
        <v>0</v>
      </c>
      <c r="N145" s="1">
        <v>277215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</row>
    <row r="146" spans="1:19" hidden="1" x14ac:dyDescent="0.25">
      <c r="A146" s="4">
        <v>900226715</v>
      </c>
      <c r="B146" s="4" t="s">
        <v>13</v>
      </c>
      <c r="C146" s="4" t="s">
        <v>154</v>
      </c>
      <c r="D146" s="4">
        <v>6107380</v>
      </c>
      <c r="E146" s="5">
        <v>43508</v>
      </c>
      <c r="F146" s="5">
        <v>43516</v>
      </c>
      <c r="G146" s="6">
        <v>2001271</v>
      </c>
      <c r="H146" s="6">
        <v>0</v>
      </c>
      <c r="I146" s="6">
        <v>0</v>
      </c>
      <c r="J146" s="6">
        <v>0</v>
      </c>
      <c r="K146" s="6">
        <v>2001271</v>
      </c>
      <c r="L146" t="s">
        <v>1203</v>
      </c>
      <c r="M146" s="1">
        <v>0</v>
      </c>
      <c r="N146" s="1">
        <v>2001271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</row>
    <row r="147" spans="1:19" hidden="1" x14ac:dyDescent="0.25">
      <c r="A147" s="4">
        <v>900226715</v>
      </c>
      <c r="B147" s="4" t="s">
        <v>13</v>
      </c>
      <c r="C147" s="4" t="s">
        <v>155</v>
      </c>
      <c r="D147" s="4">
        <v>6107425</v>
      </c>
      <c r="E147" s="5">
        <v>43511</v>
      </c>
      <c r="F147" s="5">
        <v>43516</v>
      </c>
      <c r="G147" s="6">
        <v>621036</v>
      </c>
      <c r="H147" s="6">
        <v>0</v>
      </c>
      <c r="I147" s="6">
        <v>0</v>
      </c>
      <c r="J147" s="6">
        <v>0</v>
      </c>
      <c r="K147" s="6">
        <v>621036</v>
      </c>
      <c r="L147" t="s">
        <v>1203</v>
      </c>
      <c r="M147" s="1">
        <v>0</v>
      </c>
      <c r="N147" s="1">
        <v>621036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</row>
    <row r="148" spans="1:19" hidden="1" x14ac:dyDescent="0.25">
      <c r="A148" s="4">
        <v>900226715</v>
      </c>
      <c r="B148" s="4" t="s">
        <v>13</v>
      </c>
      <c r="C148" s="4" t="s">
        <v>156</v>
      </c>
      <c r="D148" s="4">
        <v>6107426</v>
      </c>
      <c r="E148" s="5">
        <v>43511</v>
      </c>
      <c r="F148" s="5">
        <v>43516</v>
      </c>
      <c r="G148" s="6">
        <v>139387</v>
      </c>
      <c r="H148" s="6">
        <v>0</v>
      </c>
      <c r="I148" s="6">
        <v>0</v>
      </c>
      <c r="J148" s="6">
        <v>0</v>
      </c>
      <c r="K148" s="6">
        <v>139387</v>
      </c>
      <c r="L148" t="s">
        <v>1203</v>
      </c>
      <c r="M148" s="1">
        <v>0</v>
      </c>
      <c r="N148" s="1">
        <v>139387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</row>
    <row r="149" spans="1:19" hidden="1" x14ac:dyDescent="0.25">
      <c r="A149" s="4">
        <v>900226715</v>
      </c>
      <c r="B149" s="4" t="s">
        <v>13</v>
      </c>
      <c r="C149" s="4" t="s">
        <v>157</v>
      </c>
      <c r="D149" s="4">
        <v>6107428</v>
      </c>
      <c r="E149" s="5">
        <v>43511</v>
      </c>
      <c r="F149" s="5">
        <v>43516</v>
      </c>
      <c r="G149" s="6">
        <v>539897</v>
      </c>
      <c r="H149" s="6">
        <v>0</v>
      </c>
      <c r="I149" s="6">
        <v>0</v>
      </c>
      <c r="J149" s="6">
        <v>0</v>
      </c>
      <c r="K149" s="6">
        <v>539897</v>
      </c>
      <c r="L149" t="s">
        <v>1203</v>
      </c>
      <c r="M149" s="1">
        <v>0</v>
      </c>
      <c r="N149" s="1">
        <v>539897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</row>
    <row r="150" spans="1:19" hidden="1" x14ac:dyDescent="0.25">
      <c r="A150" s="4">
        <v>900226715</v>
      </c>
      <c r="B150" s="4" t="s">
        <v>13</v>
      </c>
      <c r="C150" s="4" t="s">
        <v>158</v>
      </c>
      <c r="D150" s="4">
        <v>6107429</v>
      </c>
      <c r="E150" s="5">
        <v>43511</v>
      </c>
      <c r="F150" s="5">
        <v>43516</v>
      </c>
      <c r="G150" s="6">
        <v>1431810</v>
      </c>
      <c r="H150" s="6">
        <v>0</v>
      </c>
      <c r="I150" s="6">
        <v>0</v>
      </c>
      <c r="J150" s="6">
        <v>0</v>
      </c>
      <c r="K150" s="6">
        <v>1431810</v>
      </c>
      <c r="L150" t="s">
        <v>1203</v>
      </c>
      <c r="M150" s="1">
        <v>0</v>
      </c>
      <c r="N150" s="1">
        <v>1431810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</row>
    <row r="151" spans="1:19" hidden="1" x14ac:dyDescent="0.25">
      <c r="A151" s="4">
        <v>900226715</v>
      </c>
      <c r="B151" s="4" t="s">
        <v>13</v>
      </c>
      <c r="C151" s="4" t="s">
        <v>159</v>
      </c>
      <c r="D151" s="4">
        <v>6107430</v>
      </c>
      <c r="E151" s="5">
        <v>43511</v>
      </c>
      <c r="F151" s="5">
        <v>43516</v>
      </c>
      <c r="G151" s="6">
        <v>621388</v>
      </c>
      <c r="H151" s="6">
        <v>0</v>
      </c>
      <c r="I151" s="6">
        <v>0</v>
      </c>
      <c r="J151" s="6">
        <v>0</v>
      </c>
      <c r="K151" s="6">
        <v>621388</v>
      </c>
      <c r="L151" t="s">
        <v>1203</v>
      </c>
      <c r="M151" s="1">
        <v>0</v>
      </c>
      <c r="N151" s="1">
        <v>621388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</row>
    <row r="152" spans="1:19" hidden="1" x14ac:dyDescent="0.25">
      <c r="A152" s="4">
        <v>900226715</v>
      </c>
      <c r="B152" s="4" t="s">
        <v>13</v>
      </c>
      <c r="C152" s="4" t="s">
        <v>160</v>
      </c>
      <c r="D152" s="4">
        <v>6107431</v>
      </c>
      <c r="E152" s="5">
        <v>43511</v>
      </c>
      <c r="F152" s="5">
        <v>43516</v>
      </c>
      <c r="G152" s="6">
        <v>2758990</v>
      </c>
      <c r="H152" s="6">
        <v>0</v>
      </c>
      <c r="I152" s="6">
        <v>0</v>
      </c>
      <c r="J152" s="6">
        <v>0</v>
      </c>
      <c r="K152" s="6">
        <v>2758990</v>
      </c>
      <c r="L152" t="s">
        <v>1203</v>
      </c>
      <c r="M152" s="1">
        <v>0</v>
      </c>
      <c r="N152" s="1">
        <v>2758990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</row>
    <row r="153" spans="1:19" hidden="1" x14ac:dyDescent="0.25">
      <c r="A153" s="4">
        <v>900226715</v>
      </c>
      <c r="B153" s="4" t="s">
        <v>13</v>
      </c>
      <c r="C153" s="4" t="s">
        <v>161</v>
      </c>
      <c r="D153" s="4">
        <v>6107486</v>
      </c>
      <c r="E153" s="5">
        <v>43512</v>
      </c>
      <c r="F153" s="5">
        <v>43516</v>
      </c>
      <c r="G153" s="6">
        <v>991681</v>
      </c>
      <c r="H153" s="6">
        <v>0</v>
      </c>
      <c r="I153" s="6">
        <v>0</v>
      </c>
      <c r="J153" s="6">
        <v>0</v>
      </c>
      <c r="K153" s="6">
        <v>991681</v>
      </c>
      <c r="L153" t="s">
        <v>1203</v>
      </c>
      <c r="M153" s="1">
        <v>0</v>
      </c>
      <c r="N153" s="1">
        <v>991681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</row>
    <row r="154" spans="1:19" hidden="1" x14ac:dyDescent="0.25">
      <c r="A154" s="4">
        <v>900226715</v>
      </c>
      <c r="B154" s="4" t="s">
        <v>13</v>
      </c>
      <c r="C154" s="4" t="s">
        <v>162</v>
      </c>
      <c r="D154" s="4">
        <v>6107487</v>
      </c>
      <c r="E154" s="5">
        <v>43512</v>
      </c>
      <c r="F154" s="5">
        <v>43516</v>
      </c>
      <c r="G154" s="6">
        <v>991681</v>
      </c>
      <c r="H154" s="6">
        <v>0</v>
      </c>
      <c r="I154" s="6">
        <v>0</v>
      </c>
      <c r="J154" s="6">
        <v>0</v>
      </c>
      <c r="K154" s="6">
        <v>991681</v>
      </c>
      <c r="L154" t="s">
        <v>1203</v>
      </c>
      <c r="M154" s="1">
        <v>0</v>
      </c>
      <c r="N154" s="1">
        <v>991681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</row>
    <row r="155" spans="1:19" hidden="1" x14ac:dyDescent="0.25">
      <c r="A155" s="4">
        <v>900226715</v>
      </c>
      <c r="B155" s="4" t="s">
        <v>13</v>
      </c>
      <c r="C155" s="4" t="s">
        <v>163</v>
      </c>
      <c r="D155" s="4">
        <v>6107488</v>
      </c>
      <c r="E155" s="5">
        <v>43512</v>
      </c>
      <c r="F155" s="5">
        <v>43516</v>
      </c>
      <c r="G155" s="6">
        <v>991681</v>
      </c>
      <c r="H155" s="6">
        <v>0</v>
      </c>
      <c r="I155" s="6">
        <v>0</v>
      </c>
      <c r="J155" s="6">
        <v>0</v>
      </c>
      <c r="K155" s="6">
        <v>991681</v>
      </c>
      <c r="L155" t="s">
        <v>1203</v>
      </c>
      <c r="M155" s="1">
        <v>0</v>
      </c>
      <c r="N155" s="1">
        <v>991681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</row>
    <row r="156" spans="1:19" hidden="1" x14ac:dyDescent="0.25">
      <c r="A156" s="4">
        <v>900226715</v>
      </c>
      <c r="B156" s="4" t="s">
        <v>13</v>
      </c>
      <c r="C156" s="4" t="s">
        <v>164</v>
      </c>
      <c r="D156" s="4">
        <v>6107489</v>
      </c>
      <c r="E156" s="5">
        <v>43512</v>
      </c>
      <c r="F156" s="5">
        <v>43516</v>
      </c>
      <c r="G156" s="6">
        <v>991681</v>
      </c>
      <c r="H156" s="6">
        <v>0</v>
      </c>
      <c r="I156" s="6">
        <v>0</v>
      </c>
      <c r="J156" s="6">
        <v>0</v>
      </c>
      <c r="K156" s="6">
        <v>991681</v>
      </c>
      <c r="L156" t="s">
        <v>1203</v>
      </c>
      <c r="M156" s="1">
        <v>0</v>
      </c>
      <c r="N156" s="1">
        <v>991681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</row>
    <row r="157" spans="1:19" hidden="1" x14ac:dyDescent="0.25">
      <c r="A157" s="4">
        <v>900226715</v>
      </c>
      <c r="B157" s="4" t="s">
        <v>13</v>
      </c>
      <c r="C157" s="4" t="s">
        <v>165</v>
      </c>
      <c r="D157" s="4">
        <v>6107490</v>
      </c>
      <c r="E157" s="5">
        <v>43512</v>
      </c>
      <c r="F157" s="5">
        <v>43516</v>
      </c>
      <c r="G157" s="6">
        <v>2653374</v>
      </c>
      <c r="H157" s="6">
        <v>0</v>
      </c>
      <c r="I157" s="6">
        <v>0</v>
      </c>
      <c r="J157" s="6">
        <v>0</v>
      </c>
      <c r="K157" s="6">
        <v>2653374</v>
      </c>
      <c r="L157" t="s">
        <v>1203</v>
      </c>
      <c r="M157" s="1">
        <v>0</v>
      </c>
      <c r="N157" s="1">
        <v>2653374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</row>
    <row r="158" spans="1:19" hidden="1" x14ac:dyDescent="0.25">
      <c r="A158" s="4">
        <v>900226715</v>
      </c>
      <c r="B158" s="4" t="s">
        <v>13</v>
      </c>
      <c r="C158" s="4" t="s">
        <v>166</v>
      </c>
      <c r="D158" s="4">
        <v>6107491</v>
      </c>
      <c r="E158" s="5">
        <v>43512</v>
      </c>
      <c r="F158" s="5">
        <v>43516</v>
      </c>
      <c r="G158" s="6">
        <v>991681</v>
      </c>
      <c r="H158" s="6">
        <v>0</v>
      </c>
      <c r="I158" s="6">
        <v>0</v>
      </c>
      <c r="J158" s="6">
        <v>0</v>
      </c>
      <c r="K158" s="6">
        <v>991681</v>
      </c>
      <c r="L158" t="s">
        <v>1203</v>
      </c>
      <c r="M158" s="1">
        <v>0</v>
      </c>
      <c r="N158" s="1">
        <v>991681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</row>
    <row r="159" spans="1:19" hidden="1" x14ac:dyDescent="0.25">
      <c r="A159" s="4">
        <v>900226715</v>
      </c>
      <c r="B159" s="4" t="s">
        <v>13</v>
      </c>
      <c r="C159" s="4" t="s">
        <v>167</v>
      </c>
      <c r="D159" s="4">
        <v>6107492</v>
      </c>
      <c r="E159" s="5">
        <v>43512</v>
      </c>
      <c r="F159" s="5">
        <v>43516</v>
      </c>
      <c r="G159" s="6">
        <v>991681</v>
      </c>
      <c r="H159" s="6">
        <v>0</v>
      </c>
      <c r="I159" s="6">
        <v>0</v>
      </c>
      <c r="J159" s="6">
        <v>0</v>
      </c>
      <c r="K159" s="6">
        <v>991681</v>
      </c>
      <c r="L159" t="s">
        <v>1203</v>
      </c>
      <c r="M159" s="1">
        <v>0</v>
      </c>
      <c r="N159" s="1">
        <v>991681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</row>
    <row r="160" spans="1:19" hidden="1" x14ac:dyDescent="0.25">
      <c r="A160" s="4">
        <v>900226715</v>
      </c>
      <c r="B160" s="4" t="s">
        <v>13</v>
      </c>
      <c r="C160" s="4" t="s">
        <v>168</v>
      </c>
      <c r="D160" s="4">
        <v>6107493</v>
      </c>
      <c r="E160" s="5">
        <v>43512</v>
      </c>
      <c r="F160" s="5">
        <v>43516</v>
      </c>
      <c r="G160" s="6">
        <v>991681</v>
      </c>
      <c r="H160" s="6">
        <v>0</v>
      </c>
      <c r="I160" s="6">
        <v>0</v>
      </c>
      <c r="J160" s="6">
        <v>0</v>
      </c>
      <c r="K160" s="6">
        <v>991681</v>
      </c>
      <c r="L160" t="s">
        <v>1203</v>
      </c>
      <c r="M160" s="1">
        <v>0</v>
      </c>
      <c r="N160" s="1">
        <v>991681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</row>
    <row r="161" spans="1:19" hidden="1" x14ac:dyDescent="0.25">
      <c r="A161" s="4">
        <v>900226715</v>
      </c>
      <c r="B161" s="4" t="s">
        <v>13</v>
      </c>
      <c r="C161" s="4" t="s">
        <v>169</v>
      </c>
      <c r="D161" s="4">
        <v>6107494</v>
      </c>
      <c r="E161" s="5">
        <v>43512</v>
      </c>
      <c r="F161" s="5">
        <v>43516</v>
      </c>
      <c r="G161" s="6">
        <v>991681</v>
      </c>
      <c r="H161" s="6">
        <v>0</v>
      </c>
      <c r="I161" s="6">
        <v>0</v>
      </c>
      <c r="J161" s="6">
        <v>0</v>
      </c>
      <c r="K161" s="6">
        <v>991681</v>
      </c>
      <c r="L161" t="s">
        <v>1203</v>
      </c>
      <c r="M161" s="1">
        <v>0</v>
      </c>
      <c r="N161" s="1">
        <v>991681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</row>
    <row r="162" spans="1:19" hidden="1" x14ac:dyDescent="0.25">
      <c r="A162" s="4">
        <v>900226715</v>
      </c>
      <c r="B162" s="4" t="s">
        <v>13</v>
      </c>
      <c r="C162" s="4" t="s">
        <v>170</v>
      </c>
      <c r="D162" s="4">
        <v>6107495</v>
      </c>
      <c r="E162" s="5">
        <v>43512</v>
      </c>
      <c r="F162" s="5">
        <v>43516</v>
      </c>
      <c r="G162" s="6">
        <v>991681</v>
      </c>
      <c r="H162" s="6">
        <v>0</v>
      </c>
      <c r="I162" s="6">
        <v>0</v>
      </c>
      <c r="J162" s="6">
        <v>0</v>
      </c>
      <c r="K162" s="6">
        <v>991681</v>
      </c>
      <c r="L162" t="s">
        <v>1203</v>
      </c>
      <c r="M162" s="1">
        <v>0</v>
      </c>
      <c r="N162" s="1">
        <v>991681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</row>
    <row r="163" spans="1:19" hidden="1" x14ac:dyDescent="0.25">
      <c r="A163" s="4">
        <v>900226715</v>
      </c>
      <c r="B163" s="4" t="s">
        <v>13</v>
      </c>
      <c r="C163" s="4" t="s">
        <v>171</v>
      </c>
      <c r="D163" s="4">
        <v>6107496</v>
      </c>
      <c r="E163" s="5">
        <v>43512</v>
      </c>
      <c r="F163" s="5">
        <v>43516</v>
      </c>
      <c r="G163" s="6">
        <v>991681</v>
      </c>
      <c r="H163" s="6">
        <v>0</v>
      </c>
      <c r="I163" s="6">
        <v>0</v>
      </c>
      <c r="J163" s="6">
        <v>0</v>
      </c>
      <c r="K163" s="6">
        <v>991681</v>
      </c>
      <c r="L163" t="s">
        <v>1203</v>
      </c>
      <c r="M163" s="1">
        <v>0</v>
      </c>
      <c r="N163" s="1">
        <v>991681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</row>
    <row r="164" spans="1:19" hidden="1" x14ac:dyDescent="0.25">
      <c r="A164" s="4">
        <v>900226715</v>
      </c>
      <c r="B164" s="4" t="s">
        <v>13</v>
      </c>
      <c r="C164" s="4" t="s">
        <v>172</v>
      </c>
      <c r="D164" s="4">
        <v>6107497</v>
      </c>
      <c r="E164" s="5">
        <v>43512</v>
      </c>
      <c r="F164" s="5">
        <v>43516</v>
      </c>
      <c r="G164" s="6">
        <v>991681</v>
      </c>
      <c r="H164" s="6">
        <v>0</v>
      </c>
      <c r="I164" s="6">
        <v>0</v>
      </c>
      <c r="J164" s="6">
        <v>0</v>
      </c>
      <c r="K164" s="6">
        <v>991681</v>
      </c>
      <c r="L164" t="s">
        <v>1203</v>
      </c>
      <c r="M164" s="1">
        <v>0</v>
      </c>
      <c r="N164" s="1">
        <v>991681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</row>
    <row r="165" spans="1:19" hidden="1" x14ac:dyDescent="0.25">
      <c r="A165" s="4">
        <v>900226715</v>
      </c>
      <c r="B165" s="4" t="s">
        <v>13</v>
      </c>
      <c r="C165" s="4" t="s">
        <v>173</v>
      </c>
      <c r="D165" s="4">
        <v>6107500</v>
      </c>
      <c r="E165" s="5">
        <v>43512</v>
      </c>
      <c r="F165" s="5">
        <v>43516</v>
      </c>
      <c r="G165" s="6">
        <v>991681</v>
      </c>
      <c r="H165" s="6">
        <v>0</v>
      </c>
      <c r="I165" s="6">
        <v>0</v>
      </c>
      <c r="J165" s="6">
        <v>0</v>
      </c>
      <c r="K165" s="6">
        <v>991681</v>
      </c>
      <c r="L165" t="s">
        <v>1203</v>
      </c>
      <c r="M165" s="1">
        <v>0</v>
      </c>
      <c r="N165" s="1">
        <v>991681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</row>
    <row r="166" spans="1:19" hidden="1" x14ac:dyDescent="0.25">
      <c r="A166" s="4">
        <v>900226715</v>
      </c>
      <c r="B166" s="4" t="s">
        <v>13</v>
      </c>
      <c r="C166" s="4" t="s">
        <v>174</v>
      </c>
      <c r="D166" s="4">
        <v>6107641</v>
      </c>
      <c r="E166" s="5">
        <v>43514</v>
      </c>
      <c r="F166" s="5">
        <v>43516</v>
      </c>
      <c r="G166" s="6">
        <v>300000</v>
      </c>
      <c r="H166" s="6">
        <v>0</v>
      </c>
      <c r="I166" s="6">
        <v>0</v>
      </c>
      <c r="J166" s="6">
        <v>0</v>
      </c>
      <c r="K166" s="6">
        <v>300000</v>
      </c>
      <c r="L166" t="s">
        <v>1206</v>
      </c>
      <c r="M166" s="1">
        <v>0</v>
      </c>
      <c r="N166" s="1">
        <v>0</v>
      </c>
      <c r="O166" s="1">
        <v>0</v>
      </c>
      <c r="P166" s="1">
        <v>300000</v>
      </c>
      <c r="Q166" s="1">
        <v>0</v>
      </c>
      <c r="R166" s="1">
        <v>0</v>
      </c>
      <c r="S166" s="1">
        <v>0</v>
      </c>
    </row>
    <row r="167" spans="1:19" hidden="1" x14ac:dyDescent="0.25">
      <c r="A167" s="4">
        <v>900226715</v>
      </c>
      <c r="B167" s="4" t="s">
        <v>13</v>
      </c>
      <c r="C167" s="4" t="s">
        <v>175</v>
      </c>
      <c r="D167" s="4">
        <v>6107645</v>
      </c>
      <c r="E167" s="5">
        <v>43514</v>
      </c>
      <c r="F167" s="5">
        <v>43516</v>
      </c>
      <c r="G167" s="6">
        <v>392000</v>
      </c>
      <c r="H167" s="6">
        <v>0</v>
      </c>
      <c r="I167" s="6">
        <v>0</v>
      </c>
      <c r="J167" s="6">
        <v>0</v>
      </c>
      <c r="K167" s="6">
        <v>392000</v>
      </c>
      <c r="L167" t="s">
        <v>1206</v>
      </c>
      <c r="M167" s="1">
        <v>0</v>
      </c>
      <c r="N167" s="1">
        <v>0</v>
      </c>
      <c r="O167" s="1">
        <v>0</v>
      </c>
      <c r="P167" s="1">
        <v>392000</v>
      </c>
      <c r="Q167" s="1">
        <v>0</v>
      </c>
      <c r="R167" s="1">
        <v>0</v>
      </c>
      <c r="S167" s="1">
        <v>0</v>
      </c>
    </row>
    <row r="168" spans="1:19" hidden="1" x14ac:dyDescent="0.25">
      <c r="A168" s="4">
        <v>900226715</v>
      </c>
      <c r="B168" s="4" t="s">
        <v>13</v>
      </c>
      <c r="C168" s="4" t="s">
        <v>176</v>
      </c>
      <c r="D168" s="4">
        <v>6107657</v>
      </c>
      <c r="E168" s="5">
        <v>43514</v>
      </c>
      <c r="F168" s="5">
        <v>43516</v>
      </c>
      <c r="G168" s="6">
        <v>323000</v>
      </c>
      <c r="H168" s="6">
        <v>0</v>
      </c>
      <c r="I168" s="6">
        <v>0</v>
      </c>
      <c r="J168" s="6">
        <v>0</v>
      </c>
      <c r="K168" s="6">
        <v>323000</v>
      </c>
      <c r="L168" t="s">
        <v>1206</v>
      </c>
      <c r="M168" s="1">
        <v>0</v>
      </c>
      <c r="N168" s="1">
        <v>0</v>
      </c>
      <c r="O168" s="1">
        <v>0</v>
      </c>
      <c r="P168" s="1">
        <v>323000</v>
      </c>
      <c r="Q168" s="1">
        <v>0</v>
      </c>
      <c r="R168" s="1">
        <v>0</v>
      </c>
      <c r="S168" s="1">
        <v>0</v>
      </c>
    </row>
    <row r="169" spans="1:19" hidden="1" x14ac:dyDescent="0.25">
      <c r="A169" s="4">
        <v>900226715</v>
      </c>
      <c r="B169" s="4" t="s">
        <v>13</v>
      </c>
      <c r="C169" s="4" t="s">
        <v>177</v>
      </c>
      <c r="D169" s="4">
        <v>6107728</v>
      </c>
      <c r="E169" s="5">
        <v>43516</v>
      </c>
      <c r="F169" s="5">
        <v>43678</v>
      </c>
      <c r="G169" s="6">
        <v>374544</v>
      </c>
      <c r="H169" s="6">
        <v>0</v>
      </c>
      <c r="I169" s="6">
        <v>0</v>
      </c>
      <c r="J169" s="6">
        <v>0</v>
      </c>
      <c r="K169" s="6">
        <v>374544</v>
      </c>
      <c r="L169" t="s">
        <v>1203</v>
      </c>
      <c r="M169" s="1">
        <v>0</v>
      </c>
      <c r="N169" s="1">
        <v>374544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</row>
    <row r="170" spans="1:19" hidden="1" x14ac:dyDescent="0.25">
      <c r="A170" s="4">
        <v>900226715</v>
      </c>
      <c r="B170" s="4" t="s">
        <v>13</v>
      </c>
      <c r="C170" s="4" t="s">
        <v>178</v>
      </c>
      <c r="D170" s="4">
        <v>6107729</v>
      </c>
      <c r="E170" s="5">
        <v>43516</v>
      </c>
      <c r="F170" s="5">
        <v>43678</v>
      </c>
      <c r="G170" s="6">
        <v>512304</v>
      </c>
      <c r="H170" s="6">
        <v>0</v>
      </c>
      <c r="I170" s="6">
        <v>0</v>
      </c>
      <c r="J170" s="6">
        <v>0</v>
      </c>
      <c r="K170" s="6">
        <v>512304</v>
      </c>
      <c r="L170" t="s">
        <v>1206</v>
      </c>
      <c r="M170" s="1">
        <v>0</v>
      </c>
      <c r="N170" s="1">
        <v>0</v>
      </c>
      <c r="O170" s="1">
        <v>0</v>
      </c>
      <c r="P170" s="1">
        <v>512304</v>
      </c>
      <c r="Q170" s="1">
        <v>0</v>
      </c>
      <c r="R170" s="1">
        <v>0</v>
      </c>
      <c r="S170" s="1">
        <v>0</v>
      </c>
    </row>
    <row r="171" spans="1:19" hidden="1" x14ac:dyDescent="0.25">
      <c r="A171" s="4">
        <v>900226715</v>
      </c>
      <c r="B171" s="4" t="s">
        <v>13</v>
      </c>
      <c r="C171" s="4" t="s">
        <v>179</v>
      </c>
      <c r="D171" s="4">
        <v>6108334</v>
      </c>
      <c r="E171" s="5">
        <v>43524</v>
      </c>
      <c r="F171" s="5">
        <v>43543</v>
      </c>
      <c r="G171" s="6">
        <v>185000</v>
      </c>
      <c r="H171" s="6">
        <v>0</v>
      </c>
      <c r="I171" s="6">
        <v>0</v>
      </c>
      <c r="J171" s="6">
        <v>0</v>
      </c>
      <c r="K171" s="6">
        <v>185000</v>
      </c>
      <c r="L171" t="s">
        <v>1206</v>
      </c>
      <c r="M171" s="1">
        <v>0</v>
      </c>
      <c r="N171" s="1">
        <v>0</v>
      </c>
      <c r="O171" s="1">
        <v>0</v>
      </c>
      <c r="P171" s="1">
        <v>185000</v>
      </c>
      <c r="Q171" s="1">
        <v>0</v>
      </c>
      <c r="R171" s="1">
        <v>0</v>
      </c>
      <c r="S171" s="1">
        <v>0</v>
      </c>
    </row>
    <row r="172" spans="1:19" hidden="1" x14ac:dyDescent="0.25">
      <c r="A172" s="4">
        <v>900226715</v>
      </c>
      <c r="B172" s="4" t="s">
        <v>13</v>
      </c>
      <c r="C172" s="4" t="s">
        <v>180</v>
      </c>
      <c r="D172" s="4">
        <v>6108796</v>
      </c>
      <c r="E172" s="5">
        <v>43524</v>
      </c>
      <c r="F172" s="5">
        <v>43544</v>
      </c>
      <c r="G172" s="6">
        <v>338685298</v>
      </c>
      <c r="H172" s="6">
        <v>0</v>
      </c>
      <c r="I172" s="6">
        <v>1086144</v>
      </c>
      <c r="J172" s="6">
        <v>53221038</v>
      </c>
      <c r="K172" s="6">
        <v>284378116</v>
      </c>
      <c r="L172" t="s">
        <v>1206</v>
      </c>
      <c r="M172" s="1">
        <v>0</v>
      </c>
      <c r="N172" s="1">
        <v>0</v>
      </c>
      <c r="O172" s="1">
        <v>0</v>
      </c>
      <c r="P172" s="1">
        <v>284378116</v>
      </c>
      <c r="Q172" s="1">
        <v>0</v>
      </c>
      <c r="R172" s="1">
        <v>0</v>
      </c>
      <c r="S172" s="1">
        <v>0</v>
      </c>
    </row>
    <row r="173" spans="1:19" hidden="1" x14ac:dyDescent="0.25">
      <c r="A173" s="4">
        <v>900226715</v>
      </c>
      <c r="B173" s="4" t="s">
        <v>13</v>
      </c>
      <c r="C173" s="4" t="s">
        <v>181</v>
      </c>
      <c r="D173" s="4">
        <v>6108801</v>
      </c>
      <c r="E173" s="5">
        <v>43524</v>
      </c>
      <c r="F173" s="5">
        <v>43544</v>
      </c>
      <c r="G173" s="6">
        <v>75282990</v>
      </c>
      <c r="H173" s="6">
        <v>0</v>
      </c>
      <c r="I173" s="6">
        <v>1375372</v>
      </c>
      <c r="J173" s="6">
        <v>67393234</v>
      </c>
      <c r="K173" s="6">
        <v>6514384</v>
      </c>
      <c r="L173" t="s">
        <v>1205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6514384</v>
      </c>
    </row>
    <row r="174" spans="1:19" hidden="1" x14ac:dyDescent="0.25">
      <c r="A174" s="4">
        <v>900226715</v>
      </c>
      <c r="B174" s="4" t="s">
        <v>13</v>
      </c>
      <c r="C174" s="4" t="s">
        <v>182</v>
      </c>
      <c r="D174" s="4">
        <v>6108985</v>
      </c>
      <c r="E174" s="5">
        <v>43524</v>
      </c>
      <c r="F174" s="5">
        <v>43543</v>
      </c>
      <c r="G174" s="6">
        <v>2503499</v>
      </c>
      <c r="H174" s="6">
        <v>0</v>
      </c>
      <c r="I174" s="6">
        <v>0</v>
      </c>
      <c r="J174" s="6">
        <v>0</v>
      </c>
      <c r="K174" s="6">
        <v>2503499</v>
      </c>
      <c r="L174" t="s">
        <v>1206</v>
      </c>
      <c r="M174" s="1">
        <v>0</v>
      </c>
      <c r="N174" s="1">
        <v>0</v>
      </c>
      <c r="O174" s="1">
        <v>0</v>
      </c>
      <c r="P174" s="1">
        <v>2503499</v>
      </c>
      <c r="Q174" s="1">
        <v>0</v>
      </c>
      <c r="R174" s="1">
        <v>0</v>
      </c>
      <c r="S174" s="1">
        <v>0</v>
      </c>
    </row>
    <row r="175" spans="1:19" hidden="1" x14ac:dyDescent="0.25">
      <c r="A175" s="4">
        <v>900226715</v>
      </c>
      <c r="B175" s="4" t="s">
        <v>13</v>
      </c>
      <c r="C175" s="4" t="s">
        <v>183</v>
      </c>
      <c r="D175" s="4">
        <v>6109070</v>
      </c>
      <c r="E175" s="5">
        <v>43524</v>
      </c>
      <c r="F175" s="5">
        <v>43543</v>
      </c>
      <c r="G175" s="6">
        <v>7481584</v>
      </c>
      <c r="H175" s="6">
        <v>0</v>
      </c>
      <c r="I175" s="6">
        <v>50632</v>
      </c>
      <c r="J175" s="6">
        <v>2480952</v>
      </c>
      <c r="K175" s="6">
        <v>4950000</v>
      </c>
      <c r="L175" t="s">
        <v>1206</v>
      </c>
      <c r="M175" s="1">
        <v>0</v>
      </c>
      <c r="N175" s="1">
        <v>0</v>
      </c>
      <c r="O175" s="1">
        <v>0</v>
      </c>
      <c r="P175" s="1">
        <v>4950000</v>
      </c>
      <c r="Q175" s="1">
        <v>0</v>
      </c>
      <c r="R175" s="1">
        <v>0</v>
      </c>
      <c r="S175" s="1">
        <v>0</v>
      </c>
    </row>
    <row r="176" spans="1:19" hidden="1" x14ac:dyDescent="0.25">
      <c r="A176" s="4">
        <v>900226715</v>
      </c>
      <c r="B176" s="4" t="s">
        <v>13</v>
      </c>
      <c r="C176" s="4" t="s">
        <v>184</v>
      </c>
      <c r="D176" s="4">
        <v>6109245</v>
      </c>
      <c r="E176" s="5">
        <v>43531</v>
      </c>
      <c r="F176" s="5">
        <v>43543</v>
      </c>
      <c r="G176" s="6">
        <v>51108151</v>
      </c>
      <c r="H176" s="6">
        <v>0</v>
      </c>
      <c r="I176" s="6">
        <v>156113</v>
      </c>
      <c r="J176" s="6">
        <v>7649523</v>
      </c>
      <c r="K176" s="6">
        <v>43302515</v>
      </c>
      <c r="L176" t="s">
        <v>1206</v>
      </c>
      <c r="M176" s="1">
        <v>0</v>
      </c>
      <c r="N176" s="1">
        <v>0</v>
      </c>
      <c r="O176" s="1">
        <v>0</v>
      </c>
      <c r="P176" s="1">
        <v>43302515</v>
      </c>
      <c r="Q176" s="1">
        <v>0</v>
      </c>
      <c r="R176" s="1">
        <v>0</v>
      </c>
      <c r="S176" s="1">
        <v>0</v>
      </c>
    </row>
    <row r="177" spans="1:19" hidden="1" x14ac:dyDescent="0.25">
      <c r="A177" s="4">
        <v>900226715</v>
      </c>
      <c r="B177" s="4" t="s">
        <v>13</v>
      </c>
      <c r="C177" s="4" t="s">
        <v>185</v>
      </c>
      <c r="D177" s="4">
        <v>6109563</v>
      </c>
      <c r="E177" s="5">
        <v>43535</v>
      </c>
      <c r="F177" s="5">
        <v>43543</v>
      </c>
      <c r="G177" s="6">
        <v>300000</v>
      </c>
      <c r="H177" s="6">
        <v>0</v>
      </c>
      <c r="I177" s="6">
        <v>0</v>
      </c>
      <c r="J177" s="6">
        <v>0</v>
      </c>
      <c r="K177" s="6">
        <v>300000</v>
      </c>
      <c r="L177" t="s">
        <v>1206</v>
      </c>
      <c r="M177" s="1">
        <v>0</v>
      </c>
      <c r="N177" s="1">
        <v>0</v>
      </c>
      <c r="O177" s="1">
        <v>0</v>
      </c>
      <c r="P177" s="1">
        <v>300000</v>
      </c>
      <c r="Q177" s="1">
        <v>0</v>
      </c>
      <c r="R177" s="1">
        <v>0</v>
      </c>
      <c r="S177" s="1">
        <v>0</v>
      </c>
    </row>
    <row r="178" spans="1:19" hidden="1" x14ac:dyDescent="0.25">
      <c r="A178" s="4">
        <v>900226715</v>
      </c>
      <c r="B178" s="4" t="s">
        <v>13</v>
      </c>
      <c r="C178" s="4" t="s">
        <v>186</v>
      </c>
      <c r="D178" s="4">
        <v>6110061</v>
      </c>
      <c r="E178" s="5">
        <v>43537</v>
      </c>
      <c r="F178" s="5">
        <v>43567</v>
      </c>
      <c r="G178" s="6">
        <v>185000</v>
      </c>
      <c r="H178" s="6">
        <v>0</v>
      </c>
      <c r="I178" s="6">
        <v>0</v>
      </c>
      <c r="J178" s="6">
        <v>0</v>
      </c>
      <c r="K178" s="6">
        <v>185000</v>
      </c>
      <c r="L178" t="s">
        <v>1206</v>
      </c>
      <c r="M178" s="1">
        <v>0</v>
      </c>
      <c r="N178" s="1">
        <v>0</v>
      </c>
      <c r="O178" s="1">
        <v>0</v>
      </c>
      <c r="P178" s="1">
        <v>185000</v>
      </c>
      <c r="Q178" s="1">
        <v>0</v>
      </c>
      <c r="R178" s="1">
        <v>0</v>
      </c>
      <c r="S178" s="1">
        <v>0</v>
      </c>
    </row>
    <row r="179" spans="1:19" hidden="1" x14ac:dyDescent="0.25">
      <c r="A179" s="4">
        <v>900226715</v>
      </c>
      <c r="B179" s="4" t="s">
        <v>13</v>
      </c>
      <c r="C179" s="4" t="s">
        <v>187</v>
      </c>
      <c r="D179" s="4">
        <v>6110062</v>
      </c>
      <c r="E179" s="5">
        <v>43537</v>
      </c>
      <c r="F179" s="5">
        <v>43567</v>
      </c>
      <c r="G179" s="6">
        <v>125000</v>
      </c>
      <c r="H179" s="6">
        <v>0</v>
      </c>
      <c r="I179" s="6">
        <v>0</v>
      </c>
      <c r="J179" s="6">
        <v>0</v>
      </c>
      <c r="K179" s="6">
        <v>125000</v>
      </c>
      <c r="L179" t="s">
        <v>1206</v>
      </c>
      <c r="M179" s="1">
        <v>0</v>
      </c>
      <c r="N179" s="1">
        <v>0</v>
      </c>
      <c r="O179" s="1">
        <v>0</v>
      </c>
      <c r="P179" s="1">
        <v>125000</v>
      </c>
      <c r="Q179" s="1">
        <v>0</v>
      </c>
      <c r="R179" s="1">
        <v>0</v>
      </c>
      <c r="S179" s="1">
        <v>0</v>
      </c>
    </row>
    <row r="180" spans="1:19" hidden="1" x14ac:dyDescent="0.25">
      <c r="A180" s="4">
        <v>900226715</v>
      </c>
      <c r="B180" s="4" t="s">
        <v>13</v>
      </c>
      <c r="C180" s="4" t="s">
        <v>188</v>
      </c>
      <c r="D180" s="4">
        <v>6110109</v>
      </c>
      <c r="E180" s="5">
        <v>43539</v>
      </c>
      <c r="F180" s="5">
        <v>43566</v>
      </c>
      <c r="G180" s="6">
        <v>6435215</v>
      </c>
      <c r="H180" s="6">
        <v>0</v>
      </c>
      <c r="I180" s="6">
        <v>0</v>
      </c>
      <c r="J180" s="6">
        <v>0</v>
      </c>
      <c r="K180" s="6">
        <v>6435215</v>
      </c>
      <c r="L180" t="s">
        <v>1206</v>
      </c>
      <c r="M180" s="1">
        <v>0</v>
      </c>
      <c r="N180" s="1">
        <v>0</v>
      </c>
      <c r="O180" s="1">
        <v>0</v>
      </c>
      <c r="P180" s="1">
        <v>6435215</v>
      </c>
      <c r="Q180" s="1">
        <v>0</v>
      </c>
      <c r="R180" s="1">
        <v>0</v>
      </c>
      <c r="S180" s="1">
        <v>0</v>
      </c>
    </row>
    <row r="181" spans="1:19" hidden="1" x14ac:dyDescent="0.25">
      <c r="A181" s="4">
        <v>900226715</v>
      </c>
      <c r="B181" s="4" t="s">
        <v>13</v>
      </c>
      <c r="C181" s="4" t="s">
        <v>189</v>
      </c>
      <c r="D181" s="4">
        <v>6110151</v>
      </c>
      <c r="E181" s="5">
        <v>43539</v>
      </c>
      <c r="F181" s="5">
        <v>43567</v>
      </c>
      <c r="G181" s="6">
        <v>300000</v>
      </c>
      <c r="H181" s="6">
        <v>0</v>
      </c>
      <c r="I181" s="6">
        <v>0</v>
      </c>
      <c r="J181" s="6">
        <v>0</v>
      </c>
      <c r="K181" s="6">
        <v>300000</v>
      </c>
      <c r="L181" t="s">
        <v>1206</v>
      </c>
      <c r="M181" s="1">
        <v>0</v>
      </c>
      <c r="N181" s="1">
        <v>0</v>
      </c>
      <c r="O181" s="1">
        <v>0</v>
      </c>
      <c r="P181" s="1">
        <v>300000</v>
      </c>
      <c r="Q181" s="1">
        <v>0</v>
      </c>
      <c r="R181" s="1">
        <v>0</v>
      </c>
      <c r="S181" s="1">
        <v>0</v>
      </c>
    </row>
    <row r="182" spans="1:19" hidden="1" x14ac:dyDescent="0.25">
      <c r="A182" s="4">
        <v>900226715</v>
      </c>
      <c r="B182" s="4" t="s">
        <v>13</v>
      </c>
      <c r="C182" s="4" t="s">
        <v>190</v>
      </c>
      <c r="D182" s="4">
        <v>6110152</v>
      </c>
      <c r="E182" s="5">
        <v>43539</v>
      </c>
      <c r="F182" s="5">
        <v>43567</v>
      </c>
      <c r="G182" s="6">
        <v>125000</v>
      </c>
      <c r="H182" s="6">
        <v>0</v>
      </c>
      <c r="I182" s="6">
        <v>0</v>
      </c>
      <c r="J182" s="6">
        <v>0</v>
      </c>
      <c r="K182" s="6">
        <v>125000</v>
      </c>
      <c r="L182" t="s">
        <v>1206</v>
      </c>
      <c r="M182" s="1">
        <v>0</v>
      </c>
      <c r="N182" s="1">
        <v>0</v>
      </c>
      <c r="O182" s="1">
        <v>0</v>
      </c>
      <c r="P182" s="1">
        <v>125000</v>
      </c>
      <c r="Q182" s="1">
        <v>0</v>
      </c>
      <c r="R182" s="1">
        <v>0</v>
      </c>
      <c r="S182" s="1">
        <v>0</v>
      </c>
    </row>
    <row r="183" spans="1:19" hidden="1" x14ac:dyDescent="0.25">
      <c r="A183" s="4">
        <v>900226715</v>
      </c>
      <c r="B183" s="4" t="s">
        <v>13</v>
      </c>
      <c r="C183" s="4" t="s">
        <v>191</v>
      </c>
      <c r="D183" s="4">
        <v>6110155</v>
      </c>
      <c r="E183" s="5">
        <v>43539</v>
      </c>
      <c r="F183" s="5">
        <v>43567</v>
      </c>
      <c r="G183" s="6">
        <v>185000</v>
      </c>
      <c r="H183" s="6">
        <v>0</v>
      </c>
      <c r="I183" s="6">
        <v>0</v>
      </c>
      <c r="J183" s="6">
        <v>0</v>
      </c>
      <c r="K183" s="6">
        <v>185000</v>
      </c>
      <c r="L183" t="s">
        <v>1206</v>
      </c>
      <c r="M183" s="1">
        <v>0</v>
      </c>
      <c r="N183" s="1">
        <v>0</v>
      </c>
      <c r="O183" s="1">
        <v>0</v>
      </c>
      <c r="P183" s="1">
        <v>185000</v>
      </c>
      <c r="Q183" s="1">
        <v>0</v>
      </c>
      <c r="R183" s="1">
        <v>0</v>
      </c>
      <c r="S183" s="1">
        <v>0</v>
      </c>
    </row>
    <row r="184" spans="1:19" hidden="1" x14ac:dyDescent="0.25">
      <c r="A184" s="4">
        <v>900226715</v>
      </c>
      <c r="B184" s="4" t="s">
        <v>13</v>
      </c>
      <c r="C184" s="4" t="s">
        <v>192</v>
      </c>
      <c r="D184" s="4">
        <v>6110296</v>
      </c>
      <c r="E184" s="5">
        <v>43542</v>
      </c>
      <c r="F184" s="5">
        <v>43567</v>
      </c>
      <c r="G184" s="6">
        <v>125000</v>
      </c>
      <c r="H184" s="6">
        <v>0</v>
      </c>
      <c r="I184" s="6">
        <v>0</v>
      </c>
      <c r="J184" s="6">
        <v>0</v>
      </c>
      <c r="K184" s="6">
        <v>125000</v>
      </c>
      <c r="L184" t="s">
        <v>1206</v>
      </c>
      <c r="M184" s="1">
        <v>0</v>
      </c>
      <c r="N184" s="1">
        <v>0</v>
      </c>
      <c r="O184" s="1">
        <v>0</v>
      </c>
      <c r="P184" s="1">
        <v>125000</v>
      </c>
      <c r="Q184" s="1">
        <v>0</v>
      </c>
      <c r="R184" s="1">
        <v>0</v>
      </c>
      <c r="S184" s="1">
        <v>0</v>
      </c>
    </row>
    <row r="185" spans="1:19" hidden="1" x14ac:dyDescent="0.25">
      <c r="A185" s="4">
        <v>900226715</v>
      </c>
      <c r="B185" s="4" t="s">
        <v>13</v>
      </c>
      <c r="C185" s="4" t="s">
        <v>193</v>
      </c>
      <c r="D185" s="4">
        <v>6110552</v>
      </c>
      <c r="E185" s="5">
        <v>43545</v>
      </c>
      <c r="F185" s="5">
        <v>43566</v>
      </c>
      <c r="G185" s="6">
        <v>185000</v>
      </c>
      <c r="H185" s="6">
        <v>0</v>
      </c>
      <c r="I185" s="6">
        <v>0</v>
      </c>
      <c r="J185" s="6">
        <v>0</v>
      </c>
      <c r="K185" s="6">
        <v>185000</v>
      </c>
      <c r="L185" t="s">
        <v>1206</v>
      </c>
      <c r="M185" s="1">
        <v>0</v>
      </c>
      <c r="N185" s="1">
        <v>0</v>
      </c>
      <c r="O185" s="1">
        <v>0</v>
      </c>
      <c r="P185" s="1">
        <v>185000</v>
      </c>
      <c r="Q185" s="1">
        <v>0</v>
      </c>
      <c r="R185" s="1">
        <v>0</v>
      </c>
      <c r="S185" s="1">
        <v>0</v>
      </c>
    </row>
    <row r="186" spans="1:19" hidden="1" x14ac:dyDescent="0.25">
      <c r="A186" s="4">
        <v>900226715</v>
      </c>
      <c r="B186" s="4" t="s">
        <v>13</v>
      </c>
      <c r="C186" s="4" t="s">
        <v>194</v>
      </c>
      <c r="D186" s="4">
        <v>6110553</v>
      </c>
      <c r="E186" s="5">
        <v>43545</v>
      </c>
      <c r="F186" s="5">
        <v>43566</v>
      </c>
      <c r="G186" s="6">
        <v>75000</v>
      </c>
      <c r="H186" s="6">
        <v>0</v>
      </c>
      <c r="I186" s="6">
        <v>0</v>
      </c>
      <c r="J186" s="6">
        <v>0</v>
      </c>
      <c r="K186" s="6">
        <v>75000</v>
      </c>
      <c r="L186" t="s">
        <v>1206</v>
      </c>
      <c r="M186" s="1">
        <v>0</v>
      </c>
      <c r="N186" s="1">
        <v>0</v>
      </c>
      <c r="O186" s="1">
        <v>0</v>
      </c>
      <c r="P186" s="1">
        <v>75000</v>
      </c>
      <c r="Q186" s="1">
        <v>0</v>
      </c>
      <c r="R186" s="1">
        <v>0</v>
      </c>
      <c r="S186" s="1">
        <v>0</v>
      </c>
    </row>
    <row r="187" spans="1:19" hidden="1" x14ac:dyDescent="0.25">
      <c r="A187" s="4">
        <v>900226715</v>
      </c>
      <c r="B187" s="4" t="s">
        <v>13</v>
      </c>
      <c r="C187" s="4" t="s">
        <v>195</v>
      </c>
      <c r="D187" s="4">
        <v>6110557</v>
      </c>
      <c r="E187" s="5">
        <v>43545</v>
      </c>
      <c r="F187" s="5">
        <v>43566</v>
      </c>
      <c r="G187" s="6">
        <v>185000</v>
      </c>
      <c r="H187" s="6">
        <v>0</v>
      </c>
      <c r="I187" s="6">
        <v>0</v>
      </c>
      <c r="J187" s="6">
        <v>0</v>
      </c>
      <c r="K187" s="6">
        <v>185000</v>
      </c>
      <c r="L187" t="s">
        <v>1206</v>
      </c>
      <c r="M187" s="1">
        <v>0</v>
      </c>
      <c r="N187" s="1">
        <v>0</v>
      </c>
      <c r="O187" s="1">
        <v>0</v>
      </c>
      <c r="P187" s="1">
        <v>185000</v>
      </c>
      <c r="Q187" s="1">
        <v>0</v>
      </c>
      <c r="R187" s="1">
        <v>0</v>
      </c>
      <c r="S187" s="1">
        <v>0</v>
      </c>
    </row>
    <row r="188" spans="1:19" hidden="1" x14ac:dyDescent="0.25">
      <c r="A188" s="4">
        <v>900226715</v>
      </c>
      <c r="B188" s="4" t="s">
        <v>13</v>
      </c>
      <c r="C188" s="4" t="s">
        <v>196</v>
      </c>
      <c r="D188" s="4">
        <v>6110659</v>
      </c>
      <c r="E188" s="5">
        <v>43546</v>
      </c>
      <c r="F188" s="5">
        <v>43566</v>
      </c>
      <c r="G188" s="6">
        <v>75000</v>
      </c>
      <c r="H188" s="6">
        <v>0</v>
      </c>
      <c r="I188" s="6">
        <v>0</v>
      </c>
      <c r="J188" s="6">
        <v>0</v>
      </c>
      <c r="K188" s="6">
        <v>75000</v>
      </c>
      <c r="L188" t="s">
        <v>1206</v>
      </c>
      <c r="M188" s="1">
        <v>0</v>
      </c>
      <c r="N188" s="1">
        <v>0</v>
      </c>
      <c r="O188" s="1">
        <v>0</v>
      </c>
      <c r="P188" s="1">
        <v>75000</v>
      </c>
      <c r="Q188" s="1">
        <v>0</v>
      </c>
      <c r="R188" s="1">
        <v>0</v>
      </c>
      <c r="S188" s="1">
        <v>0</v>
      </c>
    </row>
    <row r="189" spans="1:19" hidden="1" x14ac:dyDescent="0.25">
      <c r="A189" s="4">
        <v>900226715</v>
      </c>
      <c r="B189" s="4" t="s">
        <v>13</v>
      </c>
      <c r="C189" s="4" t="s">
        <v>197</v>
      </c>
      <c r="D189" s="4">
        <v>6110660</v>
      </c>
      <c r="E189" s="5">
        <v>43546</v>
      </c>
      <c r="F189" s="5">
        <v>43566</v>
      </c>
      <c r="G189" s="6">
        <v>125000</v>
      </c>
      <c r="H189" s="6">
        <v>0</v>
      </c>
      <c r="I189" s="6">
        <v>0</v>
      </c>
      <c r="J189" s="6">
        <v>0</v>
      </c>
      <c r="K189" s="6">
        <v>125000</v>
      </c>
      <c r="L189" t="s">
        <v>1206</v>
      </c>
      <c r="M189" s="1">
        <v>0</v>
      </c>
      <c r="N189" s="1">
        <v>0</v>
      </c>
      <c r="O189" s="1">
        <v>0</v>
      </c>
      <c r="P189" s="1">
        <v>125000</v>
      </c>
      <c r="Q189" s="1">
        <v>0</v>
      </c>
      <c r="R189" s="1">
        <v>0</v>
      </c>
      <c r="S189" s="1">
        <v>0</v>
      </c>
    </row>
    <row r="190" spans="1:19" hidden="1" x14ac:dyDescent="0.25">
      <c r="A190" s="4">
        <v>900226715</v>
      </c>
      <c r="B190" s="4" t="s">
        <v>13</v>
      </c>
      <c r="C190" s="4" t="s">
        <v>198</v>
      </c>
      <c r="D190" s="4">
        <v>6110686</v>
      </c>
      <c r="E190" s="5">
        <v>43546</v>
      </c>
      <c r="F190" s="5">
        <v>43566</v>
      </c>
      <c r="G190" s="6">
        <v>185000</v>
      </c>
      <c r="H190" s="6">
        <v>0</v>
      </c>
      <c r="I190" s="6">
        <v>0</v>
      </c>
      <c r="J190" s="6">
        <v>0</v>
      </c>
      <c r="K190" s="6">
        <v>185000</v>
      </c>
      <c r="L190" t="s">
        <v>1206</v>
      </c>
      <c r="M190" s="1">
        <v>0</v>
      </c>
      <c r="N190" s="1">
        <v>0</v>
      </c>
      <c r="O190" s="1">
        <v>0</v>
      </c>
      <c r="P190" s="1">
        <v>185000</v>
      </c>
      <c r="Q190" s="1">
        <v>0</v>
      </c>
      <c r="R190" s="1">
        <v>0</v>
      </c>
      <c r="S190" s="1">
        <v>0</v>
      </c>
    </row>
    <row r="191" spans="1:19" hidden="1" x14ac:dyDescent="0.25">
      <c r="A191" s="4">
        <v>900226715</v>
      </c>
      <c r="B191" s="4" t="s">
        <v>13</v>
      </c>
      <c r="C191" s="4" t="s">
        <v>199</v>
      </c>
      <c r="D191" s="4">
        <v>6110699</v>
      </c>
      <c r="E191" s="5">
        <v>43546</v>
      </c>
      <c r="F191" s="5">
        <v>43566</v>
      </c>
      <c r="G191" s="6">
        <v>259136</v>
      </c>
      <c r="H191" s="6">
        <v>0</v>
      </c>
      <c r="I191" s="6">
        <v>0</v>
      </c>
      <c r="J191" s="6">
        <v>0</v>
      </c>
      <c r="K191" s="6">
        <v>259136</v>
      </c>
      <c r="L191" t="s">
        <v>1206</v>
      </c>
      <c r="M191" s="1">
        <v>0</v>
      </c>
      <c r="N191" s="1">
        <v>0</v>
      </c>
      <c r="O191" s="1">
        <v>0</v>
      </c>
      <c r="P191" s="1">
        <v>259136</v>
      </c>
      <c r="Q191" s="1">
        <v>0</v>
      </c>
      <c r="R191" s="1">
        <v>0</v>
      </c>
      <c r="S191" s="1">
        <v>0</v>
      </c>
    </row>
    <row r="192" spans="1:19" hidden="1" x14ac:dyDescent="0.25">
      <c r="A192" s="4">
        <v>900226715</v>
      </c>
      <c r="B192" s="4" t="s">
        <v>13</v>
      </c>
      <c r="C192" s="4" t="s">
        <v>200</v>
      </c>
      <c r="D192" s="4">
        <v>6110714</v>
      </c>
      <c r="E192" s="5">
        <v>43547</v>
      </c>
      <c r="F192" s="5">
        <v>43566</v>
      </c>
      <c r="G192" s="6">
        <v>171000</v>
      </c>
      <c r="H192" s="6">
        <v>0</v>
      </c>
      <c r="I192" s="6">
        <v>0</v>
      </c>
      <c r="J192" s="6">
        <v>0</v>
      </c>
      <c r="K192" s="6">
        <v>171000</v>
      </c>
      <c r="L192" t="s">
        <v>1206</v>
      </c>
      <c r="M192" s="1">
        <v>0</v>
      </c>
      <c r="N192" s="1">
        <v>0</v>
      </c>
      <c r="O192" s="1">
        <v>0</v>
      </c>
      <c r="P192" s="1">
        <v>171000</v>
      </c>
      <c r="Q192" s="1">
        <v>0</v>
      </c>
      <c r="R192" s="1">
        <v>0</v>
      </c>
      <c r="S192" s="1">
        <v>0</v>
      </c>
    </row>
    <row r="193" spans="1:19" hidden="1" x14ac:dyDescent="0.25">
      <c r="A193" s="4">
        <v>900226715</v>
      </c>
      <c r="B193" s="4" t="s">
        <v>13</v>
      </c>
      <c r="C193" s="4" t="s">
        <v>201</v>
      </c>
      <c r="D193" s="4">
        <v>6110749</v>
      </c>
      <c r="E193" s="5">
        <v>43550</v>
      </c>
      <c r="F193" s="5">
        <v>43566</v>
      </c>
      <c r="G193" s="6">
        <v>75000</v>
      </c>
      <c r="H193" s="6">
        <v>0</v>
      </c>
      <c r="I193" s="6">
        <v>0</v>
      </c>
      <c r="J193" s="6">
        <v>0</v>
      </c>
      <c r="K193" s="6">
        <v>75000</v>
      </c>
      <c r="L193" t="s">
        <v>1206</v>
      </c>
      <c r="M193" s="1">
        <v>0</v>
      </c>
      <c r="N193" s="1">
        <v>0</v>
      </c>
      <c r="O193" s="1">
        <v>0</v>
      </c>
      <c r="P193" s="1">
        <v>75000</v>
      </c>
      <c r="Q193" s="1">
        <v>0</v>
      </c>
      <c r="R193" s="1">
        <v>0</v>
      </c>
      <c r="S193" s="1">
        <v>0</v>
      </c>
    </row>
    <row r="194" spans="1:19" hidden="1" x14ac:dyDescent="0.25">
      <c r="A194" s="4">
        <v>900226715</v>
      </c>
      <c r="B194" s="4" t="s">
        <v>13</v>
      </c>
      <c r="C194" s="4" t="s">
        <v>202</v>
      </c>
      <c r="D194" s="4">
        <v>6110754</v>
      </c>
      <c r="E194" s="5">
        <v>43550</v>
      </c>
      <c r="F194" s="5">
        <v>43566</v>
      </c>
      <c r="G194" s="6">
        <v>165123</v>
      </c>
      <c r="H194" s="6">
        <v>0</v>
      </c>
      <c r="I194" s="6">
        <v>0</v>
      </c>
      <c r="J194" s="6">
        <v>0</v>
      </c>
      <c r="K194" s="6">
        <v>165123</v>
      </c>
      <c r="L194" t="s">
        <v>1206</v>
      </c>
      <c r="M194" s="1">
        <v>0</v>
      </c>
      <c r="N194" s="1">
        <v>0</v>
      </c>
      <c r="O194" s="1">
        <v>0</v>
      </c>
      <c r="P194" s="1">
        <v>165123</v>
      </c>
      <c r="Q194" s="1">
        <v>0</v>
      </c>
      <c r="R194" s="1">
        <v>0</v>
      </c>
      <c r="S194" s="1">
        <v>0</v>
      </c>
    </row>
    <row r="195" spans="1:19" hidden="1" x14ac:dyDescent="0.25">
      <c r="A195" s="4">
        <v>900226715</v>
      </c>
      <c r="B195" s="4" t="s">
        <v>13</v>
      </c>
      <c r="C195" s="4" t="s">
        <v>203</v>
      </c>
      <c r="D195" s="4">
        <v>6110763</v>
      </c>
      <c r="E195" s="5">
        <v>43550</v>
      </c>
      <c r="F195" s="5">
        <v>43566</v>
      </c>
      <c r="G195" s="6">
        <v>75000</v>
      </c>
      <c r="H195" s="6">
        <v>0</v>
      </c>
      <c r="I195" s="6">
        <v>0</v>
      </c>
      <c r="J195" s="6">
        <v>0</v>
      </c>
      <c r="K195" s="6">
        <v>75000</v>
      </c>
      <c r="L195" t="s">
        <v>1206</v>
      </c>
      <c r="M195" s="1">
        <v>0</v>
      </c>
      <c r="N195" s="1">
        <v>0</v>
      </c>
      <c r="O195" s="1">
        <v>0</v>
      </c>
      <c r="P195" s="1">
        <v>75000</v>
      </c>
      <c r="Q195" s="1">
        <v>0</v>
      </c>
      <c r="R195" s="1">
        <v>0</v>
      </c>
      <c r="S195" s="1">
        <v>0</v>
      </c>
    </row>
    <row r="196" spans="1:19" hidden="1" x14ac:dyDescent="0.25">
      <c r="A196" s="4">
        <v>900226715</v>
      </c>
      <c r="B196" s="4" t="s">
        <v>13</v>
      </c>
      <c r="C196" s="4" t="s">
        <v>204</v>
      </c>
      <c r="D196" s="4">
        <v>6110770</v>
      </c>
      <c r="E196" s="5">
        <v>43550</v>
      </c>
      <c r="F196" s="5">
        <v>43566</v>
      </c>
      <c r="G196" s="6">
        <v>75000</v>
      </c>
      <c r="H196" s="6">
        <v>0</v>
      </c>
      <c r="I196" s="6">
        <v>0</v>
      </c>
      <c r="J196" s="6">
        <v>0</v>
      </c>
      <c r="K196" s="6">
        <v>75000</v>
      </c>
      <c r="L196" t="s">
        <v>1206</v>
      </c>
      <c r="M196" s="1">
        <v>0</v>
      </c>
      <c r="N196" s="1">
        <v>0</v>
      </c>
      <c r="O196" s="1">
        <v>0</v>
      </c>
      <c r="P196" s="1">
        <v>75000</v>
      </c>
      <c r="Q196" s="1">
        <v>0</v>
      </c>
      <c r="R196" s="1">
        <v>0</v>
      </c>
      <c r="S196" s="1">
        <v>0</v>
      </c>
    </row>
    <row r="197" spans="1:19" hidden="1" x14ac:dyDescent="0.25">
      <c r="A197" s="4">
        <v>900226715</v>
      </c>
      <c r="B197" s="4" t="s">
        <v>13</v>
      </c>
      <c r="C197" s="4" t="s">
        <v>205</v>
      </c>
      <c r="D197" s="4">
        <v>6110776</v>
      </c>
      <c r="E197" s="5">
        <v>43550</v>
      </c>
      <c r="F197" s="5">
        <v>43566</v>
      </c>
      <c r="G197" s="6">
        <v>185000</v>
      </c>
      <c r="H197" s="6">
        <v>0</v>
      </c>
      <c r="I197" s="6">
        <v>0</v>
      </c>
      <c r="J197" s="6">
        <v>0</v>
      </c>
      <c r="K197" s="6">
        <v>185000</v>
      </c>
      <c r="L197" t="s">
        <v>1206</v>
      </c>
      <c r="M197" s="1">
        <v>0</v>
      </c>
      <c r="N197" s="1">
        <v>0</v>
      </c>
      <c r="O197" s="1">
        <v>0</v>
      </c>
      <c r="P197" s="1">
        <v>185000</v>
      </c>
      <c r="Q197" s="1">
        <v>0</v>
      </c>
      <c r="R197" s="1">
        <v>0</v>
      </c>
      <c r="S197" s="1">
        <v>0</v>
      </c>
    </row>
    <row r="198" spans="1:19" hidden="1" x14ac:dyDescent="0.25">
      <c r="A198" s="4">
        <v>900226715</v>
      </c>
      <c r="B198" s="4" t="s">
        <v>13</v>
      </c>
      <c r="C198" s="4" t="s">
        <v>206</v>
      </c>
      <c r="D198" s="4">
        <v>6110778</v>
      </c>
      <c r="E198" s="5">
        <v>43550</v>
      </c>
      <c r="F198" s="5">
        <v>43566</v>
      </c>
      <c r="G198" s="6">
        <v>185000</v>
      </c>
      <c r="H198" s="6">
        <v>0</v>
      </c>
      <c r="I198" s="6">
        <v>0</v>
      </c>
      <c r="J198" s="6">
        <v>0</v>
      </c>
      <c r="K198" s="6">
        <v>185000</v>
      </c>
      <c r="L198" t="s">
        <v>1206</v>
      </c>
      <c r="M198" s="1">
        <v>0</v>
      </c>
      <c r="N198" s="1">
        <v>0</v>
      </c>
      <c r="O198" s="1">
        <v>0</v>
      </c>
      <c r="P198" s="1">
        <v>185000</v>
      </c>
      <c r="Q198" s="1">
        <v>0</v>
      </c>
      <c r="R198" s="1">
        <v>0</v>
      </c>
      <c r="S198" s="1">
        <v>0</v>
      </c>
    </row>
    <row r="199" spans="1:19" hidden="1" x14ac:dyDescent="0.25">
      <c r="A199" s="4">
        <v>900226715</v>
      </c>
      <c r="B199" s="4" t="s">
        <v>13</v>
      </c>
      <c r="C199" s="4" t="s">
        <v>207</v>
      </c>
      <c r="D199" s="4">
        <v>6110784</v>
      </c>
      <c r="E199" s="5">
        <v>43550</v>
      </c>
      <c r="F199" s="5">
        <v>43566</v>
      </c>
      <c r="G199" s="6">
        <v>3113756</v>
      </c>
      <c r="H199" s="6">
        <v>0</v>
      </c>
      <c r="I199" s="6">
        <v>0</v>
      </c>
      <c r="J199" s="6">
        <v>0</v>
      </c>
      <c r="K199" s="6">
        <v>3113756</v>
      </c>
      <c r="L199" t="s">
        <v>1206</v>
      </c>
      <c r="M199" s="1">
        <v>0</v>
      </c>
      <c r="N199" s="1">
        <v>0</v>
      </c>
      <c r="O199" s="1">
        <v>0</v>
      </c>
      <c r="P199" s="1">
        <v>3113756</v>
      </c>
      <c r="Q199" s="1">
        <v>0</v>
      </c>
      <c r="R199" s="1">
        <v>0</v>
      </c>
      <c r="S199" s="1">
        <v>0</v>
      </c>
    </row>
    <row r="200" spans="1:19" hidden="1" x14ac:dyDescent="0.25">
      <c r="A200" s="4">
        <v>900226715</v>
      </c>
      <c r="B200" s="4" t="s">
        <v>13</v>
      </c>
      <c r="C200" s="4" t="s">
        <v>208</v>
      </c>
      <c r="D200" s="4">
        <v>6110854</v>
      </c>
      <c r="E200" s="5">
        <v>43551</v>
      </c>
      <c r="F200" s="5">
        <v>43566</v>
      </c>
      <c r="G200" s="6">
        <v>27215</v>
      </c>
      <c r="H200" s="6">
        <v>0</v>
      </c>
      <c r="I200" s="6">
        <v>0</v>
      </c>
      <c r="J200" s="6">
        <v>0</v>
      </c>
      <c r="K200" s="6">
        <v>27215</v>
      </c>
      <c r="L200" t="s">
        <v>1206</v>
      </c>
      <c r="M200" s="1">
        <v>0</v>
      </c>
      <c r="N200" s="1">
        <v>0</v>
      </c>
      <c r="O200" s="1">
        <v>0</v>
      </c>
      <c r="P200" s="1">
        <v>27215</v>
      </c>
      <c r="Q200" s="1">
        <v>0</v>
      </c>
      <c r="R200" s="1">
        <v>0</v>
      </c>
      <c r="S200" s="1">
        <v>0</v>
      </c>
    </row>
    <row r="201" spans="1:19" hidden="1" x14ac:dyDescent="0.25">
      <c r="A201" s="4">
        <v>900226715</v>
      </c>
      <c r="B201" s="4" t="s">
        <v>13</v>
      </c>
      <c r="C201" s="4" t="s">
        <v>209</v>
      </c>
      <c r="D201" s="4">
        <v>6110890</v>
      </c>
      <c r="E201" s="5">
        <v>43551</v>
      </c>
      <c r="F201" s="5">
        <v>43566</v>
      </c>
      <c r="G201" s="6">
        <v>75000</v>
      </c>
      <c r="H201" s="6">
        <v>0</v>
      </c>
      <c r="I201" s="6">
        <v>0</v>
      </c>
      <c r="J201" s="6">
        <v>0</v>
      </c>
      <c r="K201" s="6">
        <v>75000</v>
      </c>
      <c r="L201" t="s">
        <v>1206</v>
      </c>
      <c r="M201" s="1">
        <v>0</v>
      </c>
      <c r="N201" s="1">
        <v>0</v>
      </c>
      <c r="O201" s="1">
        <v>0</v>
      </c>
      <c r="P201" s="1">
        <v>75000</v>
      </c>
      <c r="Q201" s="1">
        <v>0</v>
      </c>
      <c r="R201" s="1">
        <v>0</v>
      </c>
      <c r="S201" s="1">
        <v>0</v>
      </c>
    </row>
    <row r="202" spans="1:19" hidden="1" x14ac:dyDescent="0.25">
      <c r="A202" s="4">
        <v>900226715</v>
      </c>
      <c r="B202" s="4" t="s">
        <v>13</v>
      </c>
      <c r="C202" s="4" t="s">
        <v>210</v>
      </c>
      <c r="D202" s="4">
        <v>6110891</v>
      </c>
      <c r="E202" s="5">
        <v>43551</v>
      </c>
      <c r="F202" s="5">
        <v>43566</v>
      </c>
      <c r="G202" s="6">
        <v>75000</v>
      </c>
      <c r="H202" s="6">
        <v>0</v>
      </c>
      <c r="I202" s="6">
        <v>0</v>
      </c>
      <c r="J202" s="6">
        <v>0</v>
      </c>
      <c r="K202" s="6">
        <v>75000</v>
      </c>
      <c r="L202" t="s">
        <v>1206</v>
      </c>
      <c r="M202" s="1">
        <v>0</v>
      </c>
      <c r="N202" s="1">
        <v>0</v>
      </c>
      <c r="O202" s="1">
        <v>0</v>
      </c>
      <c r="P202" s="1">
        <v>75000</v>
      </c>
      <c r="Q202" s="1">
        <v>0</v>
      </c>
      <c r="R202" s="1">
        <v>0</v>
      </c>
      <c r="S202" s="1">
        <v>0</v>
      </c>
    </row>
    <row r="203" spans="1:19" hidden="1" x14ac:dyDescent="0.25">
      <c r="A203" s="4">
        <v>900226715</v>
      </c>
      <c r="B203" s="4" t="s">
        <v>13</v>
      </c>
      <c r="C203" s="4" t="s">
        <v>211</v>
      </c>
      <c r="D203" s="4">
        <v>6110895</v>
      </c>
      <c r="E203" s="5">
        <v>43551</v>
      </c>
      <c r="F203" s="5">
        <v>43566</v>
      </c>
      <c r="G203" s="6">
        <v>125000</v>
      </c>
      <c r="H203" s="6">
        <v>0</v>
      </c>
      <c r="I203" s="6">
        <v>0</v>
      </c>
      <c r="J203" s="6">
        <v>0</v>
      </c>
      <c r="K203" s="6">
        <v>125000</v>
      </c>
      <c r="L203" t="s">
        <v>1206</v>
      </c>
      <c r="M203" s="1">
        <v>0</v>
      </c>
      <c r="N203" s="1">
        <v>0</v>
      </c>
      <c r="O203" s="1">
        <v>0</v>
      </c>
      <c r="P203" s="1">
        <v>125000</v>
      </c>
      <c r="Q203" s="1">
        <v>0</v>
      </c>
      <c r="R203" s="1">
        <v>0</v>
      </c>
      <c r="S203" s="1">
        <v>0</v>
      </c>
    </row>
    <row r="204" spans="1:19" hidden="1" x14ac:dyDescent="0.25">
      <c r="A204" s="4">
        <v>900226715</v>
      </c>
      <c r="B204" s="4" t="s">
        <v>13</v>
      </c>
      <c r="C204" s="4" t="s">
        <v>212</v>
      </c>
      <c r="D204" s="4">
        <v>6110897</v>
      </c>
      <c r="E204" s="5">
        <v>43551</v>
      </c>
      <c r="F204" s="5">
        <v>43566</v>
      </c>
      <c r="G204" s="6">
        <v>125000</v>
      </c>
      <c r="H204" s="6">
        <v>0</v>
      </c>
      <c r="I204" s="6">
        <v>0</v>
      </c>
      <c r="J204" s="6">
        <v>0</v>
      </c>
      <c r="K204" s="6">
        <v>125000</v>
      </c>
      <c r="L204" t="s">
        <v>1206</v>
      </c>
      <c r="M204" s="1">
        <v>0</v>
      </c>
      <c r="N204" s="1">
        <v>0</v>
      </c>
      <c r="O204" s="1">
        <v>0</v>
      </c>
      <c r="P204" s="1">
        <v>125000</v>
      </c>
      <c r="Q204" s="1">
        <v>0</v>
      </c>
      <c r="R204" s="1">
        <v>0</v>
      </c>
      <c r="S204" s="1">
        <v>0</v>
      </c>
    </row>
    <row r="205" spans="1:19" hidden="1" x14ac:dyDescent="0.25">
      <c r="A205" s="4">
        <v>900226715</v>
      </c>
      <c r="B205" s="4" t="s">
        <v>13</v>
      </c>
      <c r="C205" s="4" t="s">
        <v>213</v>
      </c>
      <c r="D205" s="4">
        <v>6110953</v>
      </c>
      <c r="E205" s="5">
        <v>43551</v>
      </c>
      <c r="F205" s="5">
        <v>43566</v>
      </c>
      <c r="G205" s="6">
        <v>404364</v>
      </c>
      <c r="H205" s="6">
        <v>0</v>
      </c>
      <c r="I205" s="6">
        <v>0</v>
      </c>
      <c r="J205" s="6">
        <v>0</v>
      </c>
      <c r="K205" s="6">
        <v>404364</v>
      </c>
      <c r="L205" t="s">
        <v>1206</v>
      </c>
      <c r="M205" s="1">
        <v>0</v>
      </c>
      <c r="N205" s="1">
        <v>0</v>
      </c>
      <c r="O205" s="1">
        <v>0</v>
      </c>
      <c r="P205" s="1">
        <v>404364</v>
      </c>
      <c r="Q205" s="1">
        <v>0</v>
      </c>
      <c r="R205" s="1">
        <v>0</v>
      </c>
      <c r="S205" s="1">
        <v>0</v>
      </c>
    </row>
    <row r="206" spans="1:19" hidden="1" x14ac:dyDescent="0.25">
      <c r="A206" s="4">
        <v>900226715</v>
      </c>
      <c r="B206" s="4" t="s">
        <v>13</v>
      </c>
      <c r="C206" s="4" t="s">
        <v>214</v>
      </c>
      <c r="D206" s="4">
        <v>6111101</v>
      </c>
      <c r="E206" s="5">
        <v>43553</v>
      </c>
      <c r="F206" s="5">
        <v>43566</v>
      </c>
      <c r="G206" s="6">
        <v>1664859</v>
      </c>
      <c r="H206" s="6">
        <v>0</v>
      </c>
      <c r="I206" s="6">
        <v>0</v>
      </c>
      <c r="J206" s="6">
        <v>0</v>
      </c>
      <c r="K206" s="6">
        <v>1664859</v>
      </c>
      <c r="L206" t="s">
        <v>1206</v>
      </c>
      <c r="M206" s="1">
        <v>0</v>
      </c>
      <c r="N206" s="1">
        <v>0</v>
      </c>
      <c r="O206" s="1">
        <v>0</v>
      </c>
      <c r="P206" s="1">
        <v>1664859</v>
      </c>
      <c r="Q206" s="1">
        <v>0</v>
      </c>
      <c r="R206" s="1">
        <v>0</v>
      </c>
      <c r="S206" s="1">
        <v>0</v>
      </c>
    </row>
    <row r="207" spans="1:19" hidden="1" x14ac:dyDescent="0.25">
      <c r="A207" s="4">
        <v>900226715</v>
      </c>
      <c r="B207" s="4" t="s">
        <v>13</v>
      </c>
      <c r="C207" s="4" t="s">
        <v>215</v>
      </c>
      <c r="D207" s="4">
        <v>6111115</v>
      </c>
      <c r="E207" s="5">
        <v>43553</v>
      </c>
      <c r="F207" s="5">
        <v>43566</v>
      </c>
      <c r="G207" s="6">
        <v>5275000</v>
      </c>
      <c r="H207" s="6">
        <v>0</v>
      </c>
      <c r="I207" s="6">
        <v>0</v>
      </c>
      <c r="J207" s="6">
        <v>0</v>
      </c>
      <c r="K207" s="6">
        <v>5275000</v>
      </c>
      <c r="L207" t="s">
        <v>1206</v>
      </c>
      <c r="M207" s="1">
        <v>0</v>
      </c>
      <c r="N207" s="1">
        <v>0</v>
      </c>
      <c r="O207" s="1">
        <v>0</v>
      </c>
      <c r="P207" s="1">
        <v>5275000</v>
      </c>
      <c r="Q207" s="1">
        <v>0</v>
      </c>
      <c r="R207" s="1">
        <v>0</v>
      </c>
      <c r="S207" s="1">
        <v>0</v>
      </c>
    </row>
    <row r="208" spans="1:19" hidden="1" x14ac:dyDescent="0.25">
      <c r="A208" s="4">
        <v>900226715</v>
      </c>
      <c r="B208" s="4" t="s">
        <v>13</v>
      </c>
      <c r="C208" s="4" t="s">
        <v>216</v>
      </c>
      <c r="D208" s="4">
        <v>6111298</v>
      </c>
      <c r="E208" s="5">
        <v>43554</v>
      </c>
      <c r="F208" s="5">
        <v>43566</v>
      </c>
      <c r="G208" s="6">
        <v>142646</v>
      </c>
      <c r="H208" s="6">
        <v>0</v>
      </c>
      <c r="I208" s="6">
        <v>0</v>
      </c>
      <c r="J208" s="6">
        <v>0</v>
      </c>
      <c r="K208" s="6">
        <v>142646</v>
      </c>
      <c r="L208" t="s">
        <v>1206</v>
      </c>
      <c r="M208" s="1">
        <v>0</v>
      </c>
      <c r="N208" s="1">
        <v>0</v>
      </c>
      <c r="O208" s="1">
        <v>0</v>
      </c>
      <c r="P208" s="1">
        <v>142646</v>
      </c>
      <c r="Q208" s="1">
        <v>0</v>
      </c>
      <c r="R208" s="1">
        <v>0</v>
      </c>
      <c r="S208" s="1">
        <v>0</v>
      </c>
    </row>
    <row r="209" spans="1:19" hidden="1" x14ac:dyDescent="0.25">
      <c r="A209" s="4">
        <v>900226715</v>
      </c>
      <c r="B209" s="4" t="s">
        <v>13</v>
      </c>
      <c r="C209" s="4" t="s">
        <v>217</v>
      </c>
      <c r="D209" s="4">
        <v>6111302</v>
      </c>
      <c r="E209" s="5">
        <v>43552</v>
      </c>
      <c r="F209" s="5">
        <v>43566</v>
      </c>
      <c r="G209" s="6">
        <v>369000</v>
      </c>
      <c r="H209" s="6">
        <v>0</v>
      </c>
      <c r="I209" s="6">
        <v>0</v>
      </c>
      <c r="J209" s="6">
        <v>0</v>
      </c>
      <c r="K209" s="6">
        <v>369000</v>
      </c>
      <c r="L209" t="s">
        <v>1206</v>
      </c>
      <c r="M209" s="1">
        <v>0</v>
      </c>
      <c r="N209" s="1">
        <v>0</v>
      </c>
      <c r="O209" s="1">
        <v>0</v>
      </c>
      <c r="P209" s="1">
        <v>369000</v>
      </c>
      <c r="Q209" s="1">
        <v>0</v>
      </c>
      <c r="R209" s="1">
        <v>0</v>
      </c>
      <c r="S209" s="1">
        <v>0</v>
      </c>
    </row>
    <row r="210" spans="1:19" hidden="1" x14ac:dyDescent="0.25">
      <c r="A210" s="4">
        <v>900226715</v>
      </c>
      <c r="B210" s="4" t="s">
        <v>13</v>
      </c>
      <c r="C210" s="4" t="s">
        <v>218</v>
      </c>
      <c r="D210" s="4">
        <v>6111305</v>
      </c>
      <c r="E210" s="5">
        <v>43553</v>
      </c>
      <c r="F210" s="5">
        <v>43566</v>
      </c>
      <c r="G210" s="6">
        <v>185000</v>
      </c>
      <c r="H210" s="6">
        <v>0</v>
      </c>
      <c r="I210" s="6">
        <v>0</v>
      </c>
      <c r="J210" s="6">
        <v>0</v>
      </c>
      <c r="K210" s="6">
        <v>185000</v>
      </c>
      <c r="L210" t="s">
        <v>1206</v>
      </c>
      <c r="M210" s="1">
        <v>0</v>
      </c>
      <c r="N210" s="1">
        <v>0</v>
      </c>
      <c r="O210" s="1">
        <v>0</v>
      </c>
      <c r="P210" s="1">
        <v>185000</v>
      </c>
      <c r="Q210" s="1">
        <v>0</v>
      </c>
      <c r="R210" s="1">
        <v>0</v>
      </c>
      <c r="S210" s="1">
        <v>0</v>
      </c>
    </row>
    <row r="211" spans="1:19" hidden="1" x14ac:dyDescent="0.25">
      <c r="A211" s="4">
        <v>900226715</v>
      </c>
      <c r="B211" s="4" t="s">
        <v>13</v>
      </c>
      <c r="C211" s="4" t="s">
        <v>219</v>
      </c>
      <c r="D211" s="4">
        <v>6111308</v>
      </c>
      <c r="E211" s="5">
        <v>43554</v>
      </c>
      <c r="F211" s="5">
        <v>43566</v>
      </c>
      <c r="G211" s="6">
        <v>4067821</v>
      </c>
      <c r="H211" s="6">
        <v>0</v>
      </c>
      <c r="I211" s="6">
        <v>0</v>
      </c>
      <c r="J211" s="6">
        <v>0</v>
      </c>
      <c r="K211" s="6">
        <v>4067821</v>
      </c>
      <c r="L211" t="s">
        <v>1206</v>
      </c>
      <c r="M211" s="1">
        <v>0</v>
      </c>
      <c r="N211" s="1">
        <v>0</v>
      </c>
      <c r="O211" s="1">
        <v>0</v>
      </c>
      <c r="P211" s="1">
        <v>4067821</v>
      </c>
      <c r="Q211" s="1">
        <v>0</v>
      </c>
      <c r="R211" s="1">
        <v>0</v>
      </c>
      <c r="S211" s="1">
        <v>0</v>
      </c>
    </row>
    <row r="212" spans="1:19" hidden="1" x14ac:dyDescent="0.25">
      <c r="A212" s="4">
        <v>900226715</v>
      </c>
      <c r="B212" s="4" t="s">
        <v>13</v>
      </c>
      <c r="C212" s="4" t="s">
        <v>220</v>
      </c>
      <c r="D212" s="4">
        <v>6111310</v>
      </c>
      <c r="E212" s="5">
        <v>43553</v>
      </c>
      <c r="F212" s="5">
        <v>43566</v>
      </c>
      <c r="G212" s="6">
        <v>75000</v>
      </c>
      <c r="H212" s="6">
        <v>0</v>
      </c>
      <c r="I212" s="6">
        <v>0</v>
      </c>
      <c r="J212" s="6">
        <v>0</v>
      </c>
      <c r="K212" s="6">
        <v>75000</v>
      </c>
      <c r="L212" t="s">
        <v>1206</v>
      </c>
      <c r="M212" s="1">
        <v>0</v>
      </c>
      <c r="N212" s="1">
        <v>0</v>
      </c>
      <c r="O212" s="1">
        <v>0</v>
      </c>
      <c r="P212" s="1">
        <v>75000</v>
      </c>
      <c r="Q212" s="1">
        <v>0</v>
      </c>
      <c r="R212" s="1">
        <v>0</v>
      </c>
      <c r="S212" s="1">
        <v>0</v>
      </c>
    </row>
    <row r="213" spans="1:19" hidden="1" x14ac:dyDescent="0.25">
      <c r="A213" s="4">
        <v>900226715</v>
      </c>
      <c r="B213" s="4" t="s">
        <v>13</v>
      </c>
      <c r="C213" s="4" t="s">
        <v>221</v>
      </c>
      <c r="D213" s="4">
        <v>6111312</v>
      </c>
      <c r="E213" s="5">
        <v>43555</v>
      </c>
      <c r="F213" s="5">
        <v>43566</v>
      </c>
      <c r="G213" s="6">
        <v>75000</v>
      </c>
      <c r="H213" s="6">
        <v>0</v>
      </c>
      <c r="I213" s="6">
        <v>0</v>
      </c>
      <c r="J213" s="6">
        <v>0</v>
      </c>
      <c r="K213" s="6">
        <v>75000</v>
      </c>
      <c r="L213" t="s">
        <v>1206</v>
      </c>
      <c r="M213" s="1">
        <v>0</v>
      </c>
      <c r="N213" s="1">
        <v>0</v>
      </c>
      <c r="O213" s="1">
        <v>0</v>
      </c>
      <c r="P213" s="1">
        <v>75000</v>
      </c>
      <c r="Q213" s="1">
        <v>0</v>
      </c>
      <c r="R213" s="1">
        <v>0</v>
      </c>
      <c r="S213" s="1">
        <v>0</v>
      </c>
    </row>
    <row r="214" spans="1:19" hidden="1" x14ac:dyDescent="0.25">
      <c r="A214" s="4">
        <v>900226715</v>
      </c>
      <c r="B214" s="4" t="s">
        <v>13</v>
      </c>
      <c r="C214" s="4" t="s">
        <v>222</v>
      </c>
      <c r="D214" s="4">
        <v>6111338</v>
      </c>
      <c r="E214" s="5">
        <v>43555</v>
      </c>
      <c r="F214" s="5">
        <v>43566</v>
      </c>
      <c r="G214" s="6">
        <v>8953741</v>
      </c>
      <c r="H214" s="6">
        <v>0</v>
      </c>
      <c r="I214" s="6">
        <v>0</v>
      </c>
      <c r="J214" s="6">
        <v>0</v>
      </c>
      <c r="K214" s="6">
        <v>8953741</v>
      </c>
      <c r="L214" t="s">
        <v>1203</v>
      </c>
      <c r="M214" s="1">
        <v>0</v>
      </c>
      <c r="N214" s="1">
        <v>8953741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</row>
    <row r="215" spans="1:19" hidden="1" x14ac:dyDescent="0.25">
      <c r="A215" s="4">
        <v>900226715</v>
      </c>
      <c r="B215" s="4" t="s">
        <v>13</v>
      </c>
      <c r="C215" s="4" t="s">
        <v>223</v>
      </c>
      <c r="D215" s="4">
        <v>6111419</v>
      </c>
      <c r="E215" s="5">
        <v>43555</v>
      </c>
      <c r="F215" s="5">
        <v>43566</v>
      </c>
      <c r="G215" s="6">
        <v>10266165</v>
      </c>
      <c r="H215" s="6">
        <v>0</v>
      </c>
      <c r="I215" s="6">
        <v>0</v>
      </c>
      <c r="J215" s="6">
        <v>0</v>
      </c>
      <c r="K215" s="6">
        <v>10266165</v>
      </c>
      <c r="L215" t="s">
        <v>1206</v>
      </c>
      <c r="M215" s="1">
        <v>0</v>
      </c>
      <c r="N215" s="1">
        <v>0</v>
      </c>
      <c r="O215" s="1">
        <v>0</v>
      </c>
      <c r="P215" s="1">
        <v>10266165</v>
      </c>
      <c r="Q215" s="1">
        <v>0</v>
      </c>
      <c r="R215" s="1">
        <v>0</v>
      </c>
      <c r="S215" s="1">
        <v>0</v>
      </c>
    </row>
    <row r="216" spans="1:19" hidden="1" x14ac:dyDescent="0.25">
      <c r="A216" s="4">
        <v>900226715</v>
      </c>
      <c r="B216" s="4" t="s">
        <v>13</v>
      </c>
      <c r="C216" s="4" t="s">
        <v>224</v>
      </c>
      <c r="D216" s="4">
        <v>6111668</v>
      </c>
      <c r="E216" s="5">
        <v>43555</v>
      </c>
      <c r="F216" s="5">
        <v>43566</v>
      </c>
      <c r="G216" s="6">
        <v>7234432</v>
      </c>
      <c r="H216" s="6">
        <v>0</v>
      </c>
      <c r="I216" s="6">
        <v>0</v>
      </c>
      <c r="J216" s="6">
        <v>0</v>
      </c>
      <c r="K216" s="6">
        <v>7234432</v>
      </c>
      <c r="L216" t="s">
        <v>1206</v>
      </c>
      <c r="M216" s="1">
        <v>0</v>
      </c>
      <c r="N216" s="1">
        <v>0</v>
      </c>
      <c r="O216" s="1">
        <v>0</v>
      </c>
      <c r="P216" s="1">
        <v>7234432</v>
      </c>
      <c r="Q216" s="1">
        <v>0</v>
      </c>
      <c r="R216" s="1">
        <v>0</v>
      </c>
      <c r="S216" s="1">
        <v>0</v>
      </c>
    </row>
    <row r="217" spans="1:19" hidden="1" x14ac:dyDescent="0.25">
      <c r="A217" s="4">
        <v>900226715</v>
      </c>
      <c r="B217" s="4" t="s">
        <v>13</v>
      </c>
      <c r="C217" s="4" t="s">
        <v>225</v>
      </c>
      <c r="D217" s="4">
        <v>6111707</v>
      </c>
      <c r="E217" s="5">
        <v>43555</v>
      </c>
      <c r="F217" s="5">
        <v>43567</v>
      </c>
      <c r="G217" s="6">
        <v>328802522</v>
      </c>
      <c r="H217" s="6">
        <v>0</v>
      </c>
      <c r="I217" s="6">
        <v>6091622</v>
      </c>
      <c r="J217" s="6">
        <v>298489460</v>
      </c>
      <c r="K217" s="6">
        <v>24221440</v>
      </c>
      <c r="L217" t="s">
        <v>1206</v>
      </c>
      <c r="M217" s="1">
        <v>0</v>
      </c>
      <c r="N217" s="1">
        <v>0</v>
      </c>
      <c r="O217" s="1">
        <v>0</v>
      </c>
      <c r="P217" s="1">
        <v>24221440</v>
      </c>
      <c r="Q217" s="1">
        <v>0</v>
      </c>
      <c r="R217" s="1">
        <v>0</v>
      </c>
      <c r="S217" s="1">
        <v>0</v>
      </c>
    </row>
    <row r="218" spans="1:19" hidden="1" x14ac:dyDescent="0.25">
      <c r="A218" s="4">
        <v>900226715</v>
      </c>
      <c r="B218" s="4" t="s">
        <v>13</v>
      </c>
      <c r="C218" s="4" t="s">
        <v>226</v>
      </c>
      <c r="D218" s="4">
        <v>6111779</v>
      </c>
      <c r="E218" s="5">
        <v>43555</v>
      </c>
      <c r="F218" s="5">
        <v>43566</v>
      </c>
      <c r="G218" s="6">
        <v>50066</v>
      </c>
      <c r="H218" s="6">
        <v>0</v>
      </c>
      <c r="I218" s="6">
        <v>0</v>
      </c>
      <c r="J218" s="6">
        <v>0</v>
      </c>
      <c r="K218" s="6">
        <v>50066</v>
      </c>
      <c r="L218" t="s">
        <v>1206</v>
      </c>
      <c r="M218" s="1">
        <v>0</v>
      </c>
      <c r="N218" s="1">
        <v>0</v>
      </c>
      <c r="O218" s="1">
        <v>0</v>
      </c>
      <c r="P218" s="1">
        <v>50066</v>
      </c>
      <c r="Q218" s="1">
        <v>0</v>
      </c>
      <c r="R218" s="1">
        <v>0</v>
      </c>
      <c r="S218" s="1">
        <v>0</v>
      </c>
    </row>
    <row r="219" spans="1:19" hidden="1" x14ac:dyDescent="0.25">
      <c r="A219" s="4">
        <v>900226715</v>
      </c>
      <c r="B219" s="4" t="s">
        <v>13</v>
      </c>
      <c r="C219" s="4" t="s">
        <v>227</v>
      </c>
      <c r="D219" s="4">
        <v>6111822</v>
      </c>
      <c r="E219" s="5">
        <v>43555</v>
      </c>
      <c r="F219" s="5">
        <v>43566</v>
      </c>
      <c r="G219" s="6">
        <v>270221</v>
      </c>
      <c r="H219" s="6">
        <v>0</v>
      </c>
      <c r="I219" s="6">
        <v>0</v>
      </c>
      <c r="J219" s="6">
        <v>0</v>
      </c>
      <c r="K219" s="6">
        <v>270221</v>
      </c>
      <c r="L219" t="s">
        <v>1206</v>
      </c>
      <c r="M219" s="1">
        <v>0</v>
      </c>
      <c r="N219" s="1">
        <v>0</v>
      </c>
      <c r="O219" s="1">
        <v>0</v>
      </c>
      <c r="P219" s="1">
        <v>270221</v>
      </c>
      <c r="Q219" s="1">
        <v>0</v>
      </c>
      <c r="R219" s="1">
        <v>0</v>
      </c>
      <c r="S219" s="1">
        <v>0</v>
      </c>
    </row>
    <row r="220" spans="1:19" hidden="1" x14ac:dyDescent="0.25">
      <c r="A220" s="4">
        <v>900226715</v>
      </c>
      <c r="B220" s="4" t="s">
        <v>13</v>
      </c>
      <c r="C220" s="4" t="s">
        <v>228</v>
      </c>
      <c r="D220" s="4">
        <v>6111885</v>
      </c>
      <c r="E220" s="5">
        <v>43555</v>
      </c>
      <c r="F220" s="5">
        <v>43566</v>
      </c>
      <c r="G220" s="6">
        <v>1499256</v>
      </c>
      <c r="H220" s="6">
        <v>0</v>
      </c>
      <c r="I220" s="6">
        <v>0</v>
      </c>
      <c r="J220" s="6">
        <v>0</v>
      </c>
      <c r="K220" s="6">
        <v>1499256</v>
      </c>
      <c r="L220" t="s">
        <v>1206</v>
      </c>
      <c r="M220" s="1">
        <v>0</v>
      </c>
      <c r="N220" s="1">
        <v>0</v>
      </c>
      <c r="O220" s="1">
        <v>0</v>
      </c>
      <c r="P220" s="1">
        <v>1499256</v>
      </c>
      <c r="Q220" s="1">
        <v>0</v>
      </c>
      <c r="R220" s="1">
        <v>0</v>
      </c>
      <c r="S220" s="1">
        <v>0</v>
      </c>
    </row>
    <row r="221" spans="1:19" hidden="1" x14ac:dyDescent="0.25">
      <c r="A221" s="4">
        <v>900226715</v>
      </c>
      <c r="B221" s="4" t="s">
        <v>13</v>
      </c>
      <c r="C221" s="4" t="s">
        <v>229</v>
      </c>
      <c r="D221" s="4">
        <v>6111886</v>
      </c>
      <c r="E221" s="5">
        <v>43555</v>
      </c>
      <c r="F221" s="5">
        <v>43567</v>
      </c>
      <c r="G221" s="6">
        <v>73086245</v>
      </c>
      <c r="H221" s="6">
        <v>0</v>
      </c>
      <c r="I221" s="6">
        <v>1354046</v>
      </c>
      <c r="J221" s="6">
        <v>66348256</v>
      </c>
      <c r="K221" s="6">
        <v>5383943</v>
      </c>
      <c r="L221" t="s">
        <v>1205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5383943</v>
      </c>
    </row>
    <row r="222" spans="1:19" hidden="1" x14ac:dyDescent="0.25">
      <c r="A222" s="4">
        <v>900226715</v>
      </c>
      <c r="B222" s="4" t="s">
        <v>13</v>
      </c>
      <c r="C222" s="4" t="s">
        <v>230</v>
      </c>
      <c r="D222" s="4">
        <v>6112019</v>
      </c>
      <c r="E222" s="5">
        <v>43561</v>
      </c>
      <c r="F222" s="5">
        <v>43566</v>
      </c>
      <c r="G222" s="6">
        <v>111602</v>
      </c>
      <c r="H222" s="6">
        <v>0</v>
      </c>
      <c r="I222" s="6">
        <v>0</v>
      </c>
      <c r="J222" s="6">
        <v>0</v>
      </c>
      <c r="K222" s="6">
        <v>111602</v>
      </c>
      <c r="L222" t="s">
        <v>1206</v>
      </c>
      <c r="M222" s="1">
        <v>0</v>
      </c>
      <c r="N222" s="1">
        <v>0</v>
      </c>
      <c r="O222" s="1">
        <v>0</v>
      </c>
      <c r="P222" s="1">
        <v>111602</v>
      </c>
      <c r="Q222" s="1">
        <v>0</v>
      </c>
      <c r="R222" s="1">
        <v>0</v>
      </c>
      <c r="S222" s="1">
        <v>0</v>
      </c>
    </row>
    <row r="223" spans="1:19" hidden="1" x14ac:dyDescent="0.25">
      <c r="A223" s="4">
        <v>900226715</v>
      </c>
      <c r="B223" s="4" t="s">
        <v>13</v>
      </c>
      <c r="C223" s="4" t="s">
        <v>231</v>
      </c>
      <c r="D223" s="4">
        <v>6112035</v>
      </c>
      <c r="E223" s="5">
        <v>43563</v>
      </c>
      <c r="F223" s="5">
        <v>43567</v>
      </c>
      <c r="G223" s="6">
        <v>75000</v>
      </c>
      <c r="H223" s="6">
        <v>0</v>
      </c>
      <c r="I223" s="6">
        <v>0</v>
      </c>
      <c r="J223" s="6">
        <v>0</v>
      </c>
      <c r="K223" s="6">
        <v>75000</v>
      </c>
      <c r="L223" t="s">
        <v>1206</v>
      </c>
      <c r="M223" s="1">
        <v>0</v>
      </c>
      <c r="N223" s="1">
        <v>0</v>
      </c>
      <c r="O223" s="1">
        <v>0</v>
      </c>
      <c r="P223" s="1">
        <v>75000</v>
      </c>
      <c r="Q223" s="1">
        <v>0</v>
      </c>
      <c r="R223" s="1">
        <v>0</v>
      </c>
      <c r="S223" s="1">
        <v>0</v>
      </c>
    </row>
    <row r="224" spans="1:19" hidden="1" x14ac:dyDescent="0.25">
      <c r="A224" s="4">
        <v>900226715</v>
      </c>
      <c r="B224" s="4" t="s">
        <v>13</v>
      </c>
      <c r="C224" s="4" t="s">
        <v>232</v>
      </c>
      <c r="D224" s="4">
        <v>6112039</v>
      </c>
      <c r="E224" s="5">
        <v>43563</v>
      </c>
      <c r="F224" s="5">
        <v>43567</v>
      </c>
      <c r="G224" s="6">
        <v>185000</v>
      </c>
      <c r="H224" s="6">
        <v>0</v>
      </c>
      <c r="I224" s="6">
        <v>0</v>
      </c>
      <c r="J224" s="6">
        <v>0</v>
      </c>
      <c r="K224" s="6">
        <v>185000</v>
      </c>
      <c r="L224" t="s">
        <v>1206</v>
      </c>
      <c r="M224" s="1">
        <v>0</v>
      </c>
      <c r="N224" s="1">
        <v>0</v>
      </c>
      <c r="O224" s="1">
        <v>0</v>
      </c>
      <c r="P224" s="1">
        <v>185000</v>
      </c>
      <c r="Q224" s="1">
        <v>0</v>
      </c>
      <c r="R224" s="1">
        <v>0</v>
      </c>
      <c r="S224" s="1">
        <v>0</v>
      </c>
    </row>
    <row r="225" spans="1:19" hidden="1" x14ac:dyDescent="0.25">
      <c r="A225" s="4">
        <v>900226715</v>
      </c>
      <c r="B225" s="4" t="s">
        <v>13</v>
      </c>
      <c r="C225" s="4" t="s">
        <v>233</v>
      </c>
      <c r="D225" s="4">
        <v>6112041</v>
      </c>
      <c r="E225" s="5">
        <v>43563</v>
      </c>
      <c r="F225" s="5">
        <v>43567</v>
      </c>
      <c r="G225" s="6">
        <v>75000</v>
      </c>
      <c r="H225" s="6">
        <v>0</v>
      </c>
      <c r="I225" s="6">
        <v>0</v>
      </c>
      <c r="J225" s="6">
        <v>0</v>
      </c>
      <c r="K225" s="6">
        <v>75000</v>
      </c>
      <c r="L225" t="s">
        <v>1206</v>
      </c>
      <c r="M225" s="1">
        <v>0</v>
      </c>
      <c r="N225" s="1">
        <v>0</v>
      </c>
      <c r="O225" s="1">
        <v>0</v>
      </c>
      <c r="P225" s="1">
        <v>75000</v>
      </c>
      <c r="Q225" s="1">
        <v>0</v>
      </c>
      <c r="R225" s="1">
        <v>0</v>
      </c>
      <c r="S225" s="1">
        <v>0</v>
      </c>
    </row>
    <row r="226" spans="1:19" hidden="1" x14ac:dyDescent="0.25">
      <c r="A226" s="4">
        <v>900226715</v>
      </c>
      <c r="B226" s="4" t="s">
        <v>13</v>
      </c>
      <c r="C226" s="4" t="s">
        <v>234</v>
      </c>
      <c r="D226" s="4">
        <v>6112043</v>
      </c>
      <c r="E226" s="5">
        <v>43563</v>
      </c>
      <c r="F226" s="5">
        <v>43567</v>
      </c>
      <c r="G226" s="6">
        <v>75000</v>
      </c>
      <c r="H226" s="6">
        <v>0</v>
      </c>
      <c r="I226" s="6">
        <v>0</v>
      </c>
      <c r="J226" s="6">
        <v>0</v>
      </c>
      <c r="K226" s="6">
        <v>75000</v>
      </c>
      <c r="L226" t="s">
        <v>1206</v>
      </c>
      <c r="M226" s="1">
        <v>0</v>
      </c>
      <c r="N226" s="1">
        <v>0</v>
      </c>
      <c r="O226" s="1">
        <v>0</v>
      </c>
      <c r="P226" s="1">
        <v>75000</v>
      </c>
      <c r="Q226" s="1">
        <v>0</v>
      </c>
      <c r="R226" s="1">
        <v>0</v>
      </c>
      <c r="S226" s="1">
        <v>0</v>
      </c>
    </row>
    <row r="227" spans="1:19" hidden="1" x14ac:dyDescent="0.25">
      <c r="A227" s="4">
        <v>900226715</v>
      </c>
      <c r="B227" s="4" t="s">
        <v>13</v>
      </c>
      <c r="C227" s="4" t="s">
        <v>235</v>
      </c>
      <c r="D227" s="4">
        <v>6112044</v>
      </c>
      <c r="E227" s="5">
        <v>43563</v>
      </c>
      <c r="F227" s="5">
        <v>43567</v>
      </c>
      <c r="G227" s="6">
        <v>75000</v>
      </c>
      <c r="H227" s="6">
        <v>0</v>
      </c>
      <c r="I227" s="6">
        <v>0</v>
      </c>
      <c r="J227" s="6">
        <v>0</v>
      </c>
      <c r="K227" s="6">
        <v>75000</v>
      </c>
      <c r="L227" t="s">
        <v>1206</v>
      </c>
      <c r="M227" s="1">
        <v>0</v>
      </c>
      <c r="N227" s="1">
        <v>0</v>
      </c>
      <c r="O227" s="1">
        <v>0</v>
      </c>
      <c r="P227" s="1">
        <v>75000</v>
      </c>
      <c r="Q227" s="1">
        <v>0</v>
      </c>
      <c r="R227" s="1">
        <v>0</v>
      </c>
      <c r="S227" s="1">
        <v>0</v>
      </c>
    </row>
    <row r="228" spans="1:19" hidden="1" x14ac:dyDescent="0.25">
      <c r="A228" s="4">
        <v>900226715</v>
      </c>
      <c r="B228" s="4" t="s">
        <v>13</v>
      </c>
      <c r="C228" s="4" t="s">
        <v>236</v>
      </c>
      <c r="D228" s="4">
        <v>6112045</v>
      </c>
      <c r="E228" s="5">
        <v>43563</v>
      </c>
      <c r="F228" s="5">
        <v>43567</v>
      </c>
      <c r="G228" s="6">
        <v>185000</v>
      </c>
      <c r="H228" s="6">
        <v>0</v>
      </c>
      <c r="I228" s="6">
        <v>0</v>
      </c>
      <c r="J228" s="6">
        <v>0</v>
      </c>
      <c r="K228" s="6">
        <v>185000</v>
      </c>
      <c r="L228" t="s">
        <v>1206</v>
      </c>
      <c r="M228" s="1">
        <v>0</v>
      </c>
      <c r="N228" s="1">
        <v>0</v>
      </c>
      <c r="O228" s="1">
        <v>0</v>
      </c>
      <c r="P228" s="1">
        <v>185000</v>
      </c>
      <c r="Q228" s="1">
        <v>0</v>
      </c>
      <c r="R228" s="1">
        <v>0</v>
      </c>
      <c r="S228" s="1">
        <v>0</v>
      </c>
    </row>
    <row r="229" spans="1:19" hidden="1" x14ac:dyDescent="0.25">
      <c r="A229" s="4">
        <v>900226715</v>
      </c>
      <c r="B229" s="4" t="s">
        <v>13</v>
      </c>
      <c r="C229" s="4" t="s">
        <v>237</v>
      </c>
      <c r="D229" s="4">
        <v>6112047</v>
      </c>
      <c r="E229" s="5">
        <v>43563</v>
      </c>
      <c r="F229" s="5">
        <v>43567</v>
      </c>
      <c r="G229" s="6">
        <v>75000</v>
      </c>
      <c r="H229" s="6">
        <v>0</v>
      </c>
      <c r="I229" s="6">
        <v>0</v>
      </c>
      <c r="J229" s="6">
        <v>0</v>
      </c>
      <c r="K229" s="6">
        <v>75000</v>
      </c>
      <c r="L229" t="s">
        <v>1206</v>
      </c>
      <c r="M229" s="1">
        <v>0</v>
      </c>
      <c r="N229" s="1">
        <v>0</v>
      </c>
      <c r="O229" s="1">
        <v>0</v>
      </c>
      <c r="P229" s="1">
        <v>75000</v>
      </c>
      <c r="Q229" s="1">
        <v>0</v>
      </c>
      <c r="R229" s="1">
        <v>0</v>
      </c>
      <c r="S229" s="1">
        <v>0</v>
      </c>
    </row>
    <row r="230" spans="1:19" hidden="1" x14ac:dyDescent="0.25">
      <c r="A230" s="4">
        <v>900226715</v>
      </c>
      <c r="B230" s="4" t="s">
        <v>13</v>
      </c>
      <c r="C230" s="4" t="s">
        <v>238</v>
      </c>
      <c r="D230" s="4">
        <v>6112052</v>
      </c>
      <c r="E230" s="5">
        <v>43563</v>
      </c>
      <c r="F230" s="5">
        <v>43567</v>
      </c>
      <c r="G230" s="6">
        <v>75000</v>
      </c>
      <c r="H230" s="6">
        <v>0</v>
      </c>
      <c r="I230" s="6">
        <v>0</v>
      </c>
      <c r="J230" s="6">
        <v>0</v>
      </c>
      <c r="K230" s="6">
        <v>75000</v>
      </c>
      <c r="L230" t="s">
        <v>1206</v>
      </c>
      <c r="M230" s="1">
        <v>0</v>
      </c>
      <c r="N230" s="1">
        <v>0</v>
      </c>
      <c r="O230" s="1">
        <v>0</v>
      </c>
      <c r="P230" s="1">
        <v>75000</v>
      </c>
      <c r="Q230" s="1">
        <v>0</v>
      </c>
      <c r="R230" s="1">
        <v>0</v>
      </c>
      <c r="S230" s="1">
        <v>0</v>
      </c>
    </row>
    <row r="231" spans="1:19" hidden="1" x14ac:dyDescent="0.25">
      <c r="A231" s="4">
        <v>900226715</v>
      </c>
      <c r="B231" s="4" t="s">
        <v>13</v>
      </c>
      <c r="C231" s="4" t="s">
        <v>239</v>
      </c>
      <c r="D231" s="4">
        <v>6112053</v>
      </c>
      <c r="E231" s="5">
        <v>43563</v>
      </c>
      <c r="F231" s="5">
        <v>43567</v>
      </c>
      <c r="G231" s="6">
        <v>125000</v>
      </c>
      <c r="H231" s="6">
        <v>0</v>
      </c>
      <c r="I231" s="6">
        <v>0</v>
      </c>
      <c r="J231" s="6">
        <v>0</v>
      </c>
      <c r="K231" s="6">
        <v>125000</v>
      </c>
      <c r="L231" t="s">
        <v>1206</v>
      </c>
      <c r="M231" s="1">
        <v>0</v>
      </c>
      <c r="N231" s="1">
        <v>0</v>
      </c>
      <c r="O231" s="1">
        <v>0</v>
      </c>
      <c r="P231" s="1">
        <v>125000</v>
      </c>
      <c r="Q231" s="1">
        <v>0</v>
      </c>
      <c r="R231" s="1">
        <v>0</v>
      </c>
      <c r="S231" s="1">
        <v>0</v>
      </c>
    </row>
    <row r="232" spans="1:19" hidden="1" x14ac:dyDescent="0.25">
      <c r="A232" s="4">
        <v>900226715</v>
      </c>
      <c r="B232" s="4" t="s">
        <v>13</v>
      </c>
      <c r="C232" s="4" t="s">
        <v>240</v>
      </c>
      <c r="D232" s="4">
        <v>6112054</v>
      </c>
      <c r="E232" s="5">
        <v>43563</v>
      </c>
      <c r="F232" s="5">
        <v>43567</v>
      </c>
      <c r="G232" s="6">
        <v>75000</v>
      </c>
      <c r="H232" s="6">
        <v>0</v>
      </c>
      <c r="I232" s="6">
        <v>0</v>
      </c>
      <c r="J232" s="6">
        <v>0</v>
      </c>
      <c r="K232" s="6">
        <v>75000</v>
      </c>
      <c r="L232" t="s">
        <v>1206</v>
      </c>
      <c r="M232" s="1">
        <v>0</v>
      </c>
      <c r="N232" s="1">
        <v>0</v>
      </c>
      <c r="O232" s="1">
        <v>0</v>
      </c>
      <c r="P232" s="1">
        <v>75000</v>
      </c>
      <c r="Q232" s="1">
        <v>0</v>
      </c>
      <c r="R232" s="1">
        <v>0</v>
      </c>
      <c r="S232" s="1">
        <v>0</v>
      </c>
    </row>
    <row r="233" spans="1:19" hidden="1" x14ac:dyDescent="0.25">
      <c r="A233" s="4">
        <v>900226715</v>
      </c>
      <c r="B233" s="4" t="s">
        <v>13</v>
      </c>
      <c r="C233" s="4" t="s">
        <v>241</v>
      </c>
      <c r="D233" s="4">
        <v>6112062</v>
      </c>
      <c r="E233" s="5">
        <v>43564</v>
      </c>
      <c r="F233" s="5">
        <v>43567</v>
      </c>
      <c r="G233" s="6">
        <v>75000</v>
      </c>
      <c r="H233" s="6">
        <v>0</v>
      </c>
      <c r="I233" s="6">
        <v>0</v>
      </c>
      <c r="J233" s="6">
        <v>0</v>
      </c>
      <c r="K233" s="6">
        <v>75000</v>
      </c>
      <c r="L233" t="s">
        <v>1206</v>
      </c>
      <c r="M233" s="1">
        <v>0</v>
      </c>
      <c r="N233" s="1">
        <v>0</v>
      </c>
      <c r="O233" s="1">
        <v>0</v>
      </c>
      <c r="P233" s="1">
        <v>75000</v>
      </c>
      <c r="Q233" s="1">
        <v>0</v>
      </c>
      <c r="R233" s="1">
        <v>0</v>
      </c>
      <c r="S233" s="1">
        <v>0</v>
      </c>
    </row>
    <row r="234" spans="1:19" hidden="1" x14ac:dyDescent="0.25">
      <c r="A234" s="4">
        <v>900226715</v>
      </c>
      <c r="B234" s="4" t="s">
        <v>13</v>
      </c>
      <c r="C234" s="4" t="s">
        <v>242</v>
      </c>
      <c r="D234" s="4">
        <v>6112112</v>
      </c>
      <c r="E234" s="5">
        <v>43567</v>
      </c>
      <c r="F234" s="5">
        <v>43595</v>
      </c>
      <c r="G234" s="6">
        <v>29244</v>
      </c>
      <c r="H234" s="6">
        <v>0</v>
      </c>
      <c r="I234" s="6">
        <v>0</v>
      </c>
      <c r="J234" s="6">
        <v>0</v>
      </c>
      <c r="K234" s="6">
        <v>29244</v>
      </c>
      <c r="L234" t="s">
        <v>1206</v>
      </c>
      <c r="M234" s="1">
        <v>0</v>
      </c>
      <c r="N234" s="1">
        <v>0</v>
      </c>
      <c r="O234" s="1">
        <v>0</v>
      </c>
      <c r="P234" s="1">
        <v>29244</v>
      </c>
      <c r="Q234" s="1">
        <v>0</v>
      </c>
      <c r="R234" s="1">
        <v>0</v>
      </c>
      <c r="S234" s="1">
        <v>0</v>
      </c>
    </row>
    <row r="235" spans="1:19" hidden="1" x14ac:dyDescent="0.25">
      <c r="A235" s="4">
        <v>900226715</v>
      </c>
      <c r="B235" s="4" t="s">
        <v>13</v>
      </c>
      <c r="C235" s="4" t="s">
        <v>243</v>
      </c>
      <c r="D235" s="4">
        <v>6112117</v>
      </c>
      <c r="E235" s="5">
        <v>43567</v>
      </c>
      <c r="F235" s="5">
        <v>43595</v>
      </c>
      <c r="G235" s="6">
        <v>185000</v>
      </c>
      <c r="H235" s="6">
        <v>0</v>
      </c>
      <c r="I235" s="6">
        <v>0</v>
      </c>
      <c r="J235" s="6">
        <v>0</v>
      </c>
      <c r="K235" s="6">
        <v>185000</v>
      </c>
      <c r="L235" t="s">
        <v>1206</v>
      </c>
      <c r="M235" s="1">
        <v>0</v>
      </c>
      <c r="N235" s="1">
        <v>0</v>
      </c>
      <c r="O235" s="1">
        <v>0</v>
      </c>
      <c r="P235" s="1">
        <v>185000</v>
      </c>
      <c r="Q235" s="1">
        <v>0</v>
      </c>
      <c r="R235" s="1">
        <v>0</v>
      </c>
      <c r="S235" s="1">
        <v>0</v>
      </c>
    </row>
    <row r="236" spans="1:19" hidden="1" x14ac:dyDescent="0.25">
      <c r="A236" s="4">
        <v>900226715</v>
      </c>
      <c r="B236" s="4" t="s">
        <v>13</v>
      </c>
      <c r="C236" s="4" t="s">
        <v>244</v>
      </c>
      <c r="D236" s="4">
        <v>6112121</v>
      </c>
      <c r="E236" s="5">
        <v>43567</v>
      </c>
      <c r="F236" s="5">
        <v>43595</v>
      </c>
      <c r="G236" s="6">
        <v>75000</v>
      </c>
      <c r="H236" s="6">
        <v>0</v>
      </c>
      <c r="I236" s="6">
        <v>0</v>
      </c>
      <c r="J236" s="6">
        <v>0</v>
      </c>
      <c r="K236" s="6">
        <v>75000</v>
      </c>
      <c r="L236" t="s">
        <v>1206</v>
      </c>
      <c r="M236" s="1">
        <v>0</v>
      </c>
      <c r="N236" s="1">
        <v>0</v>
      </c>
      <c r="O236" s="1">
        <v>0</v>
      </c>
      <c r="P236" s="1">
        <v>75000</v>
      </c>
      <c r="Q236" s="1">
        <v>0</v>
      </c>
      <c r="R236" s="1">
        <v>0</v>
      </c>
      <c r="S236" s="1">
        <v>0</v>
      </c>
    </row>
    <row r="237" spans="1:19" hidden="1" x14ac:dyDescent="0.25">
      <c r="A237" s="4">
        <v>900226715</v>
      </c>
      <c r="B237" s="4" t="s">
        <v>13</v>
      </c>
      <c r="C237" s="4" t="s">
        <v>245</v>
      </c>
      <c r="D237" s="4">
        <v>6112122</v>
      </c>
      <c r="E237" s="5">
        <v>43567</v>
      </c>
      <c r="F237" s="5">
        <v>43595</v>
      </c>
      <c r="G237" s="6">
        <v>75000</v>
      </c>
      <c r="H237" s="6">
        <v>0</v>
      </c>
      <c r="I237" s="6">
        <v>0</v>
      </c>
      <c r="J237" s="6">
        <v>0</v>
      </c>
      <c r="K237" s="6">
        <v>75000</v>
      </c>
      <c r="L237" t="s">
        <v>1206</v>
      </c>
      <c r="M237" s="1">
        <v>0</v>
      </c>
      <c r="N237" s="1">
        <v>0</v>
      </c>
      <c r="O237" s="1">
        <v>0</v>
      </c>
      <c r="P237" s="1">
        <v>75000</v>
      </c>
      <c r="Q237" s="1">
        <v>0</v>
      </c>
      <c r="R237" s="1">
        <v>0</v>
      </c>
      <c r="S237" s="1">
        <v>0</v>
      </c>
    </row>
    <row r="238" spans="1:19" hidden="1" x14ac:dyDescent="0.25">
      <c r="A238" s="4">
        <v>900226715</v>
      </c>
      <c r="B238" s="4" t="s">
        <v>13</v>
      </c>
      <c r="C238" s="4" t="s">
        <v>246</v>
      </c>
      <c r="D238" s="4">
        <v>6112123</v>
      </c>
      <c r="E238" s="5">
        <v>43567</v>
      </c>
      <c r="F238" s="5">
        <v>43595</v>
      </c>
      <c r="G238" s="6">
        <v>75000</v>
      </c>
      <c r="H238" s="6">
        <v>0</v>
      </c>
      <c r="I238" s="6">
        <v>0</v>
      </c>
      <c r="J238" s="6">
        <v>0</v>
      </c>
      <c r="K238" s="6">
        <v>75000</v>
      </c>
      <c r="L238" t="s">
        <v>1206</v>
      </c>
      <c r="M238" s="1">
        <v>0</v>
      </c>
      <c r="N238" s="1">
        <v>0</v>
      </c>
      <c r="O238" s="1">
        <v>0</v>
      </c>
      <c r="P238" s="1">
        <v>75000</v>
      </c>
      <c r="Q238" s="1">
        <v>0</v>
      </c>
      <c r="R238" s="1">
        <v>0</v>
      </c>
      <c r="S238" s="1">
        <v>0</v>
      </c>
    </row>
    <row r="239" spans="1:19" hidden="1" x14ac:dyDescent="0.25">
      <c r="A239" s="4">
        <v>900226715</v>
      </c>
      <c r="B239" s="4" t="s">
        <v>13</v>
      </c>
      <c r="C239" s="4" t="s">
        <v>247</v>
      </c>
      <c r="D239" s="4">
        <v>6112146</v>
      </c>
      <c r="E239" s="5">
        <v>43570</v>
      </c>
      <c r="F239" s="5">
        <v>43595</v>
      </c>
      <c r="G239" s="6">
        <v>185000</v>
      </c>
      <c r="H239" s="6">
        <v>0</v>
      </c>
      <c r="I239" s="6">
        <v>0</v>
      </c>
      <c r="J239" s="6">
        <v>0</v>
      </c>
      <c r="K239" s="6">
        <v>185000</v>
      </c>
      <c r="L239" t="s">
        <v>1206</v>
      </c>
      <c r="M239" s="1">
        <v>0</v>
      </c>
      <c r="N239" s="1">
        <v>0</v>
      </c>
      <c r="O239" s="1">
        <v>0</v>
      </c>
      <c r="P239" s="1">
        <v>185000</v>
      </c>
      <c r="Q239" s="1">
        <v>0</v>
      </c>
      <c r="R239" s="1">
        <v>0</v>
      </c>
      <c r="S239" s="1">
        <v>0</v>
      </c>
    </row>
    <row r="240" spans="1:19" hidden="1" x14ac:dyDescent="0.25">
      <c r="A240" s="4">
        <v>900226715</v>
      </c>
      <c r="B240" s="4" t="s">
        <v>13</v>
      </c>
      <c r="C240" s="4" t="s">
        <v>248</v>
      </c>
      <c r="D240" s="4">
        <v>6112148</v>
      </c>
      <c r="E240" s="5">
        <v>43570</v>
      </c>
      <c r="F240" s="5">
        <v>43595</v>
      </c>
      <c r="G240" s="6">
        <v>185000</v>
      </c>
      <c r="H240" s="6">
        <v>0</v>
      </c>
      <c r="I240" s="6">
        <v>0</v>
      </c>
      <c r="J240" s="6">
        <v>0</v>
      </c>
      <c r="K240" s="6">
        <v>185000</v>
      </c>
      <c r="L240" t="s">
        <v>1206</v>
      </c>
      <c r="M240" s="1">
        <v>0</v>
      </c>
      <c r="N240" s="1">
        <v>0</v>
      </c>
      <c r="O240" s="1">
        <v>0</v>
      </c>
      <c r="P240" s="1">
        <v>185000</v>
      </c>
      <c r="Q240" s="1">
        <v>0</v>
      </c>
      <c r="R240" s="1">
        <v>0</v>
      </c>
      <c r="S240" s="1">
        <v>0</v>
      </c>
    </row>
    <row r="241" spans="1:19" hidden="1" x14ac:dyDescent="0.25">
      <c r="A241" s="4">
        <v>900226715</v>
      </c>
      <c r="B241" s="4" t="s">
        <v>13</v>
      </c>
      <c r="C241" s="4" t="s">
        <v>249</v>
      </c>
      <c r="D241" s="4">
        <v>6112150</v>
      </c>
      <c r="E241" s="5">
        <v>43570</v>
      </c>
      <c r="F241" s="5">
        <v>43595</v>
      </c>
      <c r="G241" s="6">
        <v>185000</v>
      </c>
      <c r="H241" s="6">
        <v>0</v>
      </c>
      <c r="I241" s="6">
        <v>0</v>
      </c>
      <c r="J241" s="6">
        <v>0</v>
      </c>
      <c r="K241" s="6">
        <v>185000</v>
      </c>
      <c r="L241" t="s">
        <v>1206</v>
      </c>
      <c r="M241" s="1">
        <v>0</v>
      </c>
      <c r="N241" s="1">
        <v>0</v>
      </c>
      <c r="O241" s="1">
        <v>0</v>
      </c>
      <c r="P241" s="1">
        <v>185000</v>
      </c>
      <c r="Q241" s="1">
        <v>0</v>
      </c>
      <c r="R241" s="1">
        <v>0</v>
      </c>
      <c r="S241" s="1">
        <v>0</v>
      </c>
    </row>
    <row r="242" spans="1:19" hidden="1" x14ac:dyDescent="0.25">
      <c r="A242" s="4">
        <v>900226715</v>
      </c>
      <c r="B242" s="4" t="s">
        <v>13</v>
      </c>
      <c r="C242" s="4" t="s">
        <v>250</v>
      </c>
      <c r="D242" s="4">
        <v>6112206</v>
      </c>
      <c r="E242" s="5">
        <v>43571</v>
      </c>
      <c r="F242" s="5">
        <v>43595</v>
      </c>
      <c r="G242" s="6">
        <v>150000</v>
      </c>
      <c r="H242" s="6">
        <v>0</v>
      </c>
      <c r="I242" s="6">
        <v>0</v>
      </c>
      <c r="J242" s="6">
        <v>0</v>
      </c>
      <c r="K242" s="6">
        <v>150000</v>
      </c>
      <c r="L242" t="s">
        <v>1203</v>
      </c>
      <c r="M242" s="1">
        <v>0</v>
      </c>
      <c r="N242" s="1">
        <v>150000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</row>
    <row r="243" spans="1:19" hidden="1" x14ac:dyDescent="0.25">
      <c r="A243" s="4">
        <v>900226715</v>
      </c>
      <c r="B243" s="4" t="s">
        <v>13</v>
      </c>
      <c r="C243" s="4" t="s">
        <v>251</v>
      </c>
      <c r="D243" s="4">
        <v>6112257</v>
      </c>
      <c r="E243" s="5">
        <v>43572</v>
      </c>
      <c r="F243" s="5">
        <v>43595</v>
      </c>
      <c r="G243" s="6">
        <v>185000</v>
      </c>
      <c r="H243" s="6">
        <v>0</v>
      </c>
      <c r="I243" s="6">
        <v>0</v>
      </c>
      <c r="J243" s="6">
        <v>0</v>
      </c>
      <c r="K243" s="6">
        <v>185000</v>
      </c>
      <c r="L243" t="s">
        <v>1206</v>
      </c>
      <c r="M243" s="1">
        <v>0</v>
      </c>
      <c r="N243" s="1">
        <v>0</v>
      </c>
      <c r="O243" s="1">
        <v>0</v>
      </c>
      <c r="P243" s="1">
        <v>185000</v>
      </c>
      <c r="Q243" s="1">
        <v>0</v>
      </c>
      <c r="R243" s="1">
        <v>0</v>
      </c>
      <c r="S243" s="1">
        <v>0</v>
      </c>
    </row>
    <row r="244" spans="1:19" hidden="1" x14ac:dyDescent="0.25">
      <c r="A244" s="4">
        <v>900226715</v>
      </c>
      <c r="B244" s="4" t="s">
        <v>13</v>
      </c>
      <c r="C244" s="4" t="s">
        <v>252</v>
      </c>
      <c r="D244" s="4">
        <v>6112258</v>
      </c>
      <c r="E244" s="5">
        <v>43572</v>
      </c>
      <c r="F244" s="5">
        <v>43595</v>
      </c>
      <c r="G244" s="6">
        <v>6565000</v>
      </c>
      <c r="H244" s="6">
        <v>0</v>
      </c>
      <c r="I244" s="6">
        <v>0</v>
      </c>
      <c r="J244" s="6">
        <v>0</v>
      </c>
      <c r="K244" s="6">
        <v>6565000</v>
      </c>
      <c r="L244" t="s">
        <v>1207</v>
      </c>
      <c r="M244" s="1">
        <v>0</v>
      </c>
      <c r="N244" s="1">
        <v>0</v>
      </c>
      <c r="O244" s="1">
        <v>900000</v>
      </c>
      <c r="P244" s="1">
        <v>5665000</v>
      </c>
      <c r="Q244" s="1">
        <v>0</v>
      </c>
      <c r="R244" s="1">
        <v>0</v>
      </c>
      <c r="S244" s="1">
        <v>0</v>
      </c>
    </row>
    <row r="245" spans="1:19" hidden="1" x14ac:dyDescent="0.25">
      <c r="A245" s="4">
        <v>900226715</v>
      </c>
      <c r="B245" s="4" t="s">
        <v>13</v>
      </c>
      <c r="C245" s="4" t="s">
        <v>253</v>
      </c>
      <c r="D245" s="4">
        <v>6112259</v>
      </c>
      <c r="E245" s="5">
        <v>43572</v>
      </c>
      <c r="F245" s="5">
        <v>43595</v>
      </c>
      <c r="G245" s="6">
        <v>185000</v>
      </c>
      <c r="H245" s="6">
        <v>0</v>
      </c>
      <c r="I245" s="6">
        <v>0</v>
      </c>
      <c r="J245" s="6">
        <v>0</v>
      </c>
      <c r="K245" s="6">
        <v>185000</v>
      </c>
      <c r="L245" t="s">
        <v>1206</v>
      </c>
      <c r="M245" s="1">
        <v>0</v>
      </c>
      <c r="N245" s="1">
        <v>0</v>
      </c>
      <c r="O245" s="1">
        <v>0</v>
      </c>
      <c r="P245" s="1">
        <v>185000</v>
      </c>
      <c r="Q245" s="1">
        <v>0</v>
      </c>
      <c r="R245" s="1">
        <v>0</v>
      </c>
      <c r="S245" s="1">
        <v>0</v>
      </c>
    </row>
    <row r="246" spans="1:19" hidden="1" x14ac:dyDescent="0.25">
      <c r="A246" s="4">
        <v>900226715</v>
      </c>
      <c r="B246" s="4" t="s">
        <v>13</v>
      </c>
      <c r="C246" s="4" t="s">
        <v>254</v>
      </c>
      <c r="D246" s="4">
        <v>6112260</v>
      </c>
      <c r="E246" s="5">
        <v>43572</v>
      </c>
      <c r="F246" s="5">
        <v>43595</v>
      </c>
      <c r="G246" s="6">
        <v>75000</v>
      </c>
      <c r="H246" s="6">
        <v>0</v>
      </c>
      <c r="I246" s="6">
        <v>0</v>
      </c>
      <c r="J246" s="6">
        <v>0</v>
      </c>
      <c r="K246" s="6">
        <v>75000</v>
      </c>
      <c r="L246" t="s">
        <v>1206</v>
      </c>
      <c r="M246" s="1">
        <v>0</v>
      </c>
      <c r="N246" s="1">
        <v>0</v>
      </c>
      <c r="O246" s="1">
        <v>0</v>
      </c>
      <c r="P246" s="1">
        <v>75000</v>
      </c>
      <c r="Q246" s="1">
        <v>0</v>
      </c>
      <c r="R246" s="1">
        <v>0</v>
      </c>
      <c r="S246" s="1">
        <v>0</v>
      </c>
    </row>
    <row r="247" spans="1:19" hidden="1" x14ac:dyDescent="0.25">
      <c r="A247" s="4">
        <v>900226715</v>
      </c>
      <c r="B247" s="4" t="s">
        <v>13</v>
      </c>
      <c r="C247" s="4" t="s">
        <v>255</v>
      </c>
      <c r="D247" s="4">
        <v>6112261</v>
      </c>
      <c r="E247" s="5">
        <v>43572</v>
      </c>
      <c r="F247" s="5">
        <v>43595</v>
      </c>
      <c r="G247" s="6">
        <v>75000</v>
      </c>
      <c r="H247" s="6">
        <v>0</v>
      </c>
      <c r="I247" s="6">
        <v>0</v>
      </c>
      <c r="J247" s="6">
        <v>0</v>
      </c>
      <c r="K247" s="6">
        <v>75000</v>
      </c>
      <c r="L247" t="s">
        <v>1206</v>
      </c>
      <c r="M247" s="1">
        <v>0</v>
      </c>
      <c r="N247" s="1">
        <v>0</v>
      </c>
      <c r="O247" s="1">
        <v>0</v>
      </c>
      <c r="P247" s="1">
        <v>75000</v>
      </c>
      <c r="Q247" s="1">
        <v>0</v>
      </c>
      <c r="R247" s="1">
        <v>0</v>
      </c>
      <c r="S247" s="1">
        <v>0</v>
      </c>
    </row>
    <row r="248" spans="1:19" hidden="1" x14ac:dyDescent="0.25">
      <c r="A248" s="4">
        <v>900226715</v>
      </c>
      <c r="B248" s="4" t="s">
        <v>13</v>
      </c>
      <c r="C248" s="4" t="s">
        <v>256</v>
      </c>
      <c r="D248" s="4">
        <v>6112264</v>
      </c>
      <c r="E248" s="5">
        <v>43572</v>
      </c>
      <c r="F248" s="5">
        <v>43595</v>
      </c>
      <c r="G248" s="6">
        <v>75000</v>
      </c>
      <c r="H248" s="6">
        <v>0</v>
      </c>
      <c r="I248" s="6">
        <v>0</v>
      </c>
      <c r="J248" s="6">
        <v>0</v>
      </c>
      <c r="K248" s="6">
        <v>75000</v>
      </c>
      <c r="L248" t="s">
        <v>1206</v>
      </c>
      <c r="M248" s="1">
        <v>0</v>
      </c>
      <c r="N248" s="1">
        <v>0</v>
      </c>
      <c r="O248" s="1">
        <v>0</v>
      </c>
      <c r="P248" s="1">
        <v>75000</v>
      </c>
      <c r="Q248" s="1">
        <v>0</v>
      </c>
      <c r="R248" s="1">
        <v>0</v>
      </c>
      <c r="S248" s="1">
        <v>0</v>
      </c>
    </row>
    <row r="249" spans="1:19" hidden="1" x14ac:dyDescent="0.25">
      <c r="A249" s="4">
        <v>900226715</v>
      </c>
      <c r="B249" s="4" t="s">
        <v>13</v>
      </c>
      <c r="C249" s="4" t="s">
        <v>257</v>
      </c>
      <c r="D249" s="4">
        <v>6112271</v>
      </c>
      <c r="E249" s="5">
        <v>43577</v>
      </c>
      <c r="F249" s="5">
        <v>43595</v>
      </c>
      <c r="G249" s="6">
        <v>29402396</v>
      </c>
      <c r="H249" s="6">
        <v>0</v>
      </c>
      <c r="I249" s="6">
        <v>0</v>
      </c>
      <c r="J249" s="6">
        <v>0</v>
      </c>
      <c r="K249" s="6">
        <v>29402396</v>
      </c>
      <c r="L249" t="s">
        <v>1206</v>
      </c>
      <c r="M249" s="1">
        <v>0</v>
      </c>
      <c r="N249" s="1">
        <v>0</v>
      </c>
      <c r="O249" s="1">
        <v>0</v>
      </c>
      <c r="P249" s="1">
        <v>29402396</v>
      </c>
      <c r="Q249" s="1">
        <v>0</v>
      </c>
      <c r="R249" s="1">
        <v>0</v>
      </c>
      <c r="S249" s="1">
        <v>0</v>
      </c>
    </row>
    <row r="250" spans="1:19" hidden="1" x14ac:dyDescent="0.25">
      <c r="A250" s="4">
        <v>900226715</v>
      </c>
      <c r="B250" s="4" t="s">
        <v>13</v>
      </c>
      <c r="C250" s="4" t="s">
        <v>258</v>
      </c>
      <c r="D250" s="4">
        <v>6112306</v>
      </c>
      <c r="E250" s="5">
        <v>43577</v>
      </c>
      <c r="F250" s="5">
        <v>43595</v>
      </c>
      <c r="G250" s="6">
        <v>75000</v>
      </c>
      <c r="H250" s="6">
        <v>0</v>
      </c>
      <c r="I250" s="6">
        <v>0</v>
      </c>
      <c r="J250" s="6">
        <v>0</v>
      </c>
      <c r="K250" s="6">
        <v>75000</v>
      </c>
      <c r="L250" t="s">
        <v>1206</v>
      </c>
      <c r="M250" s="1">
        <v>0</v>
      </c>
      <c r="N250" s="1">
        <v>0</v>
      </c>
      <c r="O250" s="1">
        <v>0</v>
      </c>
      <c r="P250" s="1">
        <v>75000</v>
      </c>
      <c r="Q250" s="1">
        <v>0</v>
      </c>
      <c r="R250" s="1">
        <v>0</v>
      </c>
      <c r="S250" s="1">
        <v>0</v>
      </c>
    </row>
    <row r="251" spans="1:19" hidden="1" x14ac:dyDescent="0.25">
      <c r="A251" s="4">
        <v>900226715</v>
      </c>
      <c r="B251" s="4" t="s">
        <v>13</v>
      </c>
      <c r="C251" s="4" t="s">
        <v>259</v>
      </c>
      <c r="D251" s="4">
        <v>6112308</v>
      </c>
      <c r="E251" s="5">
        <v>43577</v>
      </c>
      <c r="F251" s="5">
        <v>43595</v>
      </c>
      <c r="G251" s="6">
        <v>75000</v>
      </c>
      <c r="H251" s="6">
        <v>0</v>
      </c>
      <c r="I251" s="6">
        <v>0</v>
      </c>
      <c r="J251" s="6">
        <v>0</v>
      </c>
      <c r="K251" s="6">
        <v>75000</v>
      </c>
      <c r="L251" t="s">
        <v>1206</v>
      </c>
      <c r="M251" s="1">
        <v>0</v>
      </c>
      <c r="N251" s="1">
        <v>0</v>
      </c>
      <c r="O251" s="1">
        <v>0</v>
      </c>
      <c r="P251" s="1">
        <v>75000</v>
      </c>
      <c r="Q251" s="1">
        <v>0</v>
      </c>
      <c r="R251" s="1">
        <v>0</v>
      </c>
      <c r="S251" s="1">
        <v>0</v>
      </c>
    </row>
    <row r="252" spans="1:19" hidden="1" x14ac:dyDescent="0.25">
      <c r="A252" s="4">
        <v>900226715</v>
      </c>
      <c r="B252" s="4" t="s">
        <v>13</v>
      </c>
      <c r="C252" s="4" t="s">
        <v>260</v>
      </c>
      <c r="D252" s="4">
        <v>6112313</v>
      </c>
      <c r="E252" s="5">
        <v>43577</v>
      </c>
      <c r="F252" s="5">
        <v>43595</v>
      </c>
      <c r="G252" s="6">
        <v>75000</v>
      </c>
      <c r="H252" s="6">
        <v>0</v>
      </c>
      <c r="I252" s="6">
        <v>0</v>
      </c>
      <c r="J252" s="6">
        <v>0</v>
      </c>
      <c r="K252" s="6">
        <v>75000</v>
      </c>
      <c r="L252" t="s">
        <v>1206</v>
      </c>
      <c r="M252" s="1">
        <v>0</v>
      </c>
      <c r="N252" s="1">
        <v>0</v>
      </c>
      <c r="O252" s="1">
        <v>0</v>
      </c>
      <c r="P252" s="1">
        <v>75000</v>
      </c>
      <c r="Q252" s="1">
        <v>0</v>
      </c>
      <c r="R252" s="1">
        <v>0</v>
      </c>
      <c r="S252" s="1">
        <v>0</v>
      </c>
    </row>
    <row r="253" spans="1:19" hidden="1" x14ac:dyDescent="0.25">
      <c r="A253" s="4">
        <v>900226715</v>
      </c>
      <c r="B253" s="4" t="s">
        <v>13</v>
      </c>
      <c r="C253" s="4" t="s">
        <v>261</v>
      </c>
      <c r="D253" s="4">
        <v>6112314</v>
      </c>
      <c r="E253" s="5">
        <v>43577</v>
      </c>
      <c r="F253" s="5">
        <v>43595</v>
      </c>
      <c r="G253" s="6">
        <v>185000</v>
      </c>
      <c r="H253" s="6">
        <v>0</v>
      </c>
      <c r="I253" s="6">
        <v>0</v>
      </c>
      <c r="J253" s="6">
        <v>0</v>
      </c>
      <c r="K253" s="6">
        <v>185000</v>
      </c>
      <c r="L253" t="s">
        <v>1206</v>
      </c>
      <c r="M253" s="1">
        <v>0</v>
      </c>
      <c r="N253" s="1">
        <v>0</v>
      </c>
      <c r="O253" s="1">
        <v>0</v>
      </c>
      <c r="P253" s="1">
        <v>185000</v>
      </c>
      <c r="Q253" s="1">
        <v>0</v>
      </c>
      <c r="R253" s="1">
        <v>0</v>
      </c>
      <c r="S253" s="1">
        <v>0</v>
      </c>
    </row>
    <row r="254" spans="1:19" hidden="1" x14ac:dyDescent="0.25">
      <c r="A254" s="4">
        <v>900226715</v>
      </c>
      <c r="B254" s="4" t="s">
        <v>13</v>
      </c>
      <c r="C254" s="4" t="s">
        <v>262</v>
      </c>
      <c r="D254" s="4">
        <v>6112319</v>
      </c>
      <c r="E254" s="5">
        <v>43578</v>
      </c>
      <c r="F254" s="5">
        <v>43595</v>
      </c>
      <c r="G254" s="6">
        <v>185000</v>
      </c>
      <c r="H254" s="6">
        <v>0</v>
      </c>
      <c r="I254" s="6">
        <v>0</v>
      </c>
      <c r="J254" s="6">
        <v>0</v>
      </c>
      <c r="K254" s="6">
        <v>185000</v>
      </c>
      <c r="L254" t="s">
        <v>1206</v>
      </c>
      <c r="M254" s="1">
        <v>0</v>
      </c>
      <c r="N254" s="1">
        <v>0</v>
      </c>
      <c r="O254" s="1">
        <v>0</v>
      </c>
      <c r="P254" s="1">
        <v>185000</v>
      </c>
      <c r="Q254" s="1">
        <v>0</v>
      </c>
      <c r="R254" s="1">
        <v>0</v>
      </c>
      <c r="S254" s="1">
        <v>0</v>
      </c>
    </row>
    <row r="255" spans="1:19" hidden="1" x14ac:dyDescent="0.25">
      <c r="A255" s="4">
        <v>900226715</v>
      </c>
      <c r="B255" s="4" t="s">
        <v>13</v>
      </c>
      <c r="C255" s="4" t="s">
        <v>263</v>
      </c>
      <c r="D255" s="4">
        <v>6112325</v>
      </c>
      <c r="E255" s="5">
        <v>43578</v>
      </c>
      <c r="F255" s="5">
        <v>43595</v>
      </c>
      <c r="G255" s="6">
        <v>239904</v>
      </c>
      <c r="H255" s="6">
        <v>0</v>
      </c>
      <c r="I255" s="6">
        <v>0</v>
      </c>
      <c r="J255" s="6">
        <v>0</v>
      </c>
      <c r="K255" s="6">
        <v>239904</v>
      </c>
      <c r="L255" t="s">
        <v>1206</v>
      </c>
      <c r="M255" s="1">
        <v>0</v>
      </c>
      <c r="N255" s="1">
        <v>0</v>
      </c>
      <c r="O255" s="1">
        <v>0</v>
      </c>
      <c r="P255" s="1">
        <v>239904</v>
      </c>
      <c r="Q255" s="1">
        <v>0</v>
      </c>
      <c r="R255" s="1">
        <v>0</v>
      </c>
      <c r="S255" s="1">
        <v>0</v>
      </c>
    </row>
    <row r="256" spans="1:19" hidden="1" x14ac:dyDescent="0.25">
      <c r="A256" s="4">
        <v>900226715</v>
      </c>
      <c r="B256" s="4" t="s">
        <v>13</v>
      </c>
      <c r="C256" s="4" t="s">
        <v>264</v>
      </c>
      <c r="D256" s="4">
        <v>6112326</v>
      </c>
      <c r="E256" s="5">
        <v>43578</v>
      </c>
      <c r="F256" s="5">
        <v>43595</v>
      </c>
      <c r="G256" s="6">
        <v>2218636</v>
      </c>
      <c r="H256" s="6">
        <v>0</v>
      </c>
      <c r="I256" s="6">
        <v>0</v>
      </c>
      <c r="J256" s="6">
        <v>0</v>
      </c>
      <c r="K256" s="6">
        <v>2218636</v>
      </c>
      <c r="L256" t="s">
        <v>1206</v>
      </c>
      <c r="M256" s="1">
        <v>0</v>
      </c>
      <c r="N256" s="1">
        <v>0</v>
      </c>
      <c r="O256" s="1">
        <v>0</v>
      </c>
      <c r="P256" s="1">
        <v>2218636</v>
      </c>
      <c r="Q256" s="1">
        <v>0</v>
      </c>
      <c r="R256" s="1">
        <v>0</v>
      </c>
      <c r="S256" s="1">
        <v>0</v>
      </c>
    </row>
    <row r="257" spans="1:19" hidden="1" x14ac:dyDescent="0.25">
      <c r="A257" s="4">
        <v>900226715</v>
      </c>
      <c r="B257" s="4" t="s">
        <v>13</v>
      </c>
      <c r="C257" s="4" t="s">
        <v>265</v>
      </c>
      <c r="D257" s="4">
        <v>6112565</v>
      </c>
      <c r="E257" s="5">
        <v>43580</v>
      </c>
      <c r="F257" s="5">
        <v>43595</v>
      </c>
      <c r="G257" s="6">
        <v>598362</v>
      </c>
      <c r="H257" s="6">
        <v>0</v>
      </c>
      <c r="I257" s="6">
        <v>0</v>
      </c>
      <c r="J257" s="6">
        <v>0</v>
      </c>
      <c r="K257" s="6">
        <v>598362</v>
      </c>
      <c r="L257" t="s">
        <v>1206</v>
      </c>
      <c r="M257" s="1">
        <v>0</v>
      </c>
      <c r="N257" s="1">
        <v>0</v>
      </c>
      <c r="O257" s="1">
        <v>0</v>
      </c>
      <c r="P257" s="1">
        <v>598362</v>
      </c>
      <c r="Q257" s="1">
        <v>0</v>
      </c>
      <c r="R257" s="1">
        <v>0</v>
      </c>
      <c r="S257" s="1">
        <v>0</v>
      </c>
    </row>
    <row r="258" spans="1:19" hidden="1" x14ac:dyDescent="0.25">
      <c r="A258" s="4">
        <v>900226715</v>
      </c>
      <c r="B258" s="4" t="s">
        <v>13</v>
      </c>
      <c r="C258" s="4" t="s">
        <v>266</v>
      </c>
      <c r="D258" s="4">
        <v>6112581</v>
      </c>
      <c r="E258" s="5">
        <v>43580</v>
      </c>
      <c r="F258" s="5">
        <v>43595</v>
      </c>
      <c r="G258" s="6">
        <v>1821150</v>
      </c>
      <c r="H258" s="6">
        <v>0</v>
      </c>
      <c r="I258" s="6">
        <v>0</v>
      </c>
      <c r="J258" s="6">
        <v>0</v>
      </c>
      <c r="K258" s="6">
        <v>1821150</v>
      </c>
      <c r="L258" t="s">
        <v>1203</v>
      </c>
      <c r="M258" s="1">
        <v>0</v>
      </c>
      <c r="N258" s="1">
        <v>1821150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</row>
    <row r="259" spans="1:19" hidden="1" x14ac:dyDescent="0.25">
      <c r="A259" s="4">
        <v>900226715</v>
      </c>
      <c r="B259" s="4" t="s">
        <v>13</v>
      </c>
      <c r="C259" s="4" t="s">
        <v>267</v>
      </c>
      <c r="D259" s="4">
        <v>6112753</v>
      </c>
      <c r="E259" s="5">
        <v>43581</v>
      </c>
      <c r="F259" s="5">
        <v>43595</v>
      </c>
      <c r="G259" s="6">
        <v>9152518</v>
      </c>
      <c r="H259" s="6">
        <v>0</v>
      </c>
      <c r="I259" s="6">
        <v>0</v>
      </c>
      <c r="J259" s="6">
        <v>0</v>
      </c>
      <c r="K259" s="6">
        <v>9152518</v>
      </c>
      <c r="L259" t="s">
        <v>1206</v>
      </c>
      <c r="M259" s="1">
        <v>0</v>
      </c>
      <c r="N259" s="1">
        <v>0</v>
      </c>
      <c r="O259" s="1">
        <v>0</v>
      </c>
      <c r="P259" s="1">
        <v>9152518</v>
      </c>
      <c r="Q259" s="1">
        <v>0</v>
      </c>
      <c r="R259" s="1">
        <v>0</v>
      </c>
      <c r="S259" s="1">
        <v>0</v>
      </c>
    </row>
    <row r="260" spans="1:19" hidden="1" x14ac:dyDescent="0.25">
      <c r="A260" s="4">
        <v>900226715</v>
      </c>
      <c r="B260" s="4" t="s">
        <v>13</v>
      </c>
      <c r="C260" s="4" t="s">
        <v>268</v>
      </c>
      <c r="D260" s="4">
        <v>6113580</v>
      </c>
      <c r="E260" s="5">
        <v>43584</v>
      </c>
      <c r="F260" s="5">
        <v>43595</v>
      </c>
      <c r="G260" s="6">
        <v>75000</v>
      </c>
      <c r="H260" s="6">
        <v>0</v>
      </c>
      <c r="I260" s="6">
        <v>0</v>
      </c>
      <c r="J260" s="6">
        <v>0</v>
      </c>
      <c r="K260" s="6">
        <v>75000</v>
      </c>
      <c r="L260" t="s">
        <v>1206</v>
      </c>
      <c r="M260" s="1">
        <v>0</v>
      </c>
      <c r="N260" s="1">
        <v>0</v>
      </c>
      <c r="O260" s="1">
        <v>0</v>
      </c>
      <c r="P260" s="1">
        <v>75000</v>
      </c>
      <c r="Q260" s="1">
        <v>0</v>
      </c>
      <c r="R260" s="1">
        <v>0</v>
      </c>
      <c r="S260" s="1">
        <v>0</v>
      </c>
    </row>
    <row r="261" spans="1:19" hidden="1" x14ac:dyDescent="0.25">
      <c r="A261" s="4">
        <v>900226715</v>
      </c>
      <c r="B261" s="4" t="s">
        <v>13</v>
      </c>
      <c r="C261" s="4" t="s">
        <v>269</v>
      </c>
      <c r="D261" s="4">
        <v>6113589</v>
      </c>
      <c r="E261" s="5">
        <v>43584</v>
      </c>
      <c r="F261" s="5">
        <v>43595</v>
      </c>
      <c r="G261" s="6">
        <v>75000</v>
      </c>
      <c r="H261" s="6">
        <v>0</v>
      </c>
      <c r="I261" s="6">
        <v>0</v>
      </c>
      <c r="J261" s="6">
        <v>0</v>
      </c>
      <c r="K261" s="6">
        <v>75000</v>
      </c>
      <c r="L261" t="s">
        <v>1206</v>
      </c>
      <c r="M261" s="1">
        <v>0</v>
      </c>
      <c r="N261" s="1">
        <v>0</v>
      </c>
      <c r="O261" s="1">
        <v>0</v>
      </c>
      <c r="P261" s="1">
        <v>75000</v>
      </c>
      <c r="Q261" s="1">
        <v>0</v>
      </c>
      <c r="R261" s="1">
        <v>0</v>
      </c>
      <c r="S261" s="1">
        <v>0</v>
      </c>
    </row>
    <row r="262" spans="1:19" hidden="1" x14ac:dyDescent="0.25">
      <c r="A262" s="4">
        <v>900226715</v>
      </c>
      <c r="B262" s="4" t="s">
        <v>13</v>
      </c>
      <c r="C262" s="4" t="s">
        <v>270</v>
      </c>
      <c r="D262" s="4">
        <v>6113592</v>
      </c>
      <c r="E262" s="5">
        <v>43584</v>
      </c>
      <c r="F262" s="5">
        <v>43595</v>
      </c>
      <c r="G262" s="6">
        <v>185000</v>
      </c>
      <c r="H262" s="6">
        <v>0</v>
      </c>
      <c r="I262" s="6">
        <v>0</v>
      </c>
      <c r="J262" s="6">
        <v>0</v>
      </c>
      <c r="K262" s="6">
        <v>185000</v>
      </c>
      <c r="L262" t="s">
        <v>1206</v>
      </c>
      <c r="M262" s="1">
        <v>0</v>
      </c>
      <c r="N262" s="1">
        <v>0</v>
      </c>
      <c r="O262" s="1">
        <v>0</v>
      </c>
      <c r="P262" s="1">
        <v>185000</v>
      </c>
      <c r="Q262" s="1">
        <v>0</v>
      </c>
      <c r="R262" s="1">
        <v>0</v>
      </c>
      <c r="S262" s="1">
        <v>0</v>
      </c>
    </row>
    <row r="263" spans="1:19" hidden="1" x14ac:dyDescent="0.25">
      <c r="A263" s="4">
        <v>900226715</v>
      </c>
      <c r="B263" s="4" t="s">
        <v>13</v>
      </c>
      <c r="C263" s="4" t="s">
        <v>271</v>
      </c>
      <c r="D263" s="4">
        <v>6113850</v>
      </c>
      <c r="E263" s="5">
        <v>43584</v>
      </c>
      <c r="F263" s="5">
        <v>43595</v>
      </c>
      <c r="G263" s="6">
        <v>361124</v>
      </c>
      <c r="H263" s="6">
        <v>0</v>
      </c>
      <c r="I263" s="6">
        <v>0</v>
      </c>
      <c r="J263" s="6">
        <v>0</v>
      </c>
      <c r="K263" s="6">
        <v>361124</v>
      </c>
      <c r="L263" t="s">
        <v>1206</v>
      </c>
      <c r="M263" s="1">
        <v>0</v>
      </c>
      <c r="N263" s="1">
        <v>0</v>
      </c>
      <c r="O263" s="1">
        <v>0</v>
      </c>
      <c r="P263" s="1">
        <v>361124</v>
      </c>
      <c r="Q263" s="1">
        <v>0</v>
      </c>
      <c r="R263" s="1">
        <v>0</v>
      </c>
      <c r="S263" s="1">
        <v>0</v>
      </c>
    </row>
    <row r="264" spans="1:19" hidden="1" x14ac:dyDescent="0.25">
      <c r="A264" s="4">
        <v>900226715</v>
      </c>
      <c r="B264" s="4" t="s">
        <v>13</v>
      </c>
      <c r="C264" s="4" t="s">
        <v>272</v>
      </c>
      <c r="D264" s="4">
        <v>6114321</v>
      </c>
      <c r="E264" s="5">
        <v>43585</v>
      </c>
      <c r="F264" s="5">
        <v>43595</v>
      </c>
      <c r="G264" s="6">
        <v>75000</v>
      </c>
      <c r="H264" s="6">
        <v>0</v>
      </c>
      <c r="I264" s="6">
        <v>0</v>
      </c>
      <c r="J264" s="6">
        <v>0</v>
      </c>
      <c r="K264" s="6">
        <v>75000</v>
      </c>
      <c r="L264" t="s">
        <v>1206</v>
      </c>
      <c r="M264" s="1">
        <v>0</v>
      </c>
      <c r="N264" s="1">
        <v>0</v>
      </c>
      <c r="O264" s="1">
        <v>0</v>
      </c>
      <c r="P264" s="1">
        <v>75000</v>
      </c>
      <c r="Q264" s="1">
        <v>0</v>
      </c>
      <c r="R264" s="1">
        <v>0</v>
      </c>
      <c r="S264" s="1">
        <v>0</v>
      </c>
    </row>
    <row r="265" spans="1:19" hidden="1" x14ac:dyDescent="0.25">
      <c r="A265" s="4">
        <v>900226715</v>
      </c>
      <c r="B265" s="4" t="s">
        <v>13</v>
      </c>
      <c r="C265" s="4" t="s">
        <v>273</v>
      </c>
      <c r="D265" s="4">
        <v>6114376</v>
      </c>
      <c r="E265" s="5">
        <v>43585</v>
      </c>
      <c r="F265" s="5">
        <v>43595</v>
      </c>
      <c r="G265" s="6">
        <v>3677834</v>
      </c>
      <c r="H265" s="6">
        <v>0</v>
      </c>
      <c r="I265" s="6">
        <v>0</v>
      </c>
      <c r="J265" s="6">
        <v>0</v>
      </c>
      <c r="K265" s="6">
        <v>3677834</v>
      </c>
      <c r="L265" t="s">
        <v>1206</v>
      </c>
      <c r="M265" s="1">
        <v>0</v>
      </c>
      <c r="N265" s="1">
        <v>0</v>
      </c>
      <c r="O265" s="1">
        <v>0</v>
      </c>
      <c r="P265" s="1">
        <v>3677834</v>
      </c>
      <c r="Q265" s="1">
        <v>0</v>
      </c>
      <c r="R265" s="1">
        <v>0</v>
      </c>
      <c r="S265" s="1">
        <v>0</v>
      </c>
    </row>
    <row r="266" spans="1:19" hidden="1" x14ac:dyDescent="0.25">
      <c r="A266" s="4">
        <v>900226715</v>
      </c>
      <c r="B266" s="4" t="s">
        <v>13</v>
      </c>
      <c r="C266" s="4" t="s">
        <v>274</v>
      </c>
      <c r="D266" s="4">
        <v>6114723</v>
      </c>
      <c r="E266" s="5">
        <v>43585</v>
      </c>
      <c r="F266" s="5">
        <v>43595</v>
      </c>
      <c r="G266" s="6">
        <v>75000</v>
      </c>
      <c r="H266" s="6">
        <v>0</v>
      </c>
      <c r="I266" s="6">
        <v>0</v>
      </c>
      <c r="J266" s="6">
        <v>0</v>
      </c>
      <c r="K266" s="6">
        <v>75000</v>
      </c>
      <c r="L266" t="s">
        <v>1206</v>
      </c>
      <c r="M266" s="1">
        <v>0</v>
      </c>
      <c r="N266" s="1">
        <v>0</v>
      </c>
      <c r="O266" s="1">
        <v>0</v>
      </c>
      <c r="P266" s="1">
        <v>75000</v>
      </c>
      <c r="Q266" s="1">
        <v>0</v>
      </c>
      <c r="R266" s="1">
        <v>0</v>
      </c>
      <c r="S266" s="1">
        <v>0</v>
      </c>
    </row>
    <row r="267" spans="1:19" hidden="1" x14ac:dyDescent="0.25">
      <c r="A267" s="4">
        <v>900226715</v>
      </c>
      <c r="B267" s="4" t="s">
        <v>13</v>
      </c>
      <c r="C267" s="4" t="s">
        <v>275</v>
      </c>
      <c r="D267" s="4">
        <v>6114726</v>
      </c>
      <c r="E267" s="5">
        <v>43585</v>
      </c>
      <c r="F267" s="5">
        <v>43595</v>
      </c>
      <c r="G267" s="6">
        <v>585378</v>
      </c>
      <c r="H267" s="6">
        <v>0</v>
      </c>
      <c r="I267" s="6">
        <v>0</v>
      </c>
      <c r="J267" s="6">
        <v>0</v>
      </c>
      <c r="K267" s="6">
        <v>585378</v>
      </c>
      <c r="L267" t="s">
        <v>1206</v>
      </c>
      <c r="M267" s="1">
        <v>0</v>
      </c>
      <c r="N267" s="1">
        <v>0</v>
      </c>
      <c r="O267" s="1">
        <v>0</v>
      </c>
      <c r="P267" s="1">
        <v>585378</v>
      </c>
      <c r="Q267" s="1">
        <v>0</v>
      </c>
      <c r="R267" s="1">
        <v>0</v>
      </c>
      <c r="S267" s="1">
        <v>0</v>
      </c>
    </row>
    <row r="268" spans="1:19" hidden="1" x14ac:dyDescent="0.25">
      <c r="A268" s="4">
        <v>900226715</v>
      </c>
      <c r="B268" s="4" t="s">
        <v>13</v>
      </c>
      <c r="C268" s="4" t="s">
        <v>276</v>
      </c>
      <c r="D268" s="4">
        <v>6115212</v>
      </c>
      <c r="E268" s="5">
        <v>43585</v>
      </c>
      <c r="F268" s="5">
        <v>43595</v>
      </c>
      <c r="G268" s="6">
        <v>817137</v>
      </c>
      <c r="H268" s="6">
        <v>0</v>
      </c>
      <c r="I268" s="6">
        <v>0</v>
      </c>
      <c r="J268" s="6">
        <v>0</v>
      </c>
      <c r="K268" s="6">
        <v>817137</v>
      </c>
      <c r="L268" t="s">
        <v>1206</v>
      </c>
      <c r="M268" s="1">
        <v>0</v>
      </c>
      <c r="N268" s="1">
        <v>0</v>
      </c>
      <c r="O268" s="1">
        <v>0</v>
      </c>
      <c r="P268" s="1">
        <v>817137</v>
      </c>
      <c r="Q268" s="1">
        <v>0</v>
      </c>
      <c r="R268" s="1">
        <v>0</v>
      </c>
      <c r="S268" s="1">
        <v>0</v>
      </c>
    </row>
    <row r="269" spans="1:19" hidden="1" x14ac:dyDescent="0.25">
      <c r="A269" s="4">
        <v>900226715</v>
      </c>
      <c r="B269" s="4" t="s">
        <v>13</v>
      </c>
      <c r="C269" s="4" t="s">
        <v>277</v>
      </c>
      <c r="D269" s="4">
        <v>6115365</v>
      </c>
      <c r="E269" s="5">
        <v>43585</v>
      </c>
      <c r="F269" s="5">
        <v>43595</v>
      </c>
      <c r="G269" s="6">
        <v>22477</v>
      </c>
      <c r="H269" s="6">
        <v>0</v>
      </c>
      <c r="I269" s="6">
        <v>0</v>
      </c>
      <c r="J269" s="6">
        <v>0</v>
      </c>
      <c r="K269" s="6">
        <v>22477</v>
      </c>
      <c r="L269" t="s">
        <v>1206</v>
      </c>
      <c r="M269" s="1">
        <v>0</v>
      </c>
      <c r="N269" s="1">
        <v>0</v>
      </c>
      <c r="O269" s="1">
        <v>0</v>
      </c>
      <c r="P269" s="1">
        <v>22477</v>
      </c>
      <c r="Q269" s="1">
        <v>0</v>
      </c>
      <c r="R269" s="1">
        <v>0</v>
      </c>
      <c r="S269" s="1">
        <v>0</v>
      </c>
    </row>
    <row r="270" spans="1:19" hidden="1" x14ac:dyDescent="0.25">
      <c r="A270" s="4">
        <v>900226715</v>
      </c>
      <c r="B270" s="4" t="s">
        <v>13</v>
      </c>
      <c r="C270" s="4" t="s">
        <v>278</v>
      </c>
      <c r="D270" s="4">
        <v>6115521</v>
      </c>
      <c r="E270" s="5">
        <v>43585</v>
      </c>
      <c r="F270" s="5">
        <v>43595</v>
      </c>
      <c r="G270" s="6">
        <v>3659292</v>
      </c>
      <c r="H270" s="6">
        <v>2660000</v>
      </c>
      <c r="I270" s="6">
        <v>0</v>
      </c>
      <c r="J270" s="6">
        <v>0</v>
      </c>
      <c r="K270" s="6">
        <v>999292</v>
      </c>
      <c r="L270" t="s">
        <v>1206</v>
      </c>
      <c r="M270" s="1">
        <v>0</v>
      </c>
      <c r="N270" s="1">
        <v>0</v>
      </c>
      <c r="O270" s="1">
        <v>0</v>
      </c>
      <c r="P270" s="1">
        <v>999292</v>
      </c>
      <c r="Q270" s="1">
        <v>0</v>
      </c>
      <c r="R270" s="1">
        <v>0</v>
      </c>
      <c r="S270" s="1">
        <v>0</v>
      </c>
    </row>
    <row r="271" spans="1:19" hidden="1" x14ac:dyDescent="0.25">
      <c r="A271" s="4">
        <v>900226715</v>
      </c>
      <c r="B271" s="4" t="s">
        <v>13</v>
      </c>
      <c r="C271" s="4" t="s">
        <v>279</v>
      </c>
      <c r="D271" s="4">
        <v>6115837</v>
      </c>
      <c r="E271" s="5">
        <v>43585</v>
      </c>
      <c r="F271" s="5">
        <v>43595</v>
      </c>
      <c r="G271" s="6">
        <v>342208741</v>
      </c>
      <c r="H271" s="6">
        <v>0</v>
      </c>
      <c r="I271" s="6">
        <v>5369171</v>
      </c>
      <c r="J271" s="6">
        <v>263089412</v>
      </c>
      <c r="K271" s="6">
        <v>73750158</v>
      </c>
      <c r="L271" t="s">
        <v>1211</v>
      </c>
      <c r="M271" s="1">
        <v>0</v>
      </c>
      <c r="N271" s="1">
        <v>0</v>
      </c>
      <c r="O271" s="1">
        <v>0</v>
      </c>
      <c r="P271" s="1">
        <v>1</v>
      </c>
      <c r="Q271" s="1">
        <v>0</v>
      </c>
      <c r="R271" s="1">
        <v>0</v>
      </c>
      <c r="S271" s="1">
        <v>73750157</v>
      </c>
    </row>
    <row r="272" spans="1:19" hidden="1" x14ac:dyDescent="0.25">
      <c r="A272" s="4">
        <v>900226715</v>
      </c>
      <c r="B272" s="4" t="s">
        <v>13</v>
      </c>
      <c r="C272" s="4" t="s">
        <v>280</v>
      </c>
      <c r="D272" s="4">
        <v>6115983</v>
      </c>
      <c r="E272" s="5">
        <v>43585</v>
      </c>
      <c r="F272" s="5">
        <v>43595</v>
      </c>
      <c r="G272" s="6">
        <v>150000</v>
      </c>
      <c r="H272" s="6">
        <v>0</v>
      </c>
      <c r="I272" s="6">
        <v>0</v>
      </c>
      <c r="J272" s="6">
        <v>0</v>
      </c>
      <c r="K272" s="6">
        <v>150000</v>
      </c>
      <c r="L272" t="s">
        <v>1206</v>
      </c>
      <c r="M272" s="1">
        <v>0</v>
      </c>
      <c r="N272" s="1">
        <v>0</v>
      </c>
      <c r="O272" s="1">
        <v>0</v>
      </c>
      <c r="P272" s="1">
        <v>150000</v>
      </c>
      <c r="Q272" s="1">
        <v>0</v>
      </c>
      <c r="R272" s="1">
        <v>0</v>
      </c>
      <c r="S272" s="1">
        <v>0</v>
      </c>
    </row>
    <row r="273" spans="1:19" hidden="1" x14ac:dyDescent="0.25">
      <c r="A273" s="4">
        <v>900226715</v>
      </c>
      <c r="B273" s="4" t="s">
        <v>13</v>
      </c>
      <c r="C273" s="4" t="s">
        <v>281</v>
      </c>
      <c r="D273" s="4">
        <v>6116103</v>
      </c>
      <c r="E273" s="5">
        <v>43593</v>
      </c>
      <c r="F273" s="5">
        <v>43651</v>
      </c>
      <c r="G273" s="6">
        <v>75000</v>
      </c>
      <c r="H273" s="6">
        <v>0</v>
      </c>
      <c r="I273" s="6">
        <v>0</v>
      </c>
      <c r="J273" s="6">
        <v>0</v>
      </c>
      <c r="K273" s="6">
        <v>75000</v>
      </c>
      <c r="L273" t="s">
        <v>1206</v>
      </c>
      <c r="M273" s="1">
        <v>0</v>
      </c>
      <c r="N273" s="1">
        <v>0</v>
      </c>
      <c r="O273" s="1">
        <v>0</v>
      </c>
      <c r="P273" s="1">
        <v>75000</v>
      </c>
      <c r="Q273" s="1">
        <v>0</v>
      </c>
      <c r="R273" s="1">
        <v>0</v>
      </c>
      <c r="S273" s="1">
        <v>0</v>
      </c>
    </row>
    <row r="274" spans="1:19" hidden="1" x14ac:dyDescent="0.25">
      <c r="A274" s="4">
        <v>900226715</v>
      </c>
      <c r="B274" s="4" t="s">
        <v>13</v>
      </c>
      <c r="C274" s="4" t="s">
        <v>282</v>
      </c>
      <c r="D274" s="4">
        <v>6116106</v>
      </c>
      <c r="E274" s="5">
        <v>43593</v>
      </c>
      <c r="F274" s="5">
        <v>43651</v>
      </c>
      <c r="G274" s="6">
        <v>185000</v>
      </c>
      <c r="H274" s="6">
        <v>0</v>
      </c>
      <c r="I274" s="6">
        <v>0</v>
      </c>
      <c r="J274" s="6">
        <v>0</v>
      </c>
      <c r="K274" s="6">
        <v>185000</v>
      </c>
      <c r="L274" t="s">
        <v>1206</v>
      </c>
      <c r="M274" s="1">
        <v>0</v>
      </c>
      <c r="N274" s="1">
        <v>0</v>
      </c>
      <c r="O274" s="1">
        <v>0</v>
      </c>
      <c r="P274" s="1">
        <v>185000</v>
      </c>
      <c r="Q274" s="1">
        <v>0</v>
      </c>
      <c r="R274" s="1">
        <v>0</v>
      </c>
      <c r="S274" s="1">
        <v>0</v>
      </c>
    </row>
    <row r="275" spans="1:19" hidden="1" x14ac:dyDescent="0.25">
      <c r="A275" s="4">
        <v>900226715</v>
      </c>
      <c r="B275" s="4" t="s">
        <v>13</v>
      </c>
      <c r="C275" s="4" t="s">
        <v>283</v>
      </c>
      <c r="D275" s="4">
        <v>6116107</v>
      </c>
      <c r="E275" s="5">
        <v>43593</v>
      </c>
      <c r="F275" s="5">
        <v>43651</v>
      </c>
      <c r="G275" s="6">
        <v>75000</v>
      </c>
      <c r="H275" s="6">
        <v>0</v>
      </c>
      <c r="I275" s="6">
        <v>0</v>
      </c>
      <c r="J275" s="6">
        <v>0</v>
      </c>
      <c r="K275" s="6">
        <v>75000</v>
      </c>
      <c r="L275" t="s">
        <v>1206</v>
      </c>
      <c r="M275" s="1">
        <v>0</v>
      </c>
      <c r="N275" s="1">
        <v>0</v>
      </c>
      <c r="O275" s="1">
        <v>0</v>
      </c>
      <c r="P275" s="1">
        <v>75000</v>
      </c>
      <c r="Q275" s="1">
        <v>0</v>
      </c>
      <c r="R275" s="1">
        <v>0</v>
      </c>
      <c r="S275" s="1">
        <v>0</v>
      </c>
    </row>
    <row r="276" spans="1:19" hidden="1" x14ac:dyDescent="0.25">
      <c r="A276" s="4">
        <v>900226715</v>
      </c>
      <c r="B276" s="4" t="s">
        <v>13</v>
      </c>
      <c r="C276" s="4" t="s">
        <v>284</v>
      </c>
      <c r="D276" s="4">
        <v>6116111</v>
      </c>
      <c r="E276" s="5">
        <v>43593</v>
      </c>
      <c r="F276" s="5">
        <v>43651</v>
      </c>
      <c r="G276" s="6">
        <v>75000</v>
      </c>
      <c r="H276" s="6">
        <v>0</v>
      </c>
      <c r="I276" s="6">
        <v>0</v>
      </c>
      <c r="J276" s="6">
        <v>0</v>
      </c>
      <c r="K276" s="6">
        <v>75000</v>
      </c>
      <c r="L276" t="s">
        <v>1206</v>
      </c>
      <c r="M276" s="1">
        <v>0</v>
      </c>
      <c r="N276" s="1">
        <v>0</v>
      </c>
      <c r="O276" s="1">
        <v>0</v>
      </c>
      <c r="P276" s="1">
        <v>75000</v>
      </c>
      <c r="Q276" s="1">
        <v>0</v>
      </c>
      <c r="R276" s="1">
        <v>0</v>
      </c>
      <c r="S276" s="1">
        <v>0</v>
      </c>
    </row>
    <row r="277" spans="1:19" hidden="1" x14ac:dyDescent="0.25">
      <c r="A277" s="4">
        <v>900226715</v>
      </c>
      <c r="B277" s="4" t="s">
        <v>13</v>
      </c>
      <c r="C277" s="4" t="s">
        <v>285</v>
      </c>
      <c r="D277" s="4">
        <v>6116135</v>
      </c>
      <c r="E277" s="5">
        <v>43594</v>
      </c>
      <c r="F277" s="5">
        <v>43651</v>
      </c>
      <c r="G277" s="6">
        <v>185000</v>
      </c>
      <c r="H277" s="6">
        <v>0</v>
      </c>
      <c r="I277" s="6">
        <v>0</v>
      </c>
      <c r="J277" s="6">
        <v>0</v>
      </c>
      <c r="K277" s="6">
        <v>185000</v>
      </c>
      <c r="L277" t="s">
        <v>1206</v>
      </c>
      <c r="M277" s="1">
        <v>0</v>
      </c>
      <c r="N277" s="1">
        <v>0</v>
      </c>
      <c r="O277" s="1">
        <v>0</v>
      </c>
      <c r="P277" s="1">
        <v>185000</v>
      </c>
      <c r="Q277" s="1">
        <v>0</v>
      </c>
      <c r="R277" s="1">
        <v>0</v>
      </c>
      <c r="S277" s="1">
        <v>0</v>
      </c>
    </row>
    <row r="278" spans="1:19" hidden="1" x14ac:dyDescent="0.25">
      <c r="A278" s="4">
        <v>900226715</v>
      </c>
      <c r="B278" s="4" t="s">
        <v>13</v>
      </c>
      <c r="C278" s="4" t="s">
        <v>286</v>
      </c>
      <c r="D278" s="4">
        <v>6116139</v>
      </c>
      <c r="E278" s="5">
        <v>43594</v>
      </c>
      <c r="F278" s="5">
        <v>43595</v>
      </c>
      <c r="G278" s="6">
        <v>991681</v>
      </c>
      <c r="H278" s="6">
        <v>0</v>
      </c>
      <c r="I278" s="6">
        <v>0</v>
      </c>
      <c r="J278" s="6">
        <v>0</v>
      </c>
      <c r="K278" s="6">
        <v>991681</v>
      </c>
      <c r="L278" t="s">
        <v>1203</v>
      </c>
      <c r="M278" s="1">
        <v>0</v>
      </c>
      <c r="N278" s="1">
        <v>991681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</row>
    <row r="279" spans="1:19" hidden="1" x14ac:dyDescent="0.25">
      <c r="A279" s="4">
        <v>900226715</v>
      </c>
      <c r="B279" s="4" t="s">
        <v>13</v>
      </c>
      <c r="C279" s="4" t="s">
        <v>287</v>
      </c>
      <c r="D279" s="4">
        <v>6116140</v>
      </c>
      <c r="E279" s="5">
        <v>43594</v>
      </c>
      <c r="F279" s="5">
        <v>43595</v>
      </c>
      <c r="G279" s="6">
        <v>991681</v>
      </c>
      <c r="H279" s="6">
        <v>0</v>
      </c>
      <c r="I279" s="6">
        <v>0</v>
      </c>
      <c r="J279" s="6">
        <v>0</v>
      </c>
      <c r="K279" s="6">
        <v>991681</v>
      </c>
      <c r="L279" t="s">
        <v>1203</v>
      </c>
      <c r="M279" s="1">
        <v>0</v>
      </c>
      <c r="N279" s="1">
        <v>991681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</row>
    <row r="280" spans="1:19" hidden="1" x14ac:dyDescent="0.25">
      <c r="A280" s="4">
        <v>900226715</v>
      </c>
      <c r="B280" s="4" t="s">
        <v>13</v>
      </c>
      <c r="C280" s="4" t="s">
        <v>288</v>
      </c>
      <c r="D280" s="4">
        <v>6116141</v>
      </c>
      <c r="E280" s="5">
        <v>43594</v>
      </c>
      <c r="F280" s="5">
        <v>43651</v>
      </c>
      <c r="G280" s="6">
        <v>2089045</v>
      </c>
      <c r="H280" s="6">
        <v>0</v>
      </c>
      <c r="I280" s="6">
        <v>0</v>
      </c>
      <c r="J280" s="6">
        <v>0</v>
      </c>
      <c r="K280" s="6">
        <v>2089045</v>
      </c>
      <c r="L280" t="s">
        <v>1206</v>
      </c>
      <c r="M280" s="1">
        <v>0</v>
      </c>
      <c r="N280" s="1">
        <v>0</v>
      </c>
      <c r="O280" s="1">
        <v>0</v>
      </c>
      <c r="P280" s="1">
        <v>2089045</v>
      </c>
      <c r="Q280" s="1">
        <v>0</v>
      </c>
      <c r="R280" s="1">
        <v>0</v>
      </c>
      <c r="S280" s="1">
        <v>0</v>
      </c>
    </row>
    <row r="281" spans="1:19" hidden="1" x14ac:dyDescent="0.25">
      <c r="A281" s="4">
        <v>900226715</v>
      </c>
      <c r="B281" s="4" t="s">
        <v>13</v>
      </c>
      <c r="C281" s="4" t="s">
        <v>289</v>
      </c>
      <c r="D281" s="4">
        <v>6116142</v>
      </c>
      <c r="E281" s="5">
        <v>43594</v>
      </c>
      <c r="F281" s="5">
        <v>43595</v>
      </c>
      <c r="G281" s="6">
        <v>991681</v>
      </c>
      <c r="H281" s="6">
        <v>0</v>
      </c>
      <c r="I281" s="6">
        <v>0</v>
      </c>
      <c r="J281" s="6">
        <v>0</v>
      </c>
      <c r="K281" s="6">
        <v>991681</v>
      </c>
      <c r="L281" t="s">
        <v>1203</v>
      </c>
      <c r="M281" s="1">
        <v>0</v>
      </c>
      <c r="N281" s="1">
        <v>991681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</row>
    <row r="282" spans="1:19" hidden="1" x14ac:dyDescent="0.25">
      <c r="A282" s="4">
        <v>900226715</v>
      </c>
      <c r="B282" s="4" t="s">
        <v>13</v>
      </c>
      <c r="C282" s="4" t="s">
        <v>290</v>
      </c>
      <c r="D282" s="4">
        <v>6116143</v>
      </c>
      <c r="E282" s="5">
        <v>43594</v>
      </c>
      <c r="F282" s="5">
        <v>43595</v>
      </c>
      <c r="G282" s="6">
        <v>991681</v>
      </c>
      <c r="H282" s="6">
        <v>0</v>
      </c>
      <c r="I282" s="6">
        <v>0</v>
      </c>
      <c r="J282" s="6">
        <v>0</v>
      </c>
      <c r="K282" s="6">
        <v>991681</v>
      </c>
      <c r="L282" t="s">
        <v>1203</v>
      </c>
      <c r="M282" s="1">
        <v>0</v>
      </c>
      <c r="N282" s="1">
        <v>991681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</row>
    <row r="283" spans="1:19" hidden="1" x14ac:dyDescent="0.25">
      <c r="A283" s="4">
        <v>900226715</v>
      </c>
      <c r="B283" s="4" t="s">
        <v>13</v>
      </c>
      <c r="C283" s="4" t="s">
        <v>291</v>
      </c>
      <c r="D283" s="4">
        <v>6116144</v>
      </c>
      <c r="E283" s="5">
        <v>43594</v>
      </c>
      <c r="F283" s="5">
        <v>43595</v>
      </c>
      <c r="G283" s="6">
        <v>991681</v>
      </c>
      <c r="H283" s="6">
        <v>0</v>
      </c>
      <c r="I283" s="6">
        <v>0</v>
      </c>
      <c r="J283" s="6">
        <v>0</v>
      </c>
      <c r="K283" s="6">
        <v>991681</v>
      </c>
      <c r="L283" t="s">
        <v>1203</v>
      </c>
      <c r="M283" s="1">
        <v>0</v>
      </c>
      <c r="N283" s="1">
        <v>991681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</row>
    <row r="284" spans="1:19" hidden="1" x14ac:dyDescent="0.25">
      <c r="A284" s="4">
        <v>900226715</v>
      </c>
      <c r="B284" s="4" t="s">
        <v>13</v>
      </c>
      <c r="C284" s="4" t="s">
        <v>292</v>
      </c>
      <c r="D284" s="4">
        <v>6116145</v>
      </c>
      <c r="E284" s="5">
        <v>43594</v>
      </c>
      <c r="F284" s="5">
        <v>43595</v>
      </c>
      <c r="G284" s="6">
        <v>991681</v>
      </c>
      <c r="H284" s="6">
        <v>0</v>
      </c>
      <c r="I284" s="6">
        <v>0</v>
      </c>
      <c r="J284" s="6">
        <v>0</v>
      </c>
      <c r="K284" s="6">
        <v>991681</v>
      </c>
      <c r="L284" t="s">
        <v>1203</v>
      </c>
      <c r="M284" s="1">
        <v>0</v>
      </c>
      <c r="N284" s="1">
        <v>991681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</row>
    <row r="285" spans="1:19" hidden="1" x14ac:dyDescent="0.25">
      <c r="A285" s="4">
        <v>900226715</v>
      </c>
      <c r="B285" s="4" t="s">
        <v>13</v>
      </c>
      <c r="C285" s="4" t="s">
        <v>293</v>
      </c>
      <c r="D285" s="4">
        <v>6116146</v>
      </c>
      <c r="E285" s="5">
        <v>43594</v>
      </c>
      <c r="F285" s="5">
        <v>43595</v>
      </c>
      <c r="G285" s="6">
        <v>991681</v>
      </c>
      <c r="H285" s="6">
        <v>0</v>
      </c>
      <c r="I285" s="6">
        <v>0</v>
      </c>
      <c r="J285" s="6">
        <v>0</v>
      </c>
      <c r="K285" s="6">
        <v>991681</v>
      </c>
      <c r="L285" t="s">
        <v>1203</v>
      </c>
      <c r="M285" s="1">
        <v>0</v>
      </c>
      <c r="N285" s="1">
        <v>991681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</row>
    <row r="286" spans="1:19" hidden="1" x14ac:dyDescent="0.25">
      <c r="A286" s="4">
        <v>900226715</v>
      </c>
      <c r="B286" s="4" t="s">
        <v>13</v>
      </c>
      <c r="C286" s="4" t="s">
        <v>294</v>
      </c>
      <c r="D286" s="4">
        <v>6116147</v>
      </c>
      <c r="E286" s="5">
        <v>43594</v>
      </c>
      <c r="F286" s="5">
        <v>43595</v>
      </c>
      <c r="G286" s="6">
        <v>991681</v>
      </c>
      <c r="H286" s="6">
        <v>0</v>
      </c>
      <c r="I286" s="6">
        <v>0</v>
      </c>
      <c r="J286" s="6">
        <v>0</v>
      </c>
      <c r="K286" s="6">
        <v>991681</v>
      </c>
      <c r="L286" t="s">
        <v>1203</v>
      </c>
      <c r="M286" s="1">
        <v>0</v>
      </c>
      <c r="N286" s="1">
        <v>991681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</row>
    <row r="287" spans="1:19" hidden="1" x14ac:dyDescent="0.25">
      <c r="A287" s="4">
        <v>900226715</v>
      </c>
      <c r="B287" s="4" t="s">
        <v>13</v>
      </c>
      <c r="C287" s="4" t="s">
        <v>295</v>
      </c>
      <c r="D287" s="4">
        <v>6116148</v>
      </c>
      <c r="E287" s="5">
        <v>43594</v>
      </c>
      <c r="F287" s="5">
        <v>43595</v>
      </c>
      <c r="G287" s="6">
        <v>991681</v>
      </c>
      <c r="H287" s="6">
        <v>0</v>
      </c>
      <c r="I287" s="6">
        <v>0</v>
      </c>
      <c r="J287" s="6">
        <v>0</v>
      </c>
      <c r="K287" s="6">
        <v>991681</v>
      </c>
      <c r="L287" t="s">
        <v>1203</v>
      </c>
      <c r="M287" s="1">
        <v>0</v>
      </c>
      <c r="N287" s="1">
        <v>991681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</row>
    <row r="288" spans="1:19" hidden="1" x14ac:dyDescent="0.25">
      <c r="A288" s="4">
        <v>900226715</v>
      </c>
      <c r="B288" s="4" t="s">
        <v>13</v>
      </c>
      <c r="C288" s="4" t="s">
        <v>296</v>
      </c>
      <c r="D288" s="4">
        <v>6116149</v>
      </c>
      <c r="E288" s="5">
        <v>43594</v>
      </c>
      <c r="F288" s="5">
        <v>43595</v>
      </c>
      <c r="G288" s="6">
        <v>991681</v>
      </c>
      <c r="H288" s="6">
        <v>0</v>
      </c>
      <c r="I288" s="6">
        <v>0</v>
      </c>
      <c r="J288" s="6">
        <v>0</v>
      </c>
      <c r="K288" s="6">
        <v>991681</v>
      </c>
      <c r="L288" t="s">
        <v>1203</v>
      </c>
      <c r="M288" s="1">
        <v>0</v>
      </c>
      <c r="N288" s="1">
        <v>991681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</row>
    <row r="289" spans="1:19" hidden="1" x14ac:dyDescent="0.25">
      <c r="A289" s="4">
        <v>900226715</v>
      </c>
      <c r="B289" s="4" t="s">
        <v>13</v>
      </c>
      <c r="C289" s="4" t="s">
        <v>297</v>
      </c>
      <c r="D289" s="4">
        <v>6116150</v>
      </c>
      <c r="E289" s="5">
        <v>43594</v>
      </c>
      <c r="F289" s="5">
        <v>43595</v>
      </c>
      <c r="G289" s="6">
        <v>991700</v>
      </c>
      <c r="H289" s="6">
        <v>0</v>
      </c>
      <c r="I289" s="6">
        <v>0</v>
      </c>
      <c r="J289" s="6">
        <v>0</v>
      </c>
      <c r="K289" s="6">
        <v>991700</v>
      </c>
      <c r="L289" t="s">
        <v>1203</v>
      </c>
      <c r="M289" s="1">
        <v>0</v>
      </c>
      <c r="N289" s="1">
        <v>991700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</row>
    <row r="290" spans="1:19" hidden="1" x14ac:dyDescent="0.25">
      <c r="A290" s="4">
        <v>900226715</v>
      </c>
      <c r="B290" s="4" t="s">
        <v>13</v>
      </c>
      <c r="C290" s="4" t="s">
        <v>298</v>
      </c>
      <c r="D290" s="4">
        <v>6116151</v>
      </c>
      <c r="E290" s="5">
        <v>43594</v>
      </c>
      <c r="F290" s="5">
        <v>43595</v>
      </c>
      <c r="G290" s="6">
        <v>2983694</v>
      </c>
      <c r="H290" s="6">
        <v>0</v>
      </c>
      <c r="I290" s="6">
        <v>0</v>
      </c>
      <c r="J290" s="6">
        <v>0</v>
      </c>
      <c r="K290" s="6">
        <v>2983694</v>
      </c>
      <c r="L290" t="s">
        <v>1203</v>
      </c>
      <c r="M290" s="1">
        <v>0</v>
      </c>
      <c r="N290" s="1">
        <v>2983694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</row>
    <row r="291" spans="1:19" hidden="1" x14ac:dyDescent="0.25">
      <c r="A291" s="4">
        <v>900226715</v>
      </c>
      <c r="B291" s="4" t="s">
        <v>13</v>
      </c>
      <c r="C291" s="4" t="s">
        <v>299</v>
      </c>
      <c r="D291" s="4">
        <v>6116155</v>
      </c>
      <c r="E291" s="5">
        <v>43594</v>
      </c>
      <c r="F291" s="5">
        <v>43651</v>
      </c>
      <c r="G291" s="6">
        <v>3345192</v>
      </c>
      <c r="H291" s="6">
        <v>0</v>
      </c>
      <c r="I291" s="6">
        <v>0</v>
      </c>
      <c r="J291" s="6">
        <v>0</v>
      </c>
      <c r="K291" s="6">
        <v>3345192</v>
      </c>
      <c r="L291" t="s">
        <v>1206</v>
      </c>
      <c r="M291" s="1">
        <v>0</v>
      </c>
      <c r="N291" s="1">
        <v>0</v>
      </c>
      <c r="O291" s="1">
        <v>0</v>
      </c>
      <c r="P291" s="1">
        <v>3345192</v>
      </c>
      <c r="Q291" s="1">
        <v>0</v>
      </c>
      <c r="R291" s="1">
        <v>0</v>
      </c>
      <c r="S291" s="1">
        <v>0</v>
      </c>
    </row>
    <row r="292" spans="1:19" hidden="1" x14ac:dyDescent="0.25">
      <c r="A292" s="4">
        <v>900226715</v>
      </c>
      <c r="B292" s="4" t="s">
        <v>13</v>
      </c>
      <c r="C292" s="4" t="s">
        <v>300</v>
      </c>
      <c r="D292" s="4">
        <v>6116156</v>
      </c>
      <c r="E292" s="5">
        <v>43594</v>
      </c>
      <c r="F292" s="5">
        <v>43595</v>
      </c>
      <c r="G292" s="6">
        <v>991681</v>
      </c>
      <c r="H292" s="6">
        <v>0</v>
      </c>
      <c r="I292" s="6">
        <v>0</v>
      </c>
      <c r="J292" s="6">
        <v>0</v>
      </c>
      <c r="K292" s="6">
        <v>991681</v>
      </c>
      <c r="L292" t="s">
        <v>1203</v>
      </c>
      <c r="M292" s="1">
        <v>0</v>
      </c>
      <c r="N292" s="1">
        <v>991681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</row>
    <row r="293" spans="1:19" hidden="1" x14ac:dyDescent="0.25">
      <c r="A293" s="4">
        <v>900226715</v>
      </c>
      <c r="B293" s="4" t="s">
        <v>13</v>
      </c>
      <c r="C293" s="4" t="s">
        <v>301</v>
      </c>
      <c r="D293" s="4">
        <v>6116157</v>
      </c>
      <c r="E293" s="5">
        <v>43594</v>
      </c>
      <c r="F293" s="5">
        <v>43595</v>
      </c>
      <c r="G293" s="6">
        <v>991700</v>
      </c>
      <c r="H293" s="6">
        <v>0</v>
      </c>
      <c r="I293" s="6">
        <v>0</v>
      </c>
      <c r="J293" s="6">
        <v>0</v>
      </c>
      <c r="K293" s="6">
        <v>991700</v>
      </c>
      <c r="L293" t="s">
        <v>1203</v>
      </c>
      <c r="M293" s="1">
        <v>0</v>
      </c>
      <c r="N293" s="1">
        <v>991700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</row>
    <row r="294" spans="1:19" hidden="1" x14ac:dyDescent="0.25">
      <c r="A294" s="4">
        <v>900226715</v>
      </c>
      <c r="B294" s="4" t="s">
        <v>13</v>
      </c>
      <c r="C294" s="4" t="s">
        <v>302</v>
      </c>
      <c r="D294" s="4">
        <v>6116158</v>
      </c>
      <c r="E294" s="5">
        <v>43594</v>
      </c>
      <c r="F294" s="5">
        <v>43595</v>
      </c>
      <c r="G294" s="6">
        <v>991681</v>
      </c>
      <c r="H294" s="6">
        <v>0</v>
      </c>
      <c r="I294" s="6">
        <v>0</v>
      </c>
      <c r="J294" s="6">
        <v>0</v>
      </c>
      <c r="K294" s="6">
        <v>991681</v>
      </c>
      <c r="L294" t="s">
        <v>1203</v>
      </c>
      <c r="M294" s="1">
        <v>0</v>
      </c>
      <c r="N294" s="1">
        <v>991681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</row>
    <row r="295" spans="1:19" hidden="1" x14ac:dyDescent="0.25">
      <c r="A295" s="4">
        <v>900226715</v>
      </c>
      <c r="B295" s="4" t="s">
        <v>13</v>
      </c>
      <c r="C295" s="4" t="s">
        <v>303</v>
      </c>
      <c r="D295" s="4">
        <v>6116159</v>
      </c>
      <c r="E295" s="5">
        <v>43594</v>
      </c>
      <c r="F295" s="5">
        <v>43595</v>
      </c>
      <c r="G295" s="6">
        <v>991681</v>
      </c>
      <c r="H295" s="6">
        <v>0</v>
      </c>
      <c r="I295" s="6">
        <v>0</v>
      </c>
      <c r="J295" s="6">
        <v>0</v>
      </c>
      <c r="K295" s="6">
        <v>991681</v>
      </c>
      <c r="L295" t="s">
        <v>1203</v>
      </c>
      <c r="M295" s="1">
        <v>0</v>
      </c>
      <c r="N295" s="1">
        <v>991681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</row>
    <row r="296" spans="1:19" hidden="1" x14ac:dyDescent="0.25">
      <c r="A296" s="4">
        <v>900226715</v>
      </c>
      <c r="B296" s="4" t="s">
        <v>13</v>
      </c>
      <c r="C296" s="4" t="s">
        <v>304</v>
      </c>
      <c r="D296" s="4">
        <v>6116160</v>
      </c>
      <c r="E296" s="5">
        <v>43594</v>
      </c>
      <c r="F296" s="5">
        <v>43595</v>
      </c>
      <c r="G296" s="6">
        <v>991681</v>
      </c>
      <c r="H296" s="6">
        <v>0</v>
      </c>
      <c r="I296" s="6">
        <v>0</v>
      </c>
      <c r="J296" s="6">
        <v>0</v>
      </c>
      <c r="K296" s="6">
        <v>991681</v>
      </c>
      <c r="L296" t="s">
        <v>1206</v>
      </c>
      <c r="M296" s="1">
        <v>0</v>
      </c>
      <c r="N296" s="1">
        <v>0</v>
      </c>
      <c r="O296" s="1">
        <v>0</v>
      </c>
      <c r="P296" s="1">
        <v>991681</v>
      </c>
      <c r="Q296" s="1">
        <v>0</v>
      </c>
      <c r="R296" s="1">
        <v>0</v>
      </c>
      <c r="S296" s="1">
        <v>0</v>
      </c>
    </row>
    <row r="297" spans="1:19" hidden="1" x14ac:dyDescent="0.25">
      <c r="A297" s="4">
        <v>900226715</v>
      </c>
      <c r="B297" s="4" t="s">
        <v>13</v>
      </c>
      <c r="C297" s="4" t="s">
        <v>305</v>
      </c>
      <c r="D297" s="4">
        <v>6116161</v>
      </c>
      <c r="E297" s="5">
        <v>43594</v>
      </c>
      <c r="F297" s="5">
        <v>43595</v>
      </c>
      <c r="G297" s="6">
        <v>991681</v>
      </c>
      <c r="H297" s="6">
        <v>0</v>
      </c>
      <c r="I297" s="6">
        <v>0</v>
      </c>
      <c r="J297" s="6">
        <v>0</v>
      </c>
      <c r="K297" s="6">
        <v>991681</v>
      </c>
      <c r="L297" t="s">
        <v>1203</v>
      </c>
      <c r="M297" s="1">
        <v>0</v>
      </c>
      <c r="N297" s="1">
        <v>991681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</row>
    <row r="298" spans="1:19" hidden="1" x14ac:dyDescent="0.25">
      <c r="A298" s="4">
        <v>900226715</v>
      </c>
      <c r="B298" s="4" t="s">
        <v>13</v>
      </c>
      <c r="C298" s="4" t="s">
        <v>306</v>
      </c>
      <c r="D298" s="4">
        <v>6116162</v>
      </c>
      <c r="E298" s="5">
        <v>43594</v>
      </c>
      <c r="F298" s="5">
        <v>43595</v>
      </c>
      <c r="G298" s="6">
        <v>991681</v>
      </c>
      <c r="H298" s="6">
        <v>0</v>
      </c>
      <c r="I298" s="6">
        <v>0</v>
      </c>
      <c r="J298" s="6">
        <v>0</v>
      </c>
      <c r="K298" s="6">
        <v>991681</v>
      </c>
      <c r="L298" t="s">
        <v>1203</v>
      </c>
      <c r="M298" s="1">
        <v>0</v>
      </c>
      <c r="N298" s="1">
        <v>991681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</row>
    <row r="299" spans="1:19" hidden="1" x14ac:dyDescent="0.25">
      <c r="A299" s="4">
        <v>900226715</v>
      </c>
      <c r="B299" s="4" t="s">
        <v>13</v>
      </c>
      <c r="C299" s="4" t="s">
        <v>307</v>
      </c>
      <c r="D299" s="4">
        <v>6116163</v>
      </c>
      <c r="E299" s="5">
        <v>43594</v>
      </c>
      <c r="F299" s="5">
        <v>43595</v>
      </c>
      <c r="G299" s="6">
        <v>991681</v>
      </c>
      <c r="H299" s="6">
        <v>0</v>
      </c>
      <c r="I299" s="6">
        <v>0</v>
      </c>
      <c r="J299" s="6">
        <v>0</v>
      </c>
      <c r="K299" s="6">
        <v>991681</v>
      </c>
      <c r="L299" t="s">
        <v>1203</v>
      </c>
      <c r="M299" s="1">
        <v>0</v>
      </c>
      <c r="N299" s="1">
        <v>991681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</row>
    <row r="300" spans="1:19" hidden="1" x14ac:dyDescent="0.25">
      <c r="A300" s="4">
        <v>900226715</v>
      </c>
      <c r="B300" s="4" t="s">
        <v>13</v>
      </c>
      <c r="C300" s="4" t="s">
        <v>308</v>
      </c>
      <c r="D300" s="4">
        <v>6116165</v>
      </c>
      <c r="E300" s="5">
        <v>43594</v>
      </c>
      <c r="F300" s="5">
        <v>43595</v>
      </c>
      <c r="G300" s="6">
        <v>991681</v>
      </c>
      <c r="H300" s="6">
        <v>0</v>
      </c>
      <c r="I300" s="6">
        <v>0</v>
      </c>
      <c r="J300" s="6">
        <v>0</v>
      </c>
      <c r="K300" s="6">
        <v>991681</v>
      </c>
      <c r="L300" t="s">
        <v>1203</v>
      </c>
      <c r="M300" s="1">
        <v>0</v>
      </c>
      <c r="N300" s="1">
        <v>991681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</row>
    <row r="301" spans="1:19" hidden="1" x14ac:dyDescent="0.25">
      <c r="A301" s="4">
        <v>900226715</v>
      </c>
      <c r="B301" s="4" t="s">
        <v>13</v>
      </c>
      <c r="C301" s="4" t="s">
        <v>309</v>
      </c>
      <c r="D301" s="4">
        <v>6116166</v>
      </c>
      <c r="E301" s="5">
        <v>43594</v>
      </c>
      <c r="F301" s="5">
        <v>43595</v>
      </c>
      <c r="G301" s="6">
        <v>991681</v>
      </c>
      <c r="H301" s="6">
        <v>0</v>
      </c>
      <c r="I301" s="6">
        <v>0</v>
      </c>
      <c r="J301" s="6">
        <v>0</v>
      </c>
      <c r="K301" s="6">
        <v>991681</v>
      </c>
      <c r="L301" t="s">
        <v>1203</v>
      </c>
      <c r="M301" s="1">
        <v>0</v>
      </c>
      <c r="N301" s="1">
        <v>991681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</row>
    <row r="302" spans="1:19" hidden="1" x14ac:dyDescent="0.25">
      <c r="A302" s="4">
        <v>900226715</v>
      </c>
      <c r="B302" s="4" t="s">
        <v>13</v>
      </c>
      <c r="C302" s="4" t="s">
        <v>310</v>
      </c>
      <c r="D302" s="4">
        <v>6116167</v>
      </c>
      <c r="E302" s="5">
        <v>43594</v>
      </c>
      <c r="F302" s="5">
        <v>43595</v>
      </c>
      <c r="G302" s="6">
        <v>991681</v>
      </c>
      <c r="H302" s="6">
        <v>0</v>
      </c>
      <c r="I302" s="6">
        <v>0</v>
      </c>
      <c r="J302" s="6">
        <v>0</v>
      </c>
      <c r="K302" s="6">
        <v>991681</v>
      </c>
      <c r="L302" t="s">
        <v>1203</v>
      </c>
      <c r="M302" s="1">
        <v>0</v>
      </c>
      <c r="N302" s="1">
        <v>991681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</row>
    <row r="303" spans="1:19" hidden="1" x14ac:dyDescent="0.25">
      <c r="A303" s="4">
        <v>900226715</v>
      </c>
      <c r="B303" s="4" t="s">
        <v>13</v>
      </c>
      <c r="C303" s="4" t="s">
        <v>311</v>
      </c>
      <c r="D303" s="4">
        <v>6116168</v>
      </c>
      <c r="E303" s="5">
        <v>43594</v>
      </c>
      <c r="F303" s="5">
        <v>43595</v>
      </c>
      <c r="G303" s="6">
        <v>991681</v>
      </c>
      <c r="H303" s="6">
        <v>0</v>
      </c>
      <c r="I303" s="6">
        <v>0</v>
      </c>
      <c r="J303" s="6">
        <v>0</v>
      </c>
      <c r="K303" s="6">
        <v>991681</v>
      </c>
      <c r="L303" t="s">
        <v>1203</v>
      </c>
      <c r="M303" s="1">
        <v>0</v>
      </c>
      <c r="N303" s="1">
        <v>991681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</row>
    <row r="304" spans="1:19" hidden="1" x14ac:dyDescent="0.25">
      <c r="A304" s="4">
        <v>900226715</v>
      </c>
      <c r="B304" s="4" t="s">
        <v>13</v>
      </c>
      <c r="C304" s="4" t="s">
        <v>312</v>
      </c>
      <c r="D304" s="4">
        <v>6116169</v>
      </c>
      <c r="E304" s="5">
        <v>43594</v>
      </c>
      <c r="F304" s="5">
        <v>43595</v>
      </c>
      <c r="G304" s="6">
        <v>991681</v>
      </c>
      <c r="H304" s="6">
        <v>0</v>
      </c>
      <c r="I304" s="6">
        <v>0</v>
      </c>
      <c r="J304" s="6">
        <v>0</v>
      </c>
      <c r="K304" s="6">
        <v>991681</v>
      </c>
      <c r="L304" t="s">
        <v>1203</v>
      </c>
      <c r="M304" s="1">
        <v>0</v>
      </c>
      <c r="N304" s="1">
        <v>991681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</row>
    <row r="305" spans="1:19" hidden="1" x14ac:dyDescent="0.25">
      <c r="A305" s="4">
        <v>900226715</v>
      </c>
      <c r="B305" s="4" t="s">
        <v>13</v>
      </c>
      <c r="C305" s="4" t="s">
        <v>313</v>
      </c>
      <c r="D305" s="4">
        <v>6116170</v>
      </c>
      <c r="E305" s="5">
        <v>43594</v>
      </c>
      <c r="F305" s="5">
        <v>43595</v>
      </c>
      <c r="G305" s="6">
        <v>991681</v>
      </c>
      <c r="H305" s="6">
        <v>0</v>
      </c>
      <c r="I305" s="6">
        <v>0</v>
      </c>
      <c r="J305" s="6">
        <v>0</v>
      </c>
      <c r="K305" s="6">
        <v>991681</v>
      </c>
      <c r="L305" t="s">
        <v>1203</v>
      </c>
      <c r="M305" s="1">
        <v>0</v>
      </c>
      <c r="N305" s="1">
        <v>991681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</row>
    <row r="306" spans="1:19" hidden="1" x14ac:dyDescent="0.25">
      <c r="A306" s="4">
        <v>900226715</v>
      </c>
      <c r="B306" s="4" t="s">
        <v>13</v>
      </c>
      <c r="C306" s="4" t="s">
        <v>314</v>
      </c>
      <c r="D306" s="4">
        <v>6116171</v>
      </c>
      <c r="E306" s="5">
        <v>43594</v>
      </c>
      <c r="F306" s="5">
        <v>43595</v>
      </c>
      <c r="G306" s="6">
        <v>991681</v>
      </c>
      <c r="H306" s="6">
        <v>0</v>
      </c>
      <c r="I306" s="6">
        <v>0</v>
      </c>
      <c r="J306" s="6">
        <v>0</v>
      </c>
      <c r="K306" s="6">
        <v>991681</v>
      </c>
      <c r="L306" t="s">
        <v>1203</v>
      </c>
      <c r="M306" s="1">
        <v>0</v>
      </c>
      <c r="N306" s="1">
        <v>991681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</row>
    <row r="307" spans="1:19" hidden="1" x14ac:dyDescent="0.25">
      <c r="A307" s="4">
        <v>900226715</v>
      </c>
      <c r="B307" s="4" t="s">
        <v>13</v>
      </c>
      <c r="C307" s="4" t="s">
        <v>315</v>
      </c>
      <c r="D307" s="4">
        <v>6116172</v>
      </c>
      <c r="E307" s="5">
        <v>43594</v>
      </c>
      <c r="F307" s="5">
        <v>43595</v>
      </c>
      <c r="G307" s="6">
        <v>991681</v>
      </c>
      <c r="H307" s="6">
        <v>0</v>
      </c>
      <c r="I307" s="6">
        <v>0</v>
      </c>
      <c r="J307" s="6">
        <v>0</v>
      </c>
      <c r="K307" s="6">
        <v>991681</v>
      </c>
      <c r="L307" t="s">
        <v>1203</v>
      </c>
      <c r="M307" s="1">
        <v>0</v>
      </c>
      <c r="N307" s="1">
        <v>991681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</row>
    <row r="308" spans="1:19" hidden="1" x14ac:dyDescent="0.25">
      <c r="A308" s="4">
        <v>900226715</v>
      </c>
      <c r="B308" s="4" t="s">
        <v>13</v>
      </c>
      <c r="C308" s="4" t="s">
        <v>316</v>
      </c>
      <c r="D308" s="4">
        <v>6116173</v>
      </c>
      <c r="E308" s="5">
        <v>43594</v>
      </c>
      <c r="F308" s="5">
        <v>43595</v>
      </c>
      <c r="G308" s="6">
        <v>991681</v>
      </c>
      <c r="H308" s="6">
        <v>0</v>
      </c>
      <c r="I308" s="6">
        <v>0</v>
      </c>
      <c r="J308" s="6">
        <v>0</v>
      </c>
      <c r="K308" s="6">
        <v>991681</v>
      </c>
      <c r="L308" t="s">
        <v>1206</v>
      </c>
      <c r="M308" s="1">
        <v>0</v>
      </c>
      <c r="N308" s="1">
        <v>0</v>
      </c>
      <c r="O308" s="1">
        <v>0</v>
      </c>
      <c r="P308" s="1">
        <v>991681</v>
      </c>
      <c r="Q308" s="1">
        <v>0</v>
      </c>
      <c r="R308" s="1">
        <v>0</v>
      </c>
      <c r="S308" s="1">
        <v>0</v>
      </c>
    </row>
    <row r="309" spans="1:19" hidden="1" x14ac:dyDescent="0.25">
      <c r="A309" s="4">
        <v>900226715</v>
      </c>
      <c r="B309" s="4" t="s">
        <v>13</v>
      </c>
      <c r="C309" s="4" t="s">
        <v>317</v>
      </c>
      <c r="D309" s="4">
        <v>6116174</v>
      </c>
      <c r="E309" s="5">
        <v>43594</v>
      </c>
      <c r="F309" s="5">
        <v>43595</v>
      </c>
      <c r="G309" s="6">
        <v>991681</v>
      </c>
      <c r="H309" s="6">
        <v>0</v>
      </c>
      <c r="I309" s="6">
        <v>0</v>
      </c>
      <c r="J309" s="6">
        <v>0</v>
      </c>
      <c r="K309" s="6">
        <v>991681</v>
      </c>
      <c r="L309" t="s">
        <v>1206</v>
      </c>
      <c r="M309" s="1">
        <v>0</v>
      </c>
      <c r="N309" s="1">
        <v>0</v>
      </c>
      <c r="O309" s="1">
        <v>0</v>
      </c>
      <c r="P309" s="1">
        <v>991681</v>
      </c>
      <c r="Q309" s="1">
        <v>0</v>
      </c>
      <c r="R309" s="1">
        <v>0</v>
      </c>
      <c r="S309" s="1">
        <v>0</v>
      </c>
    </row>
    <row r="310" spans="1:19" hidden="1" x14ac:dyDescent="0.25">
      <c r="A310" s="4">
        <v>900226715</v>
      </c>
      <c r="B310" s="4" t="s">
        <v>13</v>
      </c>
      <c r="C310" s="4" t="s">
        <v>318</v>
      </c>
      <c r="D310" s="4">
        <v>6116175</v>
      </c>
      <c r="E310" s="5">
        <v>43594</v>
      </c>
      <c r="F310" s="5">
        <v>43595</v>
      </c>
      <c r="G310" s="6">
        <v>991681</v>
      </c>
      <c r="H310" s="6">
        <v>0</v>
      </c>
      <c r="I310" s="6">
        <v>0</v>
      </c>
      <c r="J310" s="6">
        <v>0</v>
      </c>
      <c r="K310" s="6">
        <v>991681</v>
      </c>
      <c r="L310" t="s">
        <v>1206</v>
      </c>
      <c r="M310" s="1">
        <v>0</v>
      </c>
      <c r="N310" s="1">
        <v>0</v>
      </c>
      <c r="O310" s="1">
        <v>0</v>
      </c>
      <c r="P310" s="1">
        <v>991681</v>
      </c>
      <c r="Q310" s="1">
        <v>0</v>
      </c>
      <c r="R310" s="1">
        <v>0</v>
      </c>
      <c r="S310" s="1">
        <v>0</v>
      </c>
    </row>
    <row r="311" spans="1:19" hidden="1" x14ac:dyDescent="0.25">
      <c r="A311" s="4">
        <v>900226715</v>
      </c>
      <c r="B311" s="4" t="s">
        <v>13</v>
      </c>
      <c r="C311" s="4" t="s">
        <v>319</v>
      </c>
      <c r="D311" s="4">
        <v>6116176</v>
      </c>
      <c r="E311" s="5">
        <v>43594</v>
      </c>
      <c r="F311" s="5">
        <v>43595</v>
      </c>
      <c r="G311" s="6">
        <v>991681</v>
      </c>
      <c r="H311" s="6">
        <v>0</v>
      </c>
      <c r="I311" s="6">
        <v>0</v>
      </c>
      <c r="J311" s="6">
        <v>0</v>
      </c>
      <c r="K311" s="6">
        <v>991681</v>
      </c>
      <c r="L311" t="s">
        <v>1206</v>
      </c>
      <c r="M311" s="1">
        <v>0</v>
      </c>
      <c r="N311" s="1">
        <v>0</v>
      </c>
      <c r="O311" s="1">
        <v>0</v>
      </c>
      <c r="P311" s="1">
        <v>991681</v>
      </c>
      <c r="Q311" s="1">
        <v>0</v>
      </c>
      <c r="R311" s="1">
        <v>0</v>
      </c>
      <c r="S311" s="1">
        <v>0</v>
      </c>
    </row>
    <row r="312" spans="1:19" hidden="1" x14ac:dyDescent="0.25">
      <c r="A312" s="4">
        <v>900226715</v>
      </c>
      <c r="B312" s="4" t="s">
        <v>13</v>
      </c>
      <c r="C312" s="4" t="s">
        <v>320</v>
      </c>
      <c r="D312" s="4">
        <v>6116177</v>
      </c>
      <c r="E312" s="5">
        <v>43594</v>
      </c>
      <c r="F312" s="5">
        <v>43595</v>
      </c>
      <c r="G312" s="6">
        <v>991681</v>
      </c>
      <c r="H312" s="6">
        <v>0</v>
      </c>
      <c r="I312" s="6">
        <v>0</v>
      </c>
      <c r="J312" s="6">
        <v>0</v>
      </c>
      <c r="K312" s="6">
        <v>991681</v>
      </c>
      <c r="L312" t="s">
        <v>1206</v>
      </c>
      <c r="M312" s="1">
        <v>0</v>
      </c>
      <c r="N312" s="1">
        <v>0</v>
      </c>
      <c r="O312" s="1">
        <v>0</v>
      </c>
      <c r="P312" s="1">
        <v>991681</v>
      </c>
      <c r="Q312" s="1">
        <v>0</v>
      </c>
      <c r="R312" s="1">
        <v>0</v>
      </c>
      <c r="S312" s="1">
        <v>0</v>
      </c>
    </row>
    <row r="313" spans="1:19" hidden="1" x14ac:dyDescent="0.25">
      <c r="A313" s="4">
        <v>900226715</v>
      </c>
      <c r="B313" s="4" t="s">
        <v>13</v>
      </c>
      <c r="C313" s="4" t="s">
        <v>321</v>
      </c>
      <c r="D313" s="4">
        <v>6116178</v>
      </c>
      <c r="E313" s="5">
        <v>43594</v>
      </c>
      <c r="F313" s="5">
        <v>43595</v>
      </c>
      <c r="G313" s="6">
        <v>991681</v>
      </c>
      <c r="H313" s="6">
        <v>0</v>
      </c>
      <c r="I313" s="6">
        <v>0</v>
      </c>
      <c r="J313" s="6">
        <v>0</v>
      </c>
      <c r="K313" s="6">
        <v>991681</v>
      </c>
      <c r="L313" t="s">
        <v>1206</v>
      </c>
      <c r="M313" s="1">
        <v>0</v>
      </c>
      <c r="N313" s="1">
        <v>0</v>
      </c>
      <c r="O313" s="1">
        <v>0</v>
      </c>
      <c r="P313" s="1">
        <v>991681</v>
      </c>
      <c r="Q313" s="1">
        <v>0</v>
      </c>
      <c r="R313" s="1">
        <v>0</v>
      </c>
      <c r="S313" s="1">
        <v>0</v>
      </c>
    </row>
    <row r="314" spans="1:19" hidden="1" x14ac:dyDescent="0.25">
      <c r="A314" s="4">
        <v>900226715</v>
      </c>
      <c r="B314" s="4" t="s">
        <v>13</v>
      </c>
      <c r="C314" s="4" t="s">
        <v>322</v>
      </c>
      <c r="D314" s="4">
        <v>6116179</v>
      </c>
      <c r="E314" s="5">
        <v>43594</v>
      </c>
      <c r="F314" s="5">
        <v>43595</v>
      </c>
      <c r="G314" s="6">
        <v>991681</v>
      </c>
      <c r="H314" s="6">
        <v>0</v>
      </c>
      <c r="I314" s="6">
        <v>0</v>
      </c>
      <c r="J314" s="6">
        <v>0</v>
      </c>
      <c r="K314" s="6">
        <v>991681</v>
      </c>
      <c r="L314" t="s">
        <v>1206</v>
      </c>
      <c r="M314" s="1">
        <v>0</v>
      </c>
      <c r="N314" s="1">
        <v>0</v>
      </c>
      <c r="O314" s="1">
        <v>0</v>
      </c>
      <c r="P314" s="1">
        <v>991681</v>
      </c>
      <c r="Q314" s="1">
        <v>0</v>
      </c>
      <c r="R314" s="1">
        <v>0</v>
      </c>
      <c r="S314" s="1">
        <v>0</v>
      </c>
    </row>
    <row r="315" spans="1:19" hidden="1" x14ac:dyDescent="0.25">
      <c r="A315" s="4">
        <v>900226715</v>
      </c>
      <c r="B315" s="4" t="s">
        <v>13</v>
      </c>
      <c r="C315" s="4" t="s">
        <v>323</v>
      </c>
      <c r="D315" s="4">
        <v>6116180</v>
      </c>
      <c r="E315" s="5">
        <v>43594</v>
      </c>
      <c r="F315" s="5">
        <v>43595</v>
      </c>
      <c r="G315" s="6">
        <v>991681</v>
      </c>
      <c r="H315" s="6">
        <v>0</v>
      </c>
      <c r="I315" s="6">
        <v>0</v>
      </c>
      <c r="J315" s="6">
        <v>0</v>
      </c>
      <c r="K315" s="6">
        <v>991681</v>
      </c>
      <c r="L315" t="s">
        <v>1206</v>
      </c>
      <c r="M315" s="1">
        <v>0</v>
      </c>
      <c r="N315" s="1">
        <v>0</v>
      </c>
      <c r="O315" s="1">
        <v>0</v>
      </c>
      <c r="P315" s="1">
        <v>991681</v>
      </c>
      <c r="Q315" s="1">
        <v>0</v>
      </c>
      <c r="R315" s="1">
        <v>0</v>
      </c>
      <c r="S315" s="1">
        <v>0</v>
      </c>
    </row>
    <row r="316" spans="1:19" hidden="1" x14ac:dyDescent="0.25">
      <c r="A316" s="4">
        <v>900226715</v>
      </c>
      <c r="B316" s="4" t="s">
        <v>13</v>
      </c>
      <c r="C316" s="4" t="s">
        <v>324</v>
      </c>
      <c r="D316" s="4">
        <v>6116182</v>
      </c>
      <c r="E316" s="5">
        <v>43594</v>
      </c>
      <c r="F316" s="5">
        <v>43651</v>
      </c>
      <c r="G316" s="6">
        <v>3320558</v>
      </c>
      <c r="H316" s="6">
        <v>0</v>
      </c>
      <c r="I316" s="6">
        <v>0</v>
      </c>
      <c r="J316" s="6">
        <v>0</v>
      </c>
      <c r="K316" s="6">
        <v>3320558</v>
      </c>
      <c r="L316" t="s">
        <v>1206</v>
      </c>
      <c r="M316" s="1">
        <v>0</v>
      </c>
      <c r="N316" s="1">
        <v>0</v>
      </c>
      <c r="O316" s="1">
        <v>0</v>
      </c>
      <c r="P316" s="1">
        <v>3320558</v>
      </c>
      <c r="Q316" s="1">
        <v>0</v>
      </c>
      <c r="R316" s="1">
        <v>0</v>
      </c>
      <c r="S316" s="1">
        <v>0</v>
      </c>
    </row>
    <row r="317" spans="1:19" hidden="1" x14ac:dyDescent="0.25">
      <c r="A317" s="4">
        <v>900226715</v>
      </c>
      <c r="B317" s="4" t="s">
        <v>13</v>
      </c>
      <c r="C317" s="4" t="s">
        <v>325</v>
      </c>
      <c r="D317" s="4">
        <v>6116185</v>
      </c>
      <c r="E317" s="5">
        <v>43594</v>
      </c>
      <c r="F317" s="5">
        <v>43651</v>
      </c>
      <c r="G317" s="6">
        <v>441708</v>
      </c>
      <c r="H317" s="6">
        <v>0</v>
      </c>
      <c r="I317" s="6">
        <v>0</v>
      </c>
      <c r="J317" s="6">
        <v>0</v>
      </c>
      <c r="K317" s="6">
        <v>441708</v>
      </c>
      <c r="L317" t="s">
        <v>1206</v>
      </c>
      <c r="M317" s="1">
        <v>0</v>
      </c>
      <c r="N317" s="1">
        <v>0</v>
      </c>
      <c r="O317" s="1">
        <v>0</v>
      </c>
      <c r="P317" s="1">
        <v>441708</v>
      </c>
      <c r="Q317" s="1">
        <v>0</v>
      </c>
      <c r="R317" s="1">
        <v>0</v>
      </c>
      <c r="S317" s="1">
        <v>0</v>
      </c>
    </row>
    <row r="318" spans="1:19" hidden="1" x14ac:dyDescent="0.25">
      <c r="A318" s="4">
        <v>900226715</v>
      </c>
      <c r="B318" s="4" t="s">
        <v>13</v>
      </c>
      <c r="C318" s="4" t="s">
        <v>326</v>
      </c>
      <c r="D318" s="4">
        <v>6116255</v>
      </c>
      <c r="E318" s="5">
        <v>43595</v>
      </c>
      <c r="F318" s="5">
        <v>43651</v>
      </c>
      <c r="G318" s="6">
        <v>1835000</v>
      </c>
      <c r="H318" s="6">
        <v>0</v>
      </c>
      <c r="I318" s="6">
        <v>0</v>
      </c>
      <c r="J318" s="6">
        <v>0</v>
      </c>
      <c r="K318" s="6">
        <v>1835000</v>
      </c>
      <c r="L318" t="s">
        <v>1203</v>
      </c>
      <c r="M318" s="1">
        <v>0</v>
      </c>
      <c r="N318" s="1">
        <v>1835000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</row>
    <row r="319" spans="1:19" hidden="1" x14ac:dyDescent="0.25">
      <c r="A319" s="4">
        <v>900226715</v>
      </c>
      <c r="B319" s="4" t="s">
        <v>13</v>
      </c>
      <c r="C319" s="4" t="s">
        <v>327</v>
      </c>
      <c r="D319" s="4">
        <v>6116278</v>
      </c>
      <c r="E319" s="5">
        <v>43595</v>
      </c>
      <c r="F319" s="5">
        <v>43651</v>
      </c>
      <c r="G319" s="6">
        <v>22477</v>
      </c>
      <c r="H319" s="6">
        <v>0</v>
      </c>
      <c r="I319" s="6">
        <v>0</v>
      </c>
      <c r="J319" s="6">
        <v>0</v>
      </c>
      <c r="K319" s="6">
        <v>22477</v>
      </c>
      <c r="L319" t="s">
        <v>1206</v>
      </c>
      <c r="M319" s="1">
        <v>0</v>
      </c>
      <c r="N319" s="1">
        <v>0</v>
      </c>
      <c r="O319" s="1">
        <v>0</v>
      </c>
      <c r="P319" s="1">
        <v>22477</v>
      </c>
      <c r="Q319" s="1">
        <v>0</v>
      </c>
      <c r="R319" s="1">
        <v>0</v>
      </c>
      <c r="S319" s="1">
        <v>0</v>
      </c>
    </row>
    <row r="320" spans="1:19" hidden="1" x14ac:dyDescent="0.25">
      <c r="A320" s="4">
        <v>900226715</v>
      </c>
      <c r="B320" s="4" t="s">
        <v>13</v>
      </c>
      <c r="C320" s="4" t="s">
        <v>328</v>
      </c>
      <c r="D320" s="4">
        <v>6116321</v>
      </c>
      <c r="E320" s="5">
        <v>43595</v>
      </c>
      <c r="F320" s="5">
        <v>43651</v>
      </c>
      <c r="G320" s="6">
        <v>185000</v>
      </c>
      <c r="H320" s="6">
        <v>0</v>
      </c>
      <c r="I320" s="6">
        <v>0</v>
      </c>
      <c r="J320" s="6">
        <v>0</v>
      </c>
      <c r="K320" s="6">
        <v>185000</v>
      </c>
      <c r="L320" t="s">
        <v>1206</v>
      </c>
      <c r="M320" s="1">
        <v>0</v>
      </c>
      <c r="N320" s="1">
        <v>0</v>
      </c>
      <c r="O320" s="1">
        <v>0</v>
      </c>
      <c r="P320" s="1">
        <v>185000</v>
      </c>
      <c r="Q320" s="1">
        <v>0</v>
      </c>
      <c r="R320" s="1">
        <v>0</v>
      </c>
      <c r="S320" s="1">
        <v>0</v>
      </c>
    </row>
    <row r="321" spans="1:19" hidden="1" x14ac:dyDescent="0.25">
      <c r="A321" s="4">
        <v>900226715</v>
      </c>
      <c r="B321" s="4" t="s">
        <v>13</v>
      </c>
      <c r="C321" s="4" t="s">
        <v>329</v>
      </c>
      <c r="D321" s="4">
        <v>6116557</v>
      </c>
      <c r="E321" s="5">
        <v>43598</v>
      </c>
      <c r="F321" s="5">
        <v>43651</v>
      </c>
      <c r="G321" s="6">
        <v>185000</v>
      </c>
      <c r="H321" s="6">
        <v>0</v>
      </c>
      <c r="I321" s="6">
        <v>0</v>
      </c>
      <c r="J321" s="6">
        <v>0</v>
      </c>
      <c r="K321" s="6">
        <v>185000</v>
      </c>
      <c r="L321" t="s">
        <v>1206</v>
      </c>
      <c r="M321" s="1">
        <v>0</v>
      </c>
      <c r="N321" s="1">
        <v>0</v>
      </c>
      <c r="O321" s="1">
        <v>0</v>
      </c>
      <c r="P321" s="1">
        <v>185000</v>
      </c>
      <c r="Q321" s="1">
        <v>0</v>
      </c>
      <c r="R321" s="1">
        <v>0</v>
      </c>
      <c r="S321" s="1">
        <v>0</v>
      </c>
    </row>
    <row r="322" spans="1:19" hidden="1" x14ac:dyDescent="0.25">
      <c r="A322" s="4">
        <v>900226715</v>
      </c>
      <c r="B322" s="4" t="s">
        <v>13</v>
      </c>
      <c r="C322" s="4" t="s">
        <v>330</v>
      </c>
      <c r="D322" s="4">
        <v>6116558</v>
      </c>
      <c r="E322" s="5">
        <v>43598</v>
      </c>
      <c r="F322" s="5">
        <v>43651</v>
      </c>
      <c r="G322" s="6">
        <v>75000</v>
      </c>
      <c r="H322" s="6">
        <v>0</v>
      </c>
      <c r="I322" s="6">
        <v>0</v>
      </c>
      <c r="J322" s="6">
        <v>0</v>
      </c>
      <c r="K322" s="6">
        <v>75000</v>
      </c>
      <c r="L322" t="s">
        <v>1206</v>
      </c>
      <c r="M322" s="1">
        <v>0</v>
      </c>
      <c r="N322" s="1">
        <v>0</v>
      </c>
      <c r="O322" s="1">
        <v>0</v>
      </c>
      <c r="P322" s="1">
        <v>75000</v>
      </c>
      <c r="Q322" s="1">
        <v>0</v>
      </c>
      <c r="R322" s="1">
        <v>0</v>
      </c>
      <c r="S322" s="1">
        <v>0</v>
      </c>
    </row>
    <row r="323" spans="1:19" hidden="1" x14ac:dyDescent="0.25">
      <c r="A323" s="4">
        <v>900226715</v>
      </c>
      <c r="B323" s="4" t="s">
        <v>13</v>
      </c>
      <c r="C323" s="4" t="s">
        <v>331</v>
      </c>
      <c r="D323" s="4">
        <v>6116560</v>
      </c>
      <c r="E323" s="5">
        <v>43598</v>
      </c>
      <c r="F323" s="5">
        <v>43651</v>
      </c>
      <c r="G323" s="6">
        <v>185000</v>
      </c>
      <c r="H323" s="6">
        <v>0</v>
      </c>
      <c r="I323" s="6">
        <v>0</v>
      </c>
      <c r="J323" s="6">
        <v>0</v>
      </c>
      <c r="K323" s="6">
        <v>185000</v>
      </c>
      <c r="L323" t="s">
        <v>1206</v>
      </c>
      <c r="M323" s="1">
        <v>0</v>
      </c>
      <c r="N323" s="1">
        <v>0</v>
      </c>
      <c r="O323" s="1">
        <v>0</v>
      </c>
      <c r="P323" s="1">
        <v>185000</v>
      </c>
      <c r="Q323" s="1">
        <v>0</v>
      </c>
      <c r="R323" s="1">
        <v>0</v>
      </c>
      <c r="S323" s="1">
        <v>0</v>
      </c>
    </row>
    <row r="324" spans="1:19" hidden="1" x14ac:dyDescent="0.25">
      <c r="A324" s="4">
        <v>900226715</v>
      </c>
      <c r="B324" s="4" t="s">
        <v>13</v>
      </c>
      <c r="C324" s="4" t="s">
        <v>332</v>
      </c>
      <c r="D324" s="4">
        <v>6116561</v>
      </c>
      <c r="E324" s="5">
        <v>43598</v>
      </c>
      <c r="F324" s="5">
        <v>43651</v>
      </c>
      <c r="G324" s="6">
        <v>75000</v>
      </c>
      <c r="H324" s="6">
        <v>0</v>
      </c>
      <c r="I324" s="6">
        <v>0</v>
      </c>
      <c r="J324" s="6">
        <v>0</v>
      </c>
      <c r="K324" s="6">
        <v>75000</v>
      </c>
      <c r="L324" t="s">
        <v>1206</v>
      </c>
      <c r="M324" s="1">
        <v>0</v>
      </c>
      <c r="N324" s="1">
        <v>0</v>
      </c>
      <c r="O324" s="1">
        <v>0</v>
      </c>
      <c r="P324" s="1">
        <v>75000</v>
      </c>
      <c r="Q324" s="1">
        <v>0</v>
      </c>
      <c r="R324" s="1">
        <v>0</v>
      </c>
      <c r="S324" s="1">
        <v>0</v>
      </c>
    </row>
    <row r="325" spans="1:19" hidden="1" x14ac:dyDescent="0.25">
      <c r="A325" s="4">
        <v>900226715</v>
      </c>
      <c r="B325" s="4" t="s">
        <v>13</v>
      </c>
      <c r="C325" s="4" t="s">
        <v>333</v>
      </c>
      <c r="D325" s="4">
        <v>6116840</v>
      </c>
      <c r="E325" s="5">
        <v>43600</v>
      </c>
      <c r="F325" s="5">
        <v>43651</v>
      </c>
      <c r="G325" s="6">
        <v>185000</v>
      </c>
      <c r="H325" s="6">
        <v>0</v>
      </c>
      <c r="I325" s="6">
        <v>0</v>
      </c>
      <c r="J325" s="6">
        <v>0</v>
      </c>
      <c r="K325" s="6">
        <v>185000</v>
      </c>
      <c r="L325" t="s">
        <v>1206</v>
      </c>
      <c r="M325" s="1">
        <v>0</v>
      </c>
      <c r="N325" s="1">
        <v>0</v>
      </c>
      <c r="O325" s="1">
        <v>0</v>
      </c>
      <c r="P325" s="1">
        <v>185000</v>
      </c>
      <c r="Q325" s="1">
        <v>0</v>
      </c>
      <c r="R325" s="1">
        <v>0</v>
      </c>
      <c r="S325" s="1">
        <v>0</v>
      </c>
    </row>
    <row r="326" spans="1:19" hidden="1" x14ac:dyDescent="0.25">
      <c r="A326" s="4">
        <v>900226715</v>
      </c>
      <c r="B326" s="4" t="s">
        <v>13</v>
      </c>
      <c r="C326" s="4" t="s">
        <v>334</v>
      </c>
      <c r="D326" s="4">
        <v>6116844</v>
      </c>
      <c r="E326" s="5">
        <v>43600</v>
      </c>
      <c r="F326" s="5">
        <v>43651</v>
      </c>
      <c r="G326" s="6">
        <v>185000</v>
      </c>
      <c r="H326" s="6">
        <v>0</v>
      </c>
      <c r="I326" s="6">
        <v>0</v>
      </c>
      <c r="J326" s="6">
        <v>0</v>
      </c>
      <c r="K326" s="6">
        <v>185000</v>
      </c>
      <c r="L326" t="s">
        <v>1206</v>
      </c>
      <c r="M326" s="1">
        <v>0</v>
      </c>
      <c r="N326" s="1">
        <v>0</v>
      </c>
      <c r="O326" s="1">
        <v>0</v>
      </c>
      <c r="P326" s="1">
        <v>185000</v>
      </c>
      <c r="Q326" s="1">
        <v>0</v>
      </c>
      <c r="R326" s="1">
        <v>0</v>
      </c>
      <c r="S326" s="1">
        <v>0</v>
      </c>
    </row>
    <row r="327" spans="1:19" hidden="1" x14ac:dyDescent="0.25">
      <c r="A327" s="4">
        <v>900226715</v>
      </c>
      <c r="B327" s="4" t="s">
        <v>13</v>
      </c>
      <c r="C327" s="4" t="s">
        <v>335</v>
      </c>
      <c r="D327" s="4">
        <v>6116892</v>
      </c>
      <c r="E327" s="5">
        <v>43600</v>
      </c>
      <c r="F327" s="5">
        <f>+E327</f>
        <v>43600</v>
      </c>
      <c r="G327" s="6">
        <v>481853</v>
      </c>
      <c r="H327" s="6">
        <v>0</v>
      </c>
      <c r="I327" s="6">
        <v>0</v>
      </c>
      <c r="J327" s="6">
        <v>0</v>
      </c>
      <c r="K327" s="6">
        <v>481853</v>
      </c>
      <c r="L327" t="s">
        <v>1203</v>
      </c>
      <c r="M327" s="1">
        <v>0</v>
      </c>
      <c r="N327" s="1">
        <v>481853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</row>
    <row r="328" spans="1:19" hidden="1" x14ac:dyDescent="0.25">
      <c r="A328" s="4">
        <v>900226715</v>
      </c>
      <c r="B328" s="4" t="s">
        <v>13</v>
      </c>
      <c r="C328" s="4" t="s">
        <v>336</v>
      </c>
      <c r="D328" s="4">
        <v>6117117</v>
      </c>
      <c r="E328" s="5">
        <v>43601</v>
      </c>
      <c r="F328" s="5">
        <v>43651</v>
      </c>
      <c r="G328" s="6">
        <v>75000</v>
      </c>
      <c r="H328" s="6">
        <v>0</v>
      </c>
      <c r="I328" s="6">
        <v>0</v>
      </c>
      <c r="J328" s="6">
        <v>0</v>
      </c>
      <c r="K328" s="6">
        <v>75000</v>
      </c>
      <c r="L328" t="s">
        <v>1206</v>
      </c>
      <c r="M328" s="1">
        <v>0</v>
      </c>
      <c r="N328" s="1">
        <v>0</v>
      </c>
      <c r="O328" s="1">
        <v>0</v>
      </c>
      <c r="P328" s="1">
        <v>75000</v>
      </c>
      <c r="Q328" s="1">
        <v>0</v>
      </c>
      <c r="R328" s="1">
        <v>0</v>
      </c>
      <c r="S328" s="1">
        <v>0</v>
      </c>
    </row>
    <row r="329" spans="1:19" hidden="1" x14ac:dyDescent="0.25">
      <c r="A329" s="4">
        <v>900226715</v>
      </c>
      <c r="B329" s="4" t="s">
        <v>13</v>
      </c>
      <c r="C329" s="4" t="s">
        <v>337</v>
      </c>
      <c r="D329" s="4">
        <v>6117120</v>
      </c>
      <c r="E329" s="5">
        <v>43601</v>
      </c>
      <c r="F329" s="5">
        <v>43651</v>
      </c>
      <c r="G329" s="6">
        <v>75000</v>
      </c>
      <c r="H329" s="6">
        <v>0</v>
      </c>
      <c r="I329" s="6">
        <v>0</v>
      </c>
      <c r="J329" s="6">
        <v>0</v>
      </c>
      <c r="K329" s="6">
        <v>75000</v>
      </c>
      <c r="L329" t="s">
        <v>1206</v>
      </c>
      <c r="M329" s="1">
        <v>0</v>
      </c>
      <c r="N329" s="1">
        <v>0</v>
      </c>
      <c r="O329" s="1">
        <v>0</v>
      </c>
      <c r="P329" s="1">
        <v>75000</v>
      </c>
      <c r="Q329" s="1">
        <v>0</v>
      </c>
      <c r="R329" s="1">
        <v>0</v>
      </c>
      <c r="S329" s="1">
        <v>0</v>
      </c>
    </row>
    <row r="330" spans="1:19" hidden="1" x14ac:dyDescent="0.25">
      <c r="A330" s="4">
        <v>900226715</v>
      </c>
      <c r="B330" s="4" t="s">
        <v>13</v>
      </c>
      <c r="C330" s="4" t="s">
        <v>338</v>
      </c>
      <c r="D330" s="4">
        <v>6117121</v>
      </c>
      <c r="E330" s="5">
        <v>43601</v>
      </c>
      <c r="F330" s="5">
        <v>43651</v>
      </c>
      <c r="G330" s="6">
        <v>185000</v>
      </c>
      <c r="H330" s="6">
        <v>0</v>
      </c>
      <c r="I330" s="6">
        <v>0</v>
      </c>
      <c r="J330" s="6">
        <v>0</v>
      </c>
      <c r="K330" s="6">
        <v>185000</v>
      </c>
      <c r="L330" t="s">
        <v>1206</v>
      </c>
      <c r="M330" s="1">
        <v>0</v>
      </c>
      <c r="N330" s="1">
        <v>0</v>
      </c>
      <c r="O330" s="1">
        <v>0</v>
      </c>
      <c r="P330" s="1">
        <v>185000</v>
      </c>
      <c r="Q330" s="1">
        <v>0</v>
      </c>
      <c r="R330" s="1">
        <v>0</v>
      </c>
      <c r="S330" s="1">
        <v>0</v>
      </c>
    </row>
    <row r="331" spans="1:19" hidden="1" x14ac:dyDescent="0.25">
      <c r="A331" s="4">
        <v>900226715</v>
      </c>
      <c r="B331" s="4" t="s">
        <v>13</v>
      </c>
      <c r="C331" s="4" t="s">
        <v>339</v>
      </c>
      <c r="D331" s="4">
        <v>6117128</v>
      </c>
      <c r="E331" s="5">
        <v>43601</v>
      </c>
      <c r="F331" s="5">
        <v>43651</v>
      </c>
      <c r="G331" s="6">
        <v>75000</v>
      </c>
      <c r="H331" s="6">
        <v>0</v>
      </c>
      <c r="I331" s="6">
        <v>0</v>
      </c>
      <c r="J331" s="6">
        <v>0</v>
      </c>
      <c r="K331" s="6">
        <v>75000</v>
      </c>
      <c r="L331" t="s">
        <v>1206</v>
      </c>
      <c r="M331" s="1">
        <v>0</v>
      </c>
      <c r="N331" s="1">
        <v>0</v>
      </c>
      <c r="O331" s="1">
        <v>0</v>
      </c>
      <c r="P331" s="1">
        <v>75000</v>
      </c>
      <c r="Q331" s="1">
        <v>0</v>
      </c>
      <c r="R331" s="1">
        <v>0</v>
      </c>
      <c r="S331" s="1">
        <v>0</v>
      </c>
    </row>
    <row r="332" spans="1:19" hidden="1" x14ac:dyDescent="0.25">
      <c r="A332" s="4">
        <v>900226715</v>
      </c>
      <c r="B332" s="4" t="s">
        <v>13</v>
      </c>
      <c r="C332" s="4" t="s">
        <v>340</v>
      </c>
      <c r="D332" s="4">
        <v>6117212</v>
      </c>
      <c r="E332" s="5">
        <v>43602</v>
      </c>
      <c r="F332" s="5">
        <v>43651</v>
      </c>
      <c r="G332" s="6">
        <v>2928650</v>
      </c>
      <c r="H332" s="6">
        <v>0</v>
      </c>
      <c r="I332" s="6">
        <v>0</v>
      </c>
      <c r="J332" s="6">
        <v>0</v>
      </c>
      <c r="K332" s="6">
        <v>2928650</v>
      </c>
      <c r="L332" t="s">
        <v>1207</v>
      </c>
      <c r="M332" s="1">
        <v>0</v>
      </c>
      <c r="N332" s="1">
        <v>0</v>
      </c>
      <c r="O332" s="1">
        <v>76600</v>
      </c>
      <c r="P332" s="1">
        <v>2852050</v>
      </c>
      <c r="Q332" s="1">
        <v>0</v>
      </c>
      <c r="R332" s="1">
        <v>0</v>
      </c>
      <c r="S332" s="1">
        <v>0</v>
      </c>
    </row>
    <row r="333" spans="1:19" hidden="1" x14ac:dyDescent="0.25">
      <c r="A333" s="4">
        <v>900226715</v>
      </c>
      <c r="B333" s="4" t="s">
        <v>13</v>
      </c>
      <c r="C333" s="4" t="s">
        <v>341</v>
      </c>
      <c r="D333" s="4">
        <v>6117213</v>
      </c>
      <c r="E333" s="5">
        <v>43602</v>
      </c>
      <c r="F333" s="5">
        <v>43651</v>
      </c>
      <c r="G333" s="6">
        <v>75000</v>
      </c>
      <c r="H333" s="6">
        <v>0</v>
      </c>
      <c r="I333" s="6">
        <v>0</v>
      </c>
      <c r="J333" s="6">
        <v>0</v>
      </c>
      <c r="K333" s="6">
        <v>75000</v>
      </c>
      <c r="L333" t="s">
        <v>1206</v>
      </c>
      <c r="M333" s="1">
        <v>0</v>
      </c>
      <c r="N333" s="1">
        <v>0</v>
      </c>
      <c r="O333" s="1">
        <v>0</v>
      </c>
      <c r="P333" s="1">
        <v>75000</v>
      </c>
      <c r="Q333" s="1">
        <v>0</v>
      </c>
      <c r="R333" s="1">
        <v>0</v>
      </c>
      <c r="S333" s="1">
        <v>0</v>
      </c>
    </row>
    <row r="334" spans="1:19" hidden="1" x14ac:dyDescent="0.25">
      <c r="A334" s="4">
        <v>900226715</v>
      </c>
      <c r="B334" s="4" t="s">
        <v>13</v>
      </c>
      <c r="C334" s="4" t="s">
        <v>342</v>
      </c>
      <c r="D334" s="4">
        <v>6117264</v>
      </c>
      <c r="E334" s="5">
        <v>43606</v>
      </c>
      <c r="F334" s="5">
        <v>43651</v>
      </c>
      <c r="G334" s="6">
        <v>75000</v>
      </c>
      <c r="H334" s="6">
        <v>0</v>
      </c>
      <c r="I334" s="6">
        <v>0</v>
      </c>
      <c r="J334" s="6">
        <v>0</v>
      </c>
      <c r="K334" s="6">
        <v>75000</v>
      </c>
      <c r="L334" t="s">
        <v>1206</v>
      </c>
      <c r="M334" s="1">
        <v>0</v>
      </c>
      <c r="N334" s="1">
        <v>0</v>
      </c>
      <c r="O334" s="1">
        <v>0</v>
      </c>
      <c r="P334" s="1">
        <v>75000</v>
      </c>
      <c r="Q334" s="1">
        <v>0</v>
      </c>
      <c r="R334" s="1">
        <v>0</v>
      </c>
      <c r="S334" s="1">
        <v>0</v>
      </c>
    </row>
    <row r="335" spans="1:19" hidden="1" x14ac:dyDescent="0.25">
      <c r="A335" s="4">
        <v>900226715</v>
      </c>
      <c r="B335" s="4" t="s">
        <v>13</v>
      </c>
      <c r="C335" s="4" t="s">
        <v>343</v>
      </c>
      <c r="D335" s="4">
        <v>6117266</v>
      </c>
      <c r="E335" s="5">
        <v>43606</v>
      </c>
      <c r="F335" s="5">
        <v>43651</v>
      </c>
      <c r="G335" s="6">
        <v>125000</v>
      </c>
      <c r="H335" s="6">
        <v>0</v>
      </c>
      <c r="I335" s="6">
        <v>0</v>
      </c>
      <c r="J335" s="6">
        <v>0</v>
      </c>
      <c r="K335" s="6">
        <v>125000</v>
      </c>
      <c r="L335" t="s">
        <v>1206</v>
      </c>
      <c r="M335" s="1">
        <v>0</v>
      </c>
      <c r="N335" s="1">
        <v>0</v>
      </c>
      <c r="O335" s="1">
        <v>0</v>
      </c>
      <c r="P335" s="1">
        <v>125000</v>
      </c>
      <c r="Q335" s="1">
        <v>0</v>
      </c>
      <c r="R335" s="1">
        <v>0</v>
      </c>
      <c r="S335" s="1">
        <v>0</v>
      </c>
    </row>
    <row r="336" spans="1:19" hidden="1" x14ac:dyDescent="0.25">
      <c r="A336" s="4">
        <v>900226715</v>
      </c>
      <c r="B336" s="4" t="s">
        <v>13</v>
      </c>
      <c r="C336" s="4" t="s">
        <v>344</v>
      </c>
      <c r="D336" s="4">
        <v>6117276</v>
      </c>
      <c r="E336" s="5">
        <v>43606</v>
      </c>
      <c r="F336" s="5">
        <v>43651</v>
      </c>
      <c r="G336" s="6">
        <v>185000</v>
      </c>
      <c r="H336" s="6">
        <v>0</v>
      </c>
      <c r="I336" s="6">
        <v>0</v>
      </c>
      <c r="J336" s="6">
        <v>0</v>
      </c>
      <c r="K336" s="6">
        <v>185000</v>
      </c>
      <c r="L336" t="s">
        <v>1206</v>
      </c>
      <c r="M336" s="1">
        <v>0</v>
      </c>
      <c r="N336" s="1">
        <v>0</v>
      </c>
      <c r="O336" s="1">
        <v>0</v>
      </c>
      <c r="P336" s="1">
        <v>185000</v>
      </c>
      <c r="Q336" s="1">
        <v>0</v>
      </c>
      <c r="R336" s="1">
        <v>0</v>
      </c>
      <c r="S336" s="1">
        <v>0</v>
      </c>
    </row>
    <row r="337" spans="1:19" hidden="1" x14ac:dyDescent="0.25">
      <c r="A337" s="4">
        <v>900226715</v>
      </c>
      <c r="B337" s="4" t="s">
        <v>13</v>
      </c>
      <c r="C337" s="4" t="s">
        <v>345</v>
      </c>
      <c r="D337" s="4">
        <v>6117288</v>
      </c>
      <c r="E337" s="5">
        <v>43606</v>
      </c>
      <c r="F337" s="5">
        <v>43651</v>
      </c>
      <c r="G337" s="6">
        <v>185000</v>
      </c>
      <c r="H337" s="6">
        <v>0</v>
      </c>
      <c r="I337" s="6">
        <v>0</v>
      </c>
      <c r="J337" s="6">
        <v>0</v>
      </c>
      <c r="K337" s="6">
        <v>185000</v>
      </c>
      <c r="L337" t="s">
        <v>1206</v>
      </c>
      <c r="M337" s="1">
        <v>0</v>
      </c>
      <c r="N337" s="1">
        <v>0</v>
      </c>
      <c r="O337" s="1">
        <v>0</v>
      </c>
      <c r="P337" s="1">
        <v>185000</v>
      </c>
      <c r="Q337" s="1">
        <v>0</v>
      </c>
      <c r="R337" s="1">
        <v>0</v>
      </c>
      <c r="S337" s="1">
        <v>0</v>
      </c>
    </row>
    <row r="338" spans="1:19" hidden="1" x14ac:dyDescent="0.25">
      <c r="A338" s="4">
        <v>900226715</v>
      </c>
      <c r="B338" s="4" t="s">
        <v>13</v>
      </c>
      <c r="C338" s="4" t="s">
        <v>346</v>
      </c>
      <c r="D338" s="4">
        <v>6117299</v>
      </c>
      <c r="E338" s="5">
        <v>43606</v>
      </c>
      <c r="F338" s="5">
        <v>43651</v>
      </c>
      <c r="G338" s="6">
        <v>185000</v>
      </c>
      <c r="H338" s="6">
        <v>0</v>
      </c>
      <c r="I338" s="6">
        <v>0</v>
      </c>
      <c r="J338" s="6">
        <v>0</v>
      </c>
      <c r="K338" s="6">
        <v>185000</v>
      </c>
      <c r="L338" t="s">
        <v>1206</v>
      </c>
      <c r="M338" s="1">
        <v>0</v>
      </c>
      <c r="N338" s="1">
        <v>0</v>
      </c>
      <c r="O338" s="1">
        <v>0</v>
      </c>
      <c r="P338" s="1">
        <v>185000</v>
      </c>
      <c r="Q338" s="1">
        <v>0</v>
      </c>
      <c r="R338" s="1">
        <v>0</v>
      </c>
      <c r="S338" s="1">
        <v>0</v>
      </c>
    </row>
    <row r="339" spans="1:19" hidden="1" x14ac:dyDescent="0.25">
      <c r="A339" s="4">
        <v>900226715</v>
      </c>
      <c r="B339" s="4" t="s">
        <v>13</v>
      </c>
      <c r="C339" s="4" t="s">
        <v>347</v>
      </c>
      <c r="D339" s="4">
        <v>6117445</v>
      </c>
      <c r="E339" s="5">
        <v>43607</v>
      </c>
      <c r="F339" s="5">
        <f>+E339</f>
        <v>43607</v>
      </c>
      <c r="G339" s="6">
        <v>57552</v>
      </c>
      <c r="H339" s="6">
        <v>0</v>
      </c>
      <c r="I339" s="6">
        <v>0</v>
      </c>
      <c r="J339" s="6">
        <v>0</v>
      </c>
      <c r="K339" s="6">
        <v>57552</v>
      </c>
      <c r="L339" t="s">
        <v>1203</v>
      </c>
      <c r="M339" s="1">
        <v>0</v>
      </c>
      <c r="N339" s="1">
        <v>57552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</row>
    <row r="340" spans="1:19" hidden="1" x14ac:dyDescent="0.25">
      <c r="A340" s="4">
        <v>900226715</v>
      </c>
      <c r="B340" s="4" t="s">
        <v>13</v>
      </c>
      <c r="C340" s="4" t="s">
        <v>348</v>
      </c>
      <c r="D340" s="4">
        <v>6117463</v>
      </c>
      <c r="E340" s="5">
        <v>43607</v>
      </c>
      <c r="F340" s="5">
        <v>43651</v>
      </c>
      <c r="G340" s="6">
        <v>75000</v>
      </c>
      <c r="H340" s="6">
        <v>0</v>
      </c>
      <c r="I340" s="6">
        <v>0</v>
      </c>
      <c r="J340" s="6">
        <v>0</v>
      </c>
      <c r="K340" s="6">
        <v>75000</v>
      </c>
      <c r="L340" t="s">
        <v>1206</v>
      </c>
      <c r="M340" s="1">
        <v>0</v>
      </c>
      <c r="N340" s="1">
        <v>0</v>
      </c>
      <c r="O340" s="1">
        <v>0</v>
      </c>
      <c r="P340" s="1">
        <v>75000</v>
      </c>
      <c r="Q340" s="1">
        <v>0</v>
      </c>
      <c r="R340" s="1">
        <v>0</v>
      </c>
      <c r="S340" s="1">
        <v>0</v>
      </c>
    </row>
    <row r="341" spans="1:19" hidden="1" x14ac:dyDescent="0.25">
      <c r="A341" s="4">
        <v>900226715</v>
      </c>
      <c r="B341" s="4" t="s">
        <v>13</v>
      </c>
      <c r="C341" s="4" t="s">
        <v>349</v>
      </c>
      <c r="D341" s="4">
        <v>6117797</v>
      </c>
      <c r="E341" s="5">
        <v>43608</v>
      </c>
      <c r="F341" s="5">
        <v>43651</v>
      </c>
      <c r="G341" s="6">
        <v>75000</v>
      </c>
      <c r="H341" s="6">
        <v>0</v>
      </c>
      <c r="I341" s="6">
        <v>0</v>
      </c>
      <c r="J341" s="6">
        <v>0</v>
      </c>
      <c r="K341" s="6">
        <v>75000</v>
      </c>
      <c r="L341" t="s">
        <v>1206</v>
      </c>
      <c r="M341" s="1">
        <v>0</v>
      </c>
      <c r="N341" s="1">
        <v>0</v>
      </c>
      <c r="O341" s="1">
        <v>0</v>
      </c>
      <c r="P341" s="1">
        <v>75000</v>
      </c>
      <c r="Q341" s="1">
        <v>0</v>
      </c>
      <c r="R341" s="1">
        <v>0</v>
      </c>
      <c r="S341" s="1">
        <v>0</v>
      </c>
    </row>
    <row r="342" spans="1:19" hidden="1" x14ac:dyDescent="0.25">
      <c r="A342" s="4">
        <v>900226715</v>
      </c>
      <c r="B342" s="4" t="s">
        <v>13</v>
      </c>
      <c r="C342" s="4" t="s">
        <v>350</v>
      </c>
      <c r="D342" s="4">
        <v>6117807</v>
      </c>
      <c r="E342" s="5">
        <v>43608</v>
      </c>
      <c r="F342" s="5">
        <v>43651</v>
      </c>
      <c r="G342" s="6">
        <v>75000</v>
      </c>
      <c r="H342" s="6">
        <v>0</v>
      </c>
      <c r="I342" s="6">
        <v>0</v>
      </c>
      <c r="J342" s="6">
        <v>0</v>
      </c>
      <c r="K342" s="6">
        <v>75000</v>
      </c>
      <c r="L342" t="s">
        <v>1206</v>
      </c>
      <c r="M342" s="1">
        <v>0</v>
      </c>
      <c r="N342" s="1">
        <v>0</v>
      </c>
      <c r="O342" s="1">
        <v>0</v>
      </c>
      <c r="P342" s="1">
        <v>75000</v>
      </c>
      <c r="Q342" s="1">
        <v>0</v>
      </c>
      <c r="R342" s="1">
        <v>0</v>
      </c>
      <c r="S342" s="1">
        <v>0</v>
      </c>
    </row>
    <row r="343" spans="1:19" hidden="1" x14ac:dyDescent="0.25">
      <c r="A343" s="4">
        <v>900226715</v>
      </c>
      <c r="B343" s="4" t="s">
        <v>13</v>
      </c>
      <c r="C343" s="4" t="s">
        <v>351</v>
      </c>
      <c r="D343" s="4">
        <v>6117859</v>
      </c>
      <c r="E343" s="5">
        <v>43608</v>
      </c>
      <c r="F343" s="5">
        <v>43651</v>
      </c>
      <c r="G343" s="6">
        <v>2949450</v>
      </c>
      <c r="H343" s="6">
        <v>0</v>
      </c>
      <c r="I343" s="6">
        <v>0</v>
      </c>
      <c r="J343" s="6">
        <v>0</v>
      </c>
      <c r="K343" s="6">
        <v>2949450</v>
      </c>
      <c r="L343" t="s">
        <v>1206</v>
      </c>
      <c r="M343" s="1">
        <v>0</v>
      </c>
      <c r="N343" s="1">
        <v>0</v>
      </c>
      <c r="O343" s="1">
        <v>0</v>
      </c>
      <c r="P343" s="1">
        <v>2949450</v>
      </c>
      <c r="Q343" s="1">
        <v>0</v>
      </c>
      <c r="R343" s="1">
        <v>0</v>
      </c>
      <c r="S343" s="1">
        <v>0</v>
      </c>
    </row>
    <row r="344" spans="1:19" hidden="1" x14ac:dyDescent="0.25">
      <c r="A344" s="4">
        <v>900226715</v>
      </c>
      <c r="B344" s="4" t="s">
        <v>13</v>
      </c>
      <c r="C344" s="4" t="s">
        <v>352</v>
      </c>
      <c r="D344" s="4">
        <v>6118141</v>
      </c>
      <c r="E344" s="5">
        <v>43609</v>
      </c>
      <c r="F344" s="5">
        <v>43651</v>
      </c>
      <c r="G344" s="6">
        <v>346000</v>
      </c>
      <c r="H344" s="6">
        <v>0</v>
      </c>
      <c r="I344" s="6">
        <v>0</v>
      </c>
      <c r="J344" s="6">
        <v>0</v>
      </c>
      <c r="K344" s="6">
        <v>346000</v>
      </c>
      <c r="L344" t="s">
        <v>1206</v>
      </c>
      <c r="M344" s="1">
        <v>0</v>
      </c>
      <c r="N344" s="1">
        <v>0</v>
      </c>
      <c r="O344" s="1">
        <v>0</v>
      </c>
      <c r="P344" s="1">
        <v>346000</v>
      </c>
      <c r="Q344" s="1">
        <v>0</v>
      </c>
      <c r="R344" s="1">
        <v>0</v>
      </c>
      <c r="S344" s="1">
        <v>0</v>
      </c>
    </row>
    <row r="345" spans="1:19" hidden="1" x14ac:dyDescent="0.25">
      <c r="A345" s="4">
        <v>900226715</v>
      </c>
      <c r="B345" s="4" t="s">
        <v>13</v>
      </c>
      <c r="C345" s="4" t="s">
        <v>353</v>
      </c>
      <c r="D345" s="4">
        <v>6118150</v>
      </c>
      <c r="E345" s="5">
        <v>43609</v>
      </c>
      <c r="F345" s="5">
        <v>43651</v>
      </c>
      <c r="G345" s="6">
        <v>75000</v>
      </c>
      <c r="H345" s="6">
        <v>0</v>
      </c>
      <c r="I345" s="6">
        <v>0</v>
      </c>
      <c r="J345" s="6">
        <v>0</v>
      </c>
      <c r="K345" s="6">
        <v>75000</v>
      </c>
      <c r="L345" t="s">
        <v>1206</v>
      </c>
      <c r="M345" s="1">
        <v>0</v>
      </c>
      <c r="N345" s="1">
        <v>0</v>
      </c>
      <c r="O345" s="1">
        <v>0</v>
      </c>
      <c r="P345" s="1">
        <v>75000</v>
      </c>
      <c r="Q345" s="1">
        <v>0</v>
      </c>
      <c r="R345" s="1">
        <v>0</v>
      </c>
      <c r="S345" s="1">
        <v>0</v>
      </c>
    </row>
    <row r="346" spans="1:19" hidden="1" x14ac:dyDescent="0.25">
      <c r="A346" s="4">
        <v>900226715</v>
      </c>
      <c r="B346" s="4" t="s">
        <v>13</v>
      </c>
      <c r="C346" s="4" t="s">
        <v>354</v>
      </c>
      <c r="D346" s="4">
        <v>6118235</v>
      </c>
      <c r="E346" s="5">
        <v>43609</v>
      </c>
      <c r="F346" s="5">
        <v>43651</v>
      </c>
      <c r="G346" s="6">
        <v>296380</v>
      </c>
      <c r="H346" s="6">
        <v>0</v>
      </c>
      <c r="I346" s="6">
        <v>0</v>
      </c>
      <c r="J346" s="6">
        <v>0</v>
      </c>
      <c r="K346" s="6">
        <v>296380</v>
      </c>
      <c r="L346" t="s">
        <v>1206</v>
      </c>
      <c r="M346" s="1">
        <v>0</v>
      </c>
      <c r="N346" s="1">
        <v>0</v>
      </c>
      <c r="O346" s="1">
        <v>0</v>
      </c>
      <c r="P346" s="1">
        <v>296380</v>
      </c>
      <c r="Q346" s="1">
        <v>0</v>
      </c>
      <c r="R346" s="1">
        <v>0</v>
      </c>
      <c r="S346" s="1">
        <v>0</v>
      </c>
    </row>
    <row r="347" spans="1:19" hidden="1" x14ac:dyDescent="0.25">
      <c r="A347" s="4">
        <v>900226715</v>
      </c>
      <c r="B347" s="4" t="s">
        <v>13</v>
      </c>
      <c r="C347" s="4" t="s">
        <v>355</v>
      </c>
      <c r="D347" s="4">
        <v>6118459</v>
      </c>
      <c r="E347" s="5">
        <v>43612</v>
      </c>
      <c r="F347" s="5">
        <v>43651</v>
      </c>
      <c r="G347" s="6">
        <v>2769515</v>
      </c>
      <c r="H347" s="6">
        <v>0</v>
      </c>
      <c r="I347" s="6">
        <v>0</v>
      </c>
      <c r="J347" s="6">
        <v>0</v>
      </c>
      <c r="K347" s="6">
        <v>2769515</v>
      </c>
      <c r="L347" t="s">
        <v>1206</v>
      </c>
      <c r="M347" s="1">
        <v>0</v>
      </c>
      <c r="N347" s="1">
        <v>0</v>
      </c>
      <c r="O347" s="1">
        <v>0</v>
      </c>
      <c r="P347" s="1">
        <v>2769515</v>
      </c>
      <c r="Q347" s="1">
        <v>0</v>
      </c>
      <c r="R347" s="1">
        <v>0</v>
      </c>
      <c r="S347" s="1">
        <v>0</v>
      </c>
    </row>
    <row r="348" spans="1:19" hidden="1" x14ac:dyDescent="0.25">
      <c r="A348" s="4">
        <v>900226715</v>
      </c>
      <c r="B348" s="4" t="s">
        <v>13</v>
      </c>
      <c r="C348" s="4" t="s">
        <v>356</v>
      </c>
      <c r="D348" s="4">
        <v>6118657</v>
      </c>
      <c r="E348" s="5">
        <v>43612</v>
      </c>
      <c r="F348" s="5">
        <v>43651</v>
      </c>
      <c r="G348" s="6">
        <v>28182057</v>
      </c>
      <c r="H348" s="6">
        <v>0</v>
      </c>
      <c r="I348" s="6">
        <v>0</v>
      </c>
      <c r="J348" s="6">
        <v>0</v>
      </c>
      <c r="K348" s="6">
        <v>28182057</v>
      </c>
      <c r="L348" t="s">
        <v>1207</v>
      </c>
      <c r="M348" s="1">
        <v>0</v>
      </c>
      <c r="N348" s="1">
        <v>0</v>
      </c>
      <c r="O348" s="1">
        <v>109693</v>
      </c>
      <c r="P348" s="1">
        <v>28072364</v>
      </c>
      <c r="Q348" s="1">
        <v>0</v>
      </c>
      <c r="R348" s="1">
        <v>0</v>
      </c>
      <c r="S348" s="1">
        <v>0</v>
      </c>
    </row>
    <row r="349" spans="1:19" hidden="1" x14ac:dyDescent="0.25">
      <c r="A349" s="4">
        <v>900226715</v>
      </c>
      <c r="B349" s="4" t="s">
        <v>13</v>
      </c>
      <c r="C349" s="4" t="s">
        <v>357</v>
      </c>
      <c r="D349" s="4">
        <v>6118818</v>
      </c>
      <c r="E349" s="5">
        <v>43613</v>
      </c>
      <c r="F349" s="5">
        <v>43651</v>
      </c>
      <c r="G349" s="6">
        <v>185000</v>
      </c>
      <c r="H349" s="6">
        <v>0</v>
      </c>
      <c r="I349" s="6">
        <v>0</v>
      </c>
      <c r="J349" s="6">
        <v>0</v>
      </c>
      <c r="K349" s="6">
        <v>185000</v>
      </c>
      <c r="L349" t="s">
        <v>1206</v>
      </c>
      <c r="M349" s="1">
        <v>0</v>
      </c>
      <c r="N349" s="1">
        <v>0</v>
      </c>
      <c r="O349" s="1">
        <v>0</v>
      </c>
      <c r="P349" s="1">
        <v>185000</v>
      </c>
      <c r="Q349" s="1">
        <v>0</v>
      </c>
      <c r="R349" s="1">
        <v>0</v>
      </c>
      <c r="S349" s="1">
        <v>0</v>
      </c>
    </row>
    <row r="350" spans="1:19" hidden="1" x14ac:dyDescent="0.25">
      <c r="A350" s="4">
        <v>900226715</v>
      </c>
      <c r="B350" s="4" t="s">
        <v>13</v>
      </c>
      <c r="C350" s="4" t="s">
        <v>358</v>
      </c>
      <c r="D350" s="4">
        <v>6119041</v>
      </c>
      <c r="E350" s="5">
        <v>43613</v>
      </c>
      <c r="F350" s="5">
        <v>43651</v>
      </c>
      <c r="G350" s="6">
        <v>31305403</v>
      </c>
      <c r="H350" s="6">
        <v>0</v>
      </c>
      <c r="I350" s="6">
        <v>0</v>
      </c>
      <c r="J350" s="6">
        <v>0</v>
      </c>
      <c r="K350" s="6">
        <v>31305403</v>
      </c>
      <c r="L350" t="s">
        <v>1213</v>
      </c>
      <c r="M350" s="1">
        <v>0</v>
      </c>
      <c r="N350" s="1">
        <v>0</v>
      </c>
      <c r="O350" s="1">
        <v>2250000</v>
      </c>
      <c r="P350" s="1">
        <v>26355403</v>
      </c>
      <c r="Q350" s="1">
        <v>0</v>
      </c>
      <c r="R350" s="1">
        <v>0</v>
      </c>
      <c r="S350" s="1">
        <v>2700000</v>
      </c>
    </row>
    <row r="351" spans="1:19" hidden="1" x14ac:dyDescent="0.25">
      <c r="A351" s="4">
        <v>900226715</v>
      </c>
      <c r="B351" s="4" t="s">
        <v>13</v>
      </c>
      <c r="C351" s="4" t="s">
        <v>359</v>
      </c>
      <c r="D351" s="4">
        <v>6119396</v>
      </c>
      <c r="E351" s="5">
        <v>43615</v>
      </c>
      <c r="F351" s="5">
        <v>43651</v>
      </c>
      <c r="G351" s="6">
        <v>185000</v>
      </c>
      <c r="H351" s="6">
        <v>0</v>
      </c>
      <c r="I351" s="6">
        <v>0</v>
      </c>
      <c r="J351" s="6">
        <v>0</v>
      </c>
      <c r="K351" s="6">
        <v>185000</v>
      </c>
      <c r="L351" t="s">
        <v>1206</v>
      </c>
      <c r="M351" s="1">
        <v>0</v>
      </c>
      <c r="N351" s="1">
        <v>0</v>
      </c>
      <c r="O351" s="1">
        <v>0</v>
      </c>
      <c r="P351" s="1">
        <v>185000</v>
      </c>
      <c r="Q351" s="1">
        <v>0</v>
      </c>
      <c r="R351" s="1">
        <v>0</v>
      </c>
      <c r="S351" s="1">
        <v>0</v>
      </c>
    </row>
    <row r="352" spans="1:19" hidden="1" x14ac:dyDescent="0.25">
      <c r="A352" s="4">
        <v>900226715</v>
      </c>
      <c r="B352" s="4" t="s">
        <v>13</v>
      </c>
      <c r="C352" s="4" t="s">
        <v>360</v>
      </c>
      <c r="D352" s="4">
        <v>6119399</v>
      </c>
      <c r="E352" s="5">
        <v>43615</v>
      </c>
      <c r="F352" s="5">
        <v>43651</v>
      </c>
      <c r="G352" s="6">
        <v>75000</v>
      </c>
      <c r="H352" s="6">
        <v>0</v>
      </c>
      <c r="I352" s="6">
        <v>0</v>
      </c>
      <c r="J352" s="6">
        <v>0</v>
      </c>
      <c r="K352" s="6">
        <v>75000</v>
      </c>
      <c r="L352" t="s">
        <v>1206</v>
      </c>
      <c r="M352" s="1">
        <v>0</v>
      </c>
      <c r="N352" s="1">
        <v>0</v>
      </c>
      <c r="O352" s="1">
        <v>0</v>
      </c>
      <c r="P352" s="1">
        <v>75000</v>
      </c>
      <c r="Q352" s="1">
        <v>0</v>
      </c>
      <c r="R352" s="1">
        <v>0</v>
      </c>
      <c r="S352" s="1">
        <v>0</v>
      </c>
    </row>
    <row r="353" spans="1:19" hidden="1" x14ac:dyDescent="0.25">
      <c r="A353" s="4">
        <v>900226715</v>
      </c>
      <c r="B353" s="4" t="s">
        <v>13</v>
      </c>
      <c r="C353" s="4" t="s">
        <v>361</v>
      </c>
      <c r="D353" s="4">
        <v>6119403</v>
      </c>
      <c r="E353" s="5">
        <v>43615</v>
      </c>
      <c r="F353" s="5">
        <v>43651</v>
      </c>
      <c r="G353" s="6">
        <v>75000</v>
      </c>
      <c r="H353" s="6">
        <v>0</v>
      </c>
      <c r="I353" s="6">
        <v>0</v>
      </c>
      <c r="J353" s="6">
        <v>0</v>
      </c>
      <c r="K353" s="6">
        <v>75000</v>
      </c>
      <c r="L353" t="s">
        <v>1206</v>
      </c>
      <c r="M353" s="1">
        <v>0</v>
      </c>
      <c r="N353" s="1">
        <v>0</v>
      </c>
      <c r="O353" s="1">
        <v>0</v>
      </c>
      <c r="P353" s="1">
        <v>75000</v>
      </c>
      <c r="Q353" s="1">
        <v>0</v>
      </c>
      <c r="R353" s="1">
        <v>0</v>
      </c>
      <c r="S353" s="1">
        <v>0</v>
      </c>
    </row>
    <row r="354" spans="1:19" hidden="1" x14ac:dyDescent="0.25">
      <c r="A354" s="4">
        <v>900226715</v>
      </c>
      <c r="B354" s="4" t="s">
        <v>13</v>
      </c>
      <c r="C354" s="4" t="s">
        <v>362</v>
      </c>
      <c r="D354" s="4">
        <v>6119504</v>
      </c>
      <c r="E354" s="5">
        <v>43615</v>
      </c>
      <c r="F354" s="5">
        <v>43651</v>
      </c>
      <c r="G354" s="6">
        <v>10898785</v>
      </c>
      <c r="H354" s="6">
        <v>0</v>
      </c>
      <c r="I354" s="6">
        <v>0</v>
      </c>
      <c r="J354" s="6">
        <v>0</v>
      </c>
      <c r="K354" s="6">
        <v>10898785</v>
      </c>
      <c r="L354" t="s">
        <v>1206</v>
      </c>
      <c r="M354" s="1">
        <v>0</v>
      </c>
      <c r="N354" s="1">
        <v>0</v>
      </c>
      <c r="O354" s="1">
        <v>0</v>
      </c>
      <c r="P354" s="1">
        <v>10898785</v>
      </c>
      <c r="Q354" s="1">
        <v>0</v>
      </c>
      <c r="R354" s="1">
        <v>0</v>
      </c>
      <c r="S354" s="1">
        <v>0</v>
      </c>
    </row>
    <row r="355" spans="1:19" hidden="1" x14ac:dyDescent="0.25">
      <c r="A355" s="4">
        <v>900226715</v>
      </c>
      <c r="B355" s="4" t="s">
        <v>13</v>
      </c>
      <c r="C355" s="4" t="s">
        <v>363</v>
      </c>
      <c r="D355" s="4">
        <v>6119594</v>
      </c>
      <c r="E355" s="5">
        <v>43615</v>
      </c>
      <c r="F355" s="5">
        <v>43651</v>
      </c>
      <c r="G355" s="6">
        <v>69730</v>
      </c>
      <c r="H355" s="6">
        <v>0</v>
      </c>
      <c r="I355" s="6">
        <v>0</v>
      </c>
      <c r="J355" s="6">
        <v>0</v>
      </c>
      <c r="K355" s="6">
        <v>69730</v>
      </c>
      <c r="L355" t="s">
        <v>1206</v>
      </c>
      <c r="M355" s="1">
        <v>0</v>
      </c>
      <c r="N355" s="1">
        <v>0</v>
      </c>
      <c r="O355" s="1">
        <v>0</v>
      </c>
      <c r="P355" s="1">
        <v>69730</v>
      </c>
      <c r="Q355" s="1">
        <v>0</v>
      </c>
      <c r="R355" s="1">
        <v>0</v>
      </c>
      <c r="S355" s="1">
        <v>0</v>
      </c>
    </row>
    <row r="356" spans="1:19" hidden="1" x14ac:dyDescent="0.25">
      <c r="A356" s="4">
        <v>900226715</v>
      </c>
      <c r="B356" s="4" t="s">
        <v>13</v>
      </c>
      <c r="C356" s="4" t="s">
        <v>364</v>
      </c>
      <c r="D356" s="4">
        <v>6119711</v>
      </c>
      <c r="E356" s="5">
        <v>43616</v>
      </c>
      <c r="F356" s="5">
        <v>43651</v>
      </c>
      <c r="G356" s="6">
        <v>346000</v>
      </c>
      <c r="H356" s="6">
        <v>0</v>
      </c>
      <c r="I356" s="6">
        <v>0</v>
      </c>
      <c r="J356" s="6">
        <v>0</v>
      </c>
      <c r="K356" s="6">
        <v>346000</v>
      </c>
      <c r="L356" t="s">
        <v>1206</v>
      </c>
      <c r="M356" s="1">
        <v>0</v>
      </c>
      <c r="N356" s="1">
        <v>0</v>
      </c>
      <c r="O356" s="1">
        <v>0</v>
      </c>
      <c r="P356" s="1">
        <v>346000</v>
      </c>
      <c r="Q356" s="1">
        <v>0</v>
      </c>
      <c r="R356" s="1">
        <v>0</v>
      </c>
      <c r="S356" s="1">
        <v>0</v>
      </c>
    </row>
    <row r="357" spans="1:19" hidden="1" x14ac:dyDescent="0.25">
      <c r="A357" s="4">
        <v>900226715</v>
      </c>
      <c r="B357" s="4" t="s">
        <v>13</v>
      </c>
      <c r="C357" s="4" t="s">
        <v>365</v>
      </c>
      <c r="D357" s="4">
        <v>6119976</v>
      </c>
      <c r="E357" s="5">
        <v>43616</v>
      </c>
      <c r="F357" s="5">
        <v>43651</v>
      </c>
      <c r="G357" s="6">
        <v>69730</v>
      </c>
      <c r="H357" s="6">
        <v>0</v>
      </c>
      <c r="I357" s="6">
        <v>0</v>
      </c>
      <c r="J357" s="6">
        <v>0</v>
      </c>
      <c r="K357" s="6">
        <v>69730</v>
      </c>
      <c r="L357" t="s">
        <v>1206</v>
      </c>
      <c r="M357" s="1">
        <v>0</v>
      </c>
      <c r="N357" s="1">
        <v>0</v>
      </c>
      <c r="O357" s="1">
        <v>0</v>
      </c>
      <c r="P357" s="1">
        <v>69730</v>
      </c>
      <c r="Q357" s="1">
        <v>0</v>
      </c>
      <c r="R357" s="1">
        <v>0</v>
      </c>
      <c r="S357" s="1">
        <v>0</v>
      </c>
    </row>
    <row r="358" spans="1:19" hidden="1" x14ac:dyDescent="0.25">
      <c r="A358" s="4">
        <v>900226715</v>
      </c>
      <c r="B358" s="4" t="s">
        <v>13</v>
      </c>
      <c r="C358" s="4" t="s">
        <v>366</v>
      </c>
      <c r="D358" s="4">
        <v>6119978</v>
      </c>
      <c r="E358" s="5">
        <v>43616</v>
      </c>
      <c r="F358" s="5">
        <v>43651</v>
      </c>
      <c r="G358" s="6">
        <v>142646</v>
      </c>
      <c r="H358" s="6">
        <v>0</v>
      </c>
      <c r="I358" s="6">
        <v>0</v>
      </c>
      <c r="J358" s="6">
        <v>0</v>
      </c>
      <c r="K358" s="6">
        <v>142646</v>
      </c>
      <c r="L358" t="s">
        <v>1206</v>
      </c>
      <c r="M358" s="1">
        <v>0</v>
      </c>
      <c r="N358" s="1">
        <v>0</v>
      </c>
      <c r="O358" s="1">
        <v>0</v>
      </c>
      <c r="P358" s="1">
        <v>142646</v>
      </c>
      <c r="Q358" s="1">
        <v>0</v>
      </c>
      <c r="R358" s="1">
        <v>0</v>
      </c>
      <c r="S358" s="1">
        <v>0</v>
      </c>
    </row>
    <row r="359" spans="1:19" hidden="1" x14ac:dyDescent="0.25">
      <c r="A359" s="4">
        <v>900226715</v>
      </c>
      <c r="B359" s="4" t="s">
        <v>13</v>
      </c>
      <c r="C359" s="4" t="s">
        <v>367</v>
      </c>
      <c r="D359" s="4">
        <v>6120004</v>
      </c>
      <c r="E359" s="5">
        <v>43616</v>
      </c>
      <c r="F359" s="5">
        <v>43651</v>
      </c>
      <c r="G359" s="6">
        <v>39906</v>
      </c>
      <c r="H359" s="6">
        <v>0</v>
      </c>
      <c r="I359" s="6">
        <v>0</v>
      </c>
      <c r="J359" s="6">
        <v>0</v>
      </c>
      <c r="K359" s="6">
        <v>39906</v>
      </c>
      <c r="L359" t="s">
        <v>1206</v>
      </c>
      <c r="M359" s="1">
        <v>0</v>
      </c>
      <c r="N359" s="1">
        <v>0</v>
      </c>
      <c r="O359" s="1">
        <v>0</v>
      </c>
      <c r="P359" s="1">
        <v>39906</v>
      </c>
      <c r="Q359" s="1">
        <v>0</v>
      </c>
      <c r="R359" s="1">
        <v>0</v>
      </c>
      <c r="S359" s="1">
        <v>0</v>
      </c>
    </row>
    <row r="360" spans="1:19" hidden="1" x14ac:dyDescent="0.25">
      <c r="A360" s="4">
        <v>900226715</v>
      </c>
      <c r="B360" s="4" t="s">
        <v>13</v>
      </c>
      <c r="C360" s="4" t="s">
        <v>368</v>
      </c>
      <c r="D360" s="4">
        <v>6120013</v>
      </c>
      <c r="E360" s="5">
        <v>43616</v>
      </c>
      <c r="F360" s="5">
        <v>43626</v>
      </c>
      <c r="G360" s="6">
        <v>78316190</v>
      </c>
      <c r="H360" s="6">
        <v>2218061</v>
      </c>
      <c r="I360" s="6">
        <v>0</v>
      </c>
      <c r="J360" s="6">
        <v>0</v>
      </c>
      <c r="K360" s="6">
        <v>76098129</v>
      </c>
      <c r="L360" t="s">
        <v>1206</v>
      </c>
      <c r="M360" s="1">
        <v>0</v>
      </c>
      <c r="N360" s="1">
        <v>0</v>
      </c>
      <c r="O360" s="1">
        <v>0</v>
      </c>
      <c r="P360" s="1">
        <v>76098129</v>
      </c>
      <c r="Q360" s="1">
        <v>0</v>
      </c>
      <c r="R360" s="1">
        <v>0</v>
      </c>
      <c r="S360" s="1">
        <v>0</v>
      </c>
    </row>
    <row r="361" spans="1:19" hidden="1" x14ac:dyDescent="0.25">
      <c r="A361" s="4">
        <v>900226715</v>
      </c>
      <c r="B361" s="4" t="s">
        <v>13</v>
      </c>
      <c r="C361" s="4" t="s">
        <v>369</v>
      </c>
      <c r="D361" s="4">
        <v>6120014</v>
      </c>
      <c r="E361" s="5">
        <v>43616</v>
      </c>
      <c r="F361" s="5">
        <v>43626</v>
      </c>
      <c r="G361" s="6">
        <v>352331149</v>
      </c>
      <c r="H361" s="6">
        <v>26569974</v>
      </c>
      <c r="I361" s="6">
        <v>0</v>
      </c>
      <c r="J361" s="6">
        <v>0</v>
      </c>
      <c r="K361" s="6">
        <v>325761175</v>
      </c>
      <c r="L361" t="s">
        <v>1206</v>
      </c>
      <c r="M361" s="1">
        <v>0</v>
      </c>
      <c r="N361" s="1">
        <v>0</v>
      </c>
      <c r="O361" s="1">
        <v>0</v>
      </c>
      <c r="P361" s="1">
        <v>325761175</v>
      </c>
      <c r="Q361" s="1">
        <v>0</v>
      </c>
      <c r="R361" s="1">
        <v>0</v>
      </c>
      <c r="S361" s="1">
        <v>0</v>
      </c>
    </row>
    <row r="362" spans="1:19" hidden="1" x14ac:dyDescent="0.25">
      <c r="A362" s="4">
        <v>900226715</v>
      </c>
      <c r="B362" s="4" t="s">
        <v>13</v>
      </c>
      <c r="C362" s="4" t="s">
        <v>370</v>
      </c>
      <c r="D362" s="4">
        <v>6120051</v>
      </c>
      <c r="E362" s="5">
        <v>43616</v>
      </c>
      <c r="F362" s="5">
        <v>43651</v>
      </c>
      <c r="G362" s="6">
        <v>67655</v>
      </c>
      <c r="H362" s="6">
        <v>0</v>
      </c>
      <c r="I362" s="6">
        <v>0</v>
      </c>
      <c r="J362" s="6">
        <v>0</v>
      </c>
      <c r="K362" s="6">
        <v>67655</v>
      </c>
      <c r="L362" t="s">
        <v>1206</v>
      </c>
      <c r="M362" s="1">
        <v>0</v>
      </c>
      <c r="N362" s="1">
        <v>0</v>
      </c>
      <c r="O362" s="1">
        <v>0</v>
      </c>
      <c r="P362" s="1">
        <v>67655</v>
      </c>
      <c r="Q362" s="1">
        <v>0</v>
      </c>
      <c r="R362" s="1">
        <v>0</v>
      </c>
      <c r="S362" s="1">
        <v>0</v>
      </c>
    </row>
    <row r="363" spans="1:19" hidden="1" x14ac:dyDescent="0.25">
      <c r="A363" s="4">
        <v>900226715</v>
      </c>
      <c r="B363" s="4" t="s">
        <v>13</v>
      </c>
      <c r="C363" s="4" t="s">
        <v>371</v>
      </c>
      <c r="D363" s="4">
        <v>6120052</v>
      </c>
      <c r="E363" s="5">
        <v>43616</v>
      </c>
      <c r="F363" s="5">
        <v>43651</v>
      </c>
      <c r="G363" s="6">
        <v>7168438</v>
      </c>
      <c r="H363" s="6">
        <v>0</v>
      </c>
      <c r="I363" s="6">
        <v>0</v>
      </c>
      <c r="J363" s="6">
        <v>0</v>
      </c>
      <c r="K363" s="6">
        <v>7168438</v>
      </c>
      <c r="L363" t="s">
        <v>1206</v>
      </c>
      <c r="M363" s="1">
        <v>0</v>
      </c>
      <c r="N363" s="1">
        <v>0</v>
      </c>
      <c r="O363" s="1">
        <v>0</v>
      </c>
      <c r="P363" s="1">
        <v>7168438</v>
      </c>
      <c r="Q363" s="1">
        <v>0</v>
      </c>
      <c r="R363" s="1">
        <v>0</v>
      </c>
      <c r="S363" s="1">
        <v>0</v>
      </c>
    </row>
    <row r="364" spans="1:19" hidden="1" x14ac:dyDescent="0.25">
      <c r="A364" s="4">
        <v>900226715</v>
      </c>
      <c r="B364" s="4" t="s">
        <v>13</v>
      </c>
      <c r="C364" s="4" t="s">
        <v>372</v>
      </c>
      <c r="D364" s="4">
        <v>6120085</v>
      </c>
      <c r="E364" s="5">
        <v>43622</v>
      </c>
      <c r="F364" s="5">
        <v>43651</v>
      </c>
      <c r="G364" s="6">
        <v>57552</v>
      </c>
      <c r="H364" s="6">
        <v>0</v>
      </c>
      <c r="I364" s="6">
        <v>0</v>
      </c>
      <c r="J364" s="6">
        <v>0</v>
      </c>
      <c r="K364" s="6">
        <v>57552</v>
      </c>
      <c r="L364" t="s">
        <v>1206</v>
      </c>
      <c r="M364" s="1">
        <v>0</v>
      </c>
      <c r="N364" s="1">
        <v>0</v>
      </c>
      <c r="O364" s="1">
        <v>0</v>
      </c>
      <c r="P364" s="1">
        <v>57552</v>
      </c>
      <c r="Q364" s="1">
        <v>0</v>
      </c>
      <c r="R364" s="1">
        <v>0</v>
      </c>
      <c r="S364" s="1">
        <v>0</v>
      </c>
    </row>
    <row r="365" spans="1:19" hidden="1" x14ac:dyDescent="0.25">
      <c r="A365" s="4">
        <v>900226715</v>
      </c>
      <c r="B365" s="4" t="s">
        <v>13</v>
      </c>
      <c r="C365" s="4" t="s">
        <v>373</v>
      </c>
      <c r="D365" s="4">
        <v>6120111</v>
      </c>
      <c r="E365" s="5">
        <v>43623</v>
      </c>
      <c r="F365" s="5">
        <v>43651</v>
      </c>
      <c r="G365" s="6">
        <v>75000</v>
      </c>
      <c r="H365" s="6">
        <v>0</v>
      </c>
      <c r="I365" s="6">
        <v>0</v>
      </c>
      <c r="J365" s="6">
        <v>0</v>
      </c>
      <c r="K365" s="6">
        <v>75000</v>
      </c>
      <c r="L365" t="s">
        <v>1206</v>
      </c>
      <c r="M365" s="1">
        <v>0</v>
      </c>
      <c r="N365" s="1">
        <v>0</v>
      </c>
      <c r="O365" s="1">
        <v>0</v>
      </c>
      <c r="P365" s="1">
        <v>75000</v>
      </c>
      <c r="Q365" s="1">
        <v>0</v>
      </c>
      <c r="R365" s="1">
        <v>0</v>
      </c>
      <c r="S365" s="1">
        <v>0</v>
      </c>
    </row>
    <row r="366" spans="1:19" hidden="1" x14ac:dyDescent="0.25">
      <c r="A366" s="4">
        <v>900226715</v>
      </c>
      <c r="B366" s="4" t="s">
        <v>13</v>
      </c>
      <c r="C366" s="4" t="s">
        <v>374</v>
      </c>
      <c r="D366" s="4">
        <v>6120112</v>
      </c>
      <c r="E366" s="5">
        <v>43623</v>
      </c>
      <c r="F366" s="5">
        <v>43651</v>
      </c>
      <c r="G366" s="6">
        <v>185000</v>
      </c>
      <c r="H366" s="6">
        <v>0</v>
      </c>
      <c r="I366" s="6">
        <v>0</v>
      </c>
      <c r="J366" s="6">
        <v>0</v>
      </c>
      <c r="K366" s="6">
        <v>185000</v>
      </c>
      <c r="L366" t="s">
        <v>1206</v>
      </c>
      <c r="M366" s="1">
        <v>0</v>
      </c>
      <c r="N366" s="1">
        <v>0</v>
      </c>
      <c r="O366" s="1">
        <v>0</v>
      </c>
      <c r="P366" s="1">
        <v>185000</v>
      </c>
      <c r="Q366" s="1">
        <v>0</v>
      </c>
      <c r="R366" s="1">
        <v>0</v>
      </c>
      <c r="S366" s="1">
        <v>0</v>
      </c>
    </row>
    <row r="367" spans="1:19" hidden="1" x14ac:dyDescent="0.25">
      <c r="A367" s="4">
        <v>900226715</v>
      </c>
      <c r="B367" s="4" t="s">
        <v>13</v>
      </c>
      <c r="C367" s="4" t="s">
        <v>375</v>
      </c>
      <c r="D367" s="4">
        <v>6120113</v>
      </c>
      <c r="E367" s="5">
        <v>43623</v>
      </c>
      <c r="F367" s="5">
        <v>43651</v>
      </c>
      <c r="G367" s="6">
        <v>75000</v>
      </c>
      <c r="H367" s="6">
        <v>0</v>
      </c>
      <c r="I367" s="6">
        <v>0</v>
      </c>
      <c r="J367" s="6">
        <v>0</v>
      </c>
      <c r="K367" s="6">
        <v>75000</v>
      </c>
      <c r="L367" t="s">
        <v>1206</v>
      </c>
      <c r="M367" s="1">
        <v>0</v>
      </c>
      <c r="N367" s="1">
        <v>0</v>
      </c>
      <c r="O367" s="1">
        <v>0</v>
      </c>
      <c r="P367" s="1">
        <v>75000</v>
      </c>
      <c r="Q367" s="1">
        <v>0</v>
      </c>
      <c r="R367" s="1">
        <v>0</v>
      </c>
      <c r="S367" s="1">
        <v>0</v>
      </c>
    </row>
    <row r="368" spans="1:19" hidden="1" x14ac:dyDescent="0.25">
      <c r="A368" s="4">
        <v>900226715</v>
      </c>
      <c r="B368" s="4" t="s">
        <v>13</v>
      </c>
      <c r="C368" s="4" t="s">
        <v>376</v>
      </c>
      <c r="D368" s="4">
        <v>6120115</v>
      </c>
      <c r="E368" s="5">
        <v>43623</v>
      </c>
      <c r="F368" s="5">
        <v>43651</v>
      </c>
      <c r="G368" s="6">
        <v>75000</v>
      </c>
      <c r="H368" s="6">
        <v>0</v>
      </c>
      <c r="I368" s="6">
        <v>0</v>
      </c>
      <c r="J368" s="6">
        <v>0</v>
      </c>
      <c r="K368" s="6">
        <v>75000</v>
      </c>
      <c r="L368" t="s">
        <v>1206</v>
      </c>
      <c r="M368" s="1">
        <v>0</v>
      </c>
      <c r="N368" s="1">
        <v>0</v>
      </c>
      <c r="O368" s="1">
        <v>0</v>
      </c>
      <c r="P368" s="1">
        <v>75000</v>
      </c>
      <c r="Q368" s="1">
        <v>0</v>
      </c>
      <c r="R368" s="1">
        <v>0</v>
      </c>
      <c r="S368" s="1">
        <v>0</v>
      </c>
    </row>
    <row r="369" spans="1:19" hidden="1" x14ac:dyDescent="0.25">
      <c r="A369" s="4">
        <v>900226715</v>
      </c>
      <c r="B369" s="4" t="s">
        <v>13</v>
      </c>
      <c r="C369" s="4" t="s">
        <v>377</v>
      </c>
      <c r="D369" s="4">
        <v>6120116</v>
      </c>
      <c r="E369" s="5">
        <v>43623</v>
      </c>
      <c r="F369" s="5">
        <v>43651</v>
      </c>
      <c r="G369" s="6">
        <v>148000</v>
      </c>
      <c r="H369" s="6">
        <v>0</v>
      </c>
      <c r="I369" s="6">
        <v>0</v>
      </c>
      <c r="J369" s="6">
        <v>0</v>
      </c>
      <c r="K369" s="6">
        <v>148000</v>
      </c>
      <c r="L369" t="s">
        <v>1206</v>
      </c>
      <c r="M369" s="1">
        <v>0</v>
      </c>
      <c r="N369" s="1">
        <v>0</v>
      </c>
      <c r="O369" s="1">
        <v>0</v>
      </c>
      <c r="P369" s="1">
        <v>148000</v>
      </c>
      <c r="Q369" s="1">
        <v>0</v>
      </c>
      <c r="R369" s="1">
        <v>0</v>
      </c>
      <c r="S369" s="1">
        <v>0</v>
      </c>
    </row>
    <row r="370" spans="1:19" hidden="1" x14ac:dyDescent="0.25">
      <c r="A370" s="4">
        <v>900226715</v>
      </c>
      <c r="B370" s="4" t="s">
        <v>13</v>
      </c>
      <c r="C370" s="4" t="s">
        <v>378</v>
      </c>
      <c r="D370" s="4">
        <v>6120117</v>
      </c>
      <c r="E370" s="5">
        <v>43623</v>
      </c>
      <c r="F370" s="5">
        <v>43651</v>
      </c>
      <c r="G370" s="6">
        <v>185000</v>
      </c>
      <c r="H370" s="6">
        <v>0</v>
      </c>
      <c r="I370" s="6">
        <v>0</v>
      </c>
      <c r="J370" s="6">
        <v>0</v>
      </c>
      <c r="K370" s="6">
        <v>185000</v>
      </c>
      <c r="L370" t="s">
        <v>1206</v>
      </c>
      <c r="M370" s="1">
        <v>0</v>
      </c>
      <c r="N370" s="1">
        <v>0</v>
      </c>
      <c r="O370" s="1">
        <v>0</v>
      </c>
      <c r="P370" s="1">
        <v>185000</v>
      </c>
      <c r="Q370" s="1">
        <v>0</v>
      </c>
      <c r="R370" s="1">
        <v>0</v>
      </c>
      <c r="S370" s="1">
        <v>0</v>
      </c>
    </row>
    <row r="371" spans="1:19" hidden="1" x14ac:dyDescent="0.25">
      <c r="A371" s="4">
        <v>900226715</v>
      </c>
      <c r="B371" s="4" t="s">
        <v>13</v>
      </c>
      <c r="C371" s="4" t="s">
        <v>379</v>
      </c>
      <c r="D371" s="4">
        <v>6120119</v>
      </c>
      <c r="E371" s="5">
        <v>43623</v>
      </c>
      <c r="F371" s="5">
        <v>43651</v>
      </c>
      <c r="G371" s="6">
        <v>75000</v>
      </c>
      <c r="H371" s="6">
        <v>0</v>
      </c>
      <c r="I371" s="6">
        <v>0</v>
      </c>
      <c r="J371" s="6">
        <v>0</v>
      </c>
      <c r="K371" s="6">
        <v>75000</v>
      </c>
      <c r="L371" t="s">
        <v>1206</v>
      </c>
      <c r="M371" s="1">
        <v>0</v>
      </c>
      <c r="N371" s="1">
        <v>0</v>
      </c>
      <c r="O371" s="1">
        <v>0</v>
      </c>
      <c r="P371" s="1">
        <v>75000</v>
      </c>
      <c r="Q371" s="1">
        <v>0</v>
      </c>
      <c r="R371" s="1">
        <v>0</v>
      </c>
      <c r="S371" s="1">
        <v>0</v>
      </c>
    </row>
    <row r="372" spans="1:19" hidden="1" x14ac:dyDescent="0.25">
      <c r="A372" s="4">
        <v>900226715</v>
      </c>
      <c r="B372" s="4" t="s">
        <v>13</v>
      </c>
      <c r="C372" s="4" t="s">
        <v>380</v>
      </c>
      <c r="D372" s="4">
        <v>6120124</v>
      </c>
      <c r="E372" s="5">
        <v>43623</v>
      </c>
      <c r="F372" s="5">
        <v>43651</v>
      </c>
      <c r="G372" s="6">
        <v>75000</v>
      </c>
      <c r="H372" s="6">
        <v>0</v>
      </c>
      <c r="I372" s="6">
        <v>0</v>
      </c>
      <c r="J372" s="6">
        <v>0</v>
      </c>
      <c r="K372" s="6">
        <v>75000</v>
      </c>
      <c r="L372" t="s">
        <v>1206</v>
      </c>
      <c r="M372" s="1">
        <v>0</v>
      </c>
      <c r="N372" s="1">
        <v>0</v>
      </c>
      <c r="O372" s="1">
        <v>0</v>
      </c>
      <c r="P372" s="1">
        <v>75000</v>
      </c>
      <c r="Q372" s="1">
        <v>0</v>
      </c>
      <c r="R372" s="1">
        <v>0</v>
      </c>
      <c r="S372" s="1">
        <v>0</v>
      </c>
    </row>
    <row r="373" spans="1:19" hidden="1" x14ac:dyDescent="0.25">
      <c r="A373" s="4">
        <v>900226715</v>
      </c>
      <c r="B373" s="4" t="s">
        <v>13</v>
      </c>
      <c r="C373" s="4" t="s">
        <v>381</v>
      </c>
      <c r="D373" s="4">
        <v>6120125</v>
      </c>
      <c r="E373" s="5">
        <v>43623</v>
      </c>
      <c r="F373" s="5">
        <v>43651</v>
      </c>
      <c r="G373" s="6">
        <v>185000</v>
      </c>
      <c r="H373" s="6">
        <v>0</v>
      </c>
      <c r="I373" s="6">
        <v>0</v>
      </c>
      <c r="J373" s="6">
        <v>0</v>
      </c>
      <c r="K373" s="6">
        <v>185000</v>
      </c>
      <c r="L373" t="s">
        <v>1206</v>
      </c>
      <c r="M373" s="1">
        <v>0</v>
      </c>
      <c r="N373" s="1">
        <v>0</v>
      </c>
      <c r="O373" s="1">
        <v>0</v>
      </c>
      <c r="P373" s="1">
        <v>185000</v>
      </c>
      <c r="Q373" s="1">
        <v>0</v>
      </c>
      <c r="R373" s="1">
        <v>0</v>
      </c>
      <c r="S373" s="1">
        <v>0</v>
      </c>
    </row>
    <row r="374" spans="1:19" hidden="1" x14ac:dyDescent="0.25">
      <c r="A374" s="4">
        <v>900226715</v>
      </c>
      <c r="B374" s="4" t="s">
        <v>13</v>
      </c>
      <c r="C374" s="4" t="s">
        <v>382</v>
      </c>
      <c r="D374" s="4">
        <v>6120126</v>
      </c>
      <c r="E374" s="5">
        <v>43623</v>
      </c>
      <c r="F374" s="5">
        <v>43651</v>
      </c>
      <c r="G374" s="6">
        <v>185000</v>
      </c>
      <c r="H374" s="6">
        <v>0</v>
      </c>
      <c r="I374" s="6">
        <v>0</v>
      </c>
      <c r="J374" s="6">
        <v>0</v>
      </c>
      <c r="K374" s="6">
        <v>185000</v>
      </c>
      <c r="L374" t="s">
        <v>1206</v>
      </c>
      <c r="M374" s="1">
        <v>0</v>
      </c>
      <c r="N374" s="1">
        <v>0</v>
      </c>
      <c r="O374" s="1">
        <v>0</v>
      </c>
      <c r="P374" s="1">
        <v>185000</v>
      </c>
      <c r="Q374" s="1">
        <v>0</v>
      </c>
      <c r="R374" s="1">
        <v>0</v>
      </c>
      <c r="S374" s="1">
        <v>0</v>
      </c>
    </row>
    <row r="375" spans="1:19" hidden="1" x14ac:dyDescent="0.25">
      <c r="A375" s="4">
        <v>900226715</v>
      </c>
      <c r="B375" s="4" t="s">
        <v>13</v>
      </c>
      <c r="C375" s="4" t="s">
        <v>383</v>
      </c>
      <c r="D375" s="4">
        <v>6120127</v>
      </c>
      <c r="E375" s="5">
        <v>43623</v>
      </c>
      <c r="F375" s="5">
        <v>43651</v>
      </c>
      <c r="G375" s="6">
        <v>323000</v>
      </c>
      <c r="H375" s="6">
        <v>0</v>
      </c>
      <c r="I375" s="6">
        <v>0</v>
      </c>
      <c r="J375" s="6">
        <v>0</v>
      </c>
      <c r="K375" s="6">
        <v>323000</v>
      </c>
      <c r="L375" t="s">
        <v>1206</v>
      </c>
      <c r="M375" s="1">
        <v>0</v>
      </c>
      <c r="N375" s="1">
        <v>0</v>
      </c>
      <c r="O375" s="1">
        <v>0</v>
      </c>
      <c r="P375" s="1">
        <v>323000</v>
      </c>
      <c r="Q375" s="1">
        <v>0</v>
      </c>
      <c r="R375" s="1">
        <v>0</v>
      </c>
      <c r="S375" s="1">
        <v>0</v>
      </c>
    </row>
    <row r="376" spans="1:19" hidden="1" x14ac:dyDescent="0.25">
      <c r="A376" s="4">
        <v>900226715</v>
      </c>
      <c r="B376" s="4" t="s">
        <v>13</v>
      </c>
      <c r="C376" s="4" t="s">
        <v>384</v>
      </c>
      <c r="D376" s="4">
        <v>6120159</v>
      </c>
      <c r="E376" s="5">
        <v>43626</v>
      </c>
      <c r="F376" s="5">
        <v>43678</v>
      </c>
      <c r="G376" s="6">
        <v>9044358</v>
      </c>
      <c r="H376" s="6">
        <v>0</v>
      </c>
      <c r="I376" s="6">
        <v>0</v>
      </c>
      <c r="J376" s="6">
        <v>0</v>
      </c>
      <c r="K376" s="6">
        <v>9044358</v>
      </c>
      <c r="L376" t="s">
        <v>1206</v>
      </c>
      <c r="M376" s="1">
        <v>0</v>
      </c>
      <c r="N376" s="1">
        <v>0</v>
      </c>
      <c r="O376" s="1">
        <v>0</v>
      </c>
      <c r="P376" s="1">
        <v>9044358</v>
      </c>
      <c r="Q376" s="1">
        <v>0</v>
      </c>
      <c r="R376" s="1">
        <v>0</v>
      </c>
      <c r="S376" s="1">
        <v>0</v>
      </c>
    </row>
    <row r="377" spans="1:19" hidden="1" x14ac:dyDescent="0.25">
      <c r="A377" s="4">
        <v>900226715</v>
      </c>
      <c r="B377" s="4" t="s">
        <v>13</v>
      </c>
      <c r="C377" s="4" t="s">
        <v>385</v>
      </c>
      <c r="D377" s="4">
        <v>6120164</v>
      </c>
      <c r="E377" s="5">
        <v>43626</v>
      </c>
      <c r="F377" s="5">
        <v>43678</v>
      </c>
      <c r="G377" s="6">
        <v>9776013</v>
      </c>
      <c r="H377" s="6">
        <v>0</v>
      </c>
      <c r="I377" s="6">
        <v>0</v>
      </c>
      <c r="J377" s="6">
        <v>0</v>
      </c>
      <c r="K377" s="6">
        <v>9776013</v>
      </c>
      <c r="L377" t="s">
        <v>1206</v>
      </c>
      <c r="M377" s="1">
        <v>0</v>
      </c>
      <c r="N377" s="1">
        <v>0</v>
      </c>
      <c r="O377" s="1">
        <v>0</v>
      </c>
      <c r="P377" s="1">
        <v>9776013</v>
      </c>
      <c r="Q377" s="1">
        <v>0</v>
      </c>
      <c r="R377" s="1">
        <v>0</v>
      </c>
      <c r="S377" s="1">
        <v>0</v>
      </c>
    </row>
    <row r="378" spans="1:19" hidden="1" x14ac:dyDescent="0.25">
      <c r="A378" s="4">
        <v>900226715</v>
      </c>
      <c r="B378" s="4" t="s">
        <v>13</v>
      </c>
      <c r="C378" s="4" t="s">
        <v>386</v>
      </c>
      <c r="D378" s="4">
        <v>6120172</v>
      </c>
      <c r="E378" s="5">
        <v>43627</v>
      </c>
      <c r="F378" s="5">
        <v>43651</v>
      </c>
      <c r="G378" s="6">
        <v>185000</v>
      </c>
      <c r="H378" s="6">
        <v>0</v>
      </c>
      <c r="I378" s="6">
        <v>0</v>
      </c>
      <c r="J378" s="6">
        <v>0</v>
      </c>
      <c r="K378" s="6">
        <v>185000</v>
      </c>
      <c r="L378" t="s">
        <v>1206</v>
      </c>
      <c r="M378" s="1">
        <v>0</v>
      </c>
      <c r="N378" s="1">
        <v>0</v>
      </c>
      <c r="O378" s="1">
        <v>0</v>
      </c>
      <c r="P378" s="1">
        <v>185000</v>
      </c>
      <c r="Q378" s="1">
        <v>0</v>
      </c>
      <c r="R378" s="1">
        <v>0</v>
      </c>
      <c r="S378" s="1">
        <v>0</v>
      </c>
    </row>
    <row r="379" spans="1:19" hidden="1" x14ac:dyDescent="0.25">
      <c r="A379" s="4">
        <v>900226715</v>
      </c>
      <c r="B379" s="4" t="s">
        <v>13</v>
      </c>
      <c r="C379" s="4" t="s">
        <v>387</v>
      </c>
      <c r="D379" s="4">
        <v>6120174</v>
      </c>
      <c r="E379" s="5">
        <v>43627</v>
      </c>
      <c r="F379" s="5">
        <v>43651</v>
      </c>
      <c r="G379" s="6">
        <v>75000</v>
      </c>
      <c r="H379" s="6">
        <v>0</v>
      </c>
      <c r="I379" s="6">
        <v>0</v>
      </c>
      <c r="J379" s="6">
        <v>0</v>
      </c>
      <c r="K379" s="6">
        <v>75000</v>
      </c>
      <c r="L379" t="s">
        <v>1206</v>
      </c>
      <c r="M379" s="1">
        <v>0</v>
      </c>
      <c r="N379" s="1">
        <v>0</v>
      </c>
      <c r="O379" s="1">
        <v>0</v>
      </c>
      <c r="P379" s="1">
        <v>75000</v>
      </c>
      <c r="Q379" s="1">
        <v>0</v>
      </c>
      <c r="R379" s="1">
        <v>0</v>
      </c>
      <c r="S379" s="1">
        <v>0</v>
      </c>
    </row>
    <row r="380" spans="1:19" hidden="1" x14ac:dyDescent="0.25">
      <c r="A380" s="4">
        <v>900226715</v>
      </c>
      <c r="B380" s="4" t="s">
        <v>13</v>
      </c>
      <c r="C380" s="4" t="s">
        <v>388</v>
      </c>
      <c r="D380" s="4">
        <v>6120176</v>
      </c>
      <c r="E380" s="5">
        <v>43627</v>
      </c>
      <c r="F380" s="5">
        <v>43651</v>
      </c>
      <c r="G380" s="6">
        <v>75000</v>
      </c>
      <c r="H380" s="6">
        <v>0</v>
      </c>
      <c r="I380" s="6">
        <v>0</v>
      </c>
      <c r="J380" s="6">
        <v>0</v>
      </c>
      <c r="K380" s="6">
        <v>75000</v>
      </c>
      <c r="L380" t="s">
        <v>1206</v>
      </c>
      <c r="M380" s="1">
        <v>0</v>
      </c>
      <c r="N380" s="1">
        <v>0</v>
      </c>
      <c r="O380" s="1">
        <v>0</v>
      </c>
      <c r="P380" s="1">
        <v>75000</v>
      </c>
      <c r="Q380" s="1">
        <v>0</v>
      </c>
      <c r="R380" s="1">
        <v>0</v>
      </c>
      <c r="S380" s="1">
        <v>0</v>
      </c>
    </row>
    <row r="381" spans="1:19" hidden="1" x14ac:dyDescent="0.25">
      <c r="A381" s="4">
        <v>900226715</v>
      </c>
      <c r="B381" s="4" t="s">
        <v>13</v>
      </c>
      <c r="C381" s="4" t="s">
        <v>389</v>
      </c>
      <c r="D381" s="4">
        <v>6120179</v>
      </c>
      <c r="E381" s="5">
        <v>43627</v>
      </c>
      <c r="F381" s="5">
        <v>43651</v>
      </c>
      <c r="G381" s="6">
        <v>185000</v>
      </c>
      <c r="H381" s="6">
        <v>0</v>
      </c>
      <c r="I381" s="6">
        <v>0</v>
      </c>
      <c r="J381" s="6">
        <v>0</v>
      </c>
      <c r="K381" s="6">
        <v>185000</v>
      </c>
      <c r="L381" t="s">
        <v>1206</v>
      </c>
      <c r="M381" s="1">
        <v>0</v>
      </c>
      <c r="N381" s="1">
        <v>0</v>
      </c>
      <c r="O381" s="1">
        <v>0</v>
      </c>
      <c r="P381" s="1">
        <v>185000</v>
      </c>
      <c r="Q381" s="1">
        <v>0</v>
      </c>
      <c r="R381" s="1">
        <v>0</v>
      </c>
      <c r="S381" s="1">
        <v>0</v>
      </c>
    </row>
    <row r="382" spans="1:19" hidden="1" x14ac:dyDescent="0.25">
      <c r="A382" s="4">
        <v>900226715</v>
      </c>
      <c r="B382" s="4" t="s">
        <v>13</v>
      </c>
      <c r="C382" s="4" t="s">
        <v>390</v>
      </c>
      <c r="D382" s="4">
        <v>6120181</v>
      </c>
      <c r="E382" s="5">
        <v>43627</v>
      </c>
      <c r="F382" s="5">
        <v>43651</v>
      </c>
      <c r="G382" s="6">
        <v>185000</v>
      </c>
      <c r="H382" s="6">
        <v>0</v>
      </c>
      <c r="I382" s="6">
        <v>0</v>
      </c>
      <c r="J382" s="6">
        <v>0</v>
      </c>
      <c r="K382" s="6">
        <v>185000</v>
      </c>
      <c r="L382" t="s">
        <v>1206</v>
      </c>
      <c r="M382" s="1">
        <v>0</v>
      </c>
      <c r="N382" s="1">
        <v>0</v>
      </c>
      <c r="O382" s="1">
        <v>0</v>
      </c>
      <c r="P382" s="1">
        <v>185000</v>
      </c>
      <c r="Q382" s="1">
        <v>0</v>
      </c>
      <c r="R382" s="1">
        <v>0</v>
      </c>
      <c r="S382" s="1">
        <v>0</v>
      </c>
    </row>
    <row r="383" spans="1:19" hidden="1" x14ac:dyDescent="0.25">
      <c r="A383" s="4">
        <v>900226715</v>
      </c>
      <c r="B383" s="4" t="s">
        <v>13</v>
      </c>
      <c r="C383" s="4" t="s">
        <v>391</v>
      </c>
      <c r="D383" s="4">
        <v>6120184</v>
      </c>
      <c r="E383" s="5">
        <v>43627</v>
      </c>
      <c r="F383" s="5">
        <v>43651</v>
      </c>
      <c r="G383" s="6">
        <v>185000</v>
      </c>
      <c r="H383" s="6">
        <v>0</v>
      </c>
      <c r="I383" s="6">
        <v>0</v>
      </c>
      <c r="J383" s="6">
        <v>0</v>
      </c>
      <c r="K383" s="6">
        <v>185000</v>
      </c>
      <c r="L383" t="s">
        <v>1206</v>
      </c>
      <c r="M383" s="1">
        <v>0</v>
      </c>
      <c r="N383" s="1">
        <v>0</v>
      </c>
      <c r="O383" s="1">
        <v>0</v>
      </c>
      <c r="P383" s="1">
        <v>185000</v>
      </c>
      <c r="Q383" s="1">
        <v>0</v>
      </c>
      <c r="R383" s="1">
        <v>0</v>
      </c>
      <c r="S383" s="1">
        <v>0</v>
      </c>
    </row>
    <row r="384" spans="1:19" hidden="1" x14ac:dyDescent="0.25">
      <c r="A384" s="4">
        <v>900226715</v>
      </c>
      <c r="B384" s="4" t="s">
        <v>13</v>
      </c>
      <c r="C384" s="4" t="s">
        <v>392</v>
      </c>
      <c r="D384" s="4">
        <v>6120185</v>
      </c>
      <c r="E384" s="5">
        <v>43627</v>
      </c>
      <c r="F384" s="5">
        <v>43651</v>
      </c>
      <c r="G384" s="6">
        <v>75000</v>
      </c>
      <c r="H384" s="6">
        <v>0</v>
      </c>
      <c r="I384" s="6">
        <v>0</v>
      </c>
      <c r="J384" s="6">
        <v>0</v>
      </c>
      <c r="K384" s="6">
        <v>75000</v>
      </c>
      <c r="L384" t="s">
        <v>1206</v>
      </c>
      <c r="M384" s="1">
        <v>0</v>
      </c>
      <c r="N384" s="1">
        <v>0</v>
      </c>
      <c r="O384" s="1">
        <v>0</v>
      </c>
      <c r="P384" s="1">
        <v>75000</v>
      </c>
      <c r="Q384" s="1">
        <v>0</v>
      </c>
      <c r="R384" s="1">
        <v>0</v>
      </c>
      <c r="S384" s="1">
        <v>0</v>
      </c>
    </row>
    <row r="385" spans="1:19" hidden="1" x14ac:dyDescent="0.25">
      <c r="A385" s="4">
        <v>900226715</v>
      </c>
      <c r="B385" s="4" t="s">
        <v>13</v>
      </c>
      <c r="C385" s="4" t="s">
        <v>393</v>
      </c>
      <c r="D385" s="4">
        <v>6120188</v>
      </c>
      <c r="E385" s="5">
        <v>43627</v>
      </c>
      <c r="F385" s="5">
        <v>43651</v>
      </c>
      <c r="G385" s="6">
        <v>75000</v>
      </c>
      <c r="H385" s="6">
        <v>0</v>
      </c>
      <c r="I385" s="6">
        <v>0</v>
      </c>
      <c r="J385" s="6">
        <v>0</v>
      </c>
      <c r="K385" s="6">
        <v>75000</v>
      </c>
      <c r="L385" t="s">
        <v>1206</v>
      </c>
      <c r="M385" s="1">
        <v>0</v>
      </c>
      <c r="N385" s="1">
        <v>0</v>
      </c>
      <c r="O385" s="1">
        <v>0</v>
      </c>
      <c r="P385" s="1">
        <v>75000</v>
      </c>
      <c r="Q385" s="1">
        <v>0</v>
      </c>
      <c r="R385" s="1">
        <v>0</v>
      </c>
      <c r="S385" s="1">
        <v>0</v>
      </c>
    </row>
    <row r="386" spans="1:19" hidden="1" x14ac:dyDescent="0.25">
      <c r="A386" s="4">
        <v>900226715</v>
      </c>
      <c r="B386" s="4" t="s">
        <v>13</v>
      </c>
      <c r="C386" s="4" t="s">
        <v>394</v>
      </c>
      <c r="D386" s="4">
        <v>6120625</v>
      </c>
      <c r="E386" s="5">
        <v>43629</v>
      </c>
      <c r="F386" s="5">
        <v>43651</v>
      </c>
      <c r="G386" s="6">
        <v>185000</v>
      </c>
      <c r="H386" s="6">
        <v>0</v>
      </c>
      <c r="I386" s="6">
        <v>0</v>
      </c>
      <c r="J386" s="6">
        <v>0</v>
      </c>
      <c r="K386" s="6">
        <v>185000</v>
      </c>
      <c r="L386" t="s">
        <v>1206</v>
      </c>
      <c r="M386" s="1">
        <v>0</v>
      </c>
      <c r="N386" s="1">
        <v>0</v>
      </c>
      <c r="O386" s="1">
        <v>0</v>
      </c>
      <c r="P386" s="1">
        <v>185000</v>
      </c>
      <c r="Q386" s="1">
        <v>0</v>
      </c>
      <c r="R386" s="1">
        <v>0</v>
      </c>
      <c r="S386" s="1">
        <v>0</v>
      </c>
    </row>
    <row r="387" spans="1:19" hidden="1" x14ac:dyDescent="0.25">
      <c r="A387" s="4">
        <v>900226715</v>
      </c>
      <c r="B387" s="4" t="s">
        <v>13</v>
      </c>
      <c r="C387" s="4" t="s">
        <v>395</v>
      </c>
      <c r="D387" s="4">
        <v>6120630</v>
      </c>
      <c r="E387" s="5">
        <v>43629</v>
      </c>
      <c r="F387" s="5">
        <v>43651</v>
      </c>
      <c r="G387" s="6">
        <v>75000</v>
      </c>
      <c r="H387" s="6">
        <v>0</v>
      </c>
      <c r="I387" s="6">
        <v>0</v>
      </c>
      <c r="J387" s="6">
        <v>0</v>
      </c>
      <c r="K387" s="6">
        <v>75000</v>
      </c>
      <c r="L387" t="s">
        <v>1206</v>
      </c>
      <c r="M387" s="1">
        <v>0</v>
      </c>
      <c r="N387" s="1">
        <v>0</v>
      </c>
      <c r="O387" s="1">
        <v>0</v>
      </c>
      <c r="P387" s="1">
        <v>75000</v>
      </c>
      <c r="Q387" s="1">
        <v>0</v>
      </c>
      <c r="R387" s="1">
        <v>0</v>
      </c>
      <c r="S387" s="1">
        <v>0</v>
      </c>
    </row>
    <row r="388" spans="1:19" hidden="1" x14ac:dyDescent="0.25">
      <c r="A388" s="4">
        <v>900226715</v>
      </c>
      <c r="B388" s="4" t="s">
        <v>13</v>
      </c>
      <c r="C388" s="4" t="s">
        <v>396</v>
      </c>
      <c r="D388" s="4">
        <v>6120634</v>
      </c>
      <c r="E388" s="5">
        <v>43629</v>
      </c>
      <c r="F388" s="5">
        <v>43651</v>
      </c>
      <c r="G388" s="6">
        <v>185000</v>
      </c>
      <c r="H388" s="6">
        <v>0</v>
      </c>
      <c r="I388" s="6">
        <v>0</v>
      </c>
      <c r="J388" s="6">
        <v>0</v>
      </c>
      <c r="K388" s="6">
        <v>185000</v>
      </c>
      <c r="L388" t="s">
        <v>1206</v>
      </c>
      <c r="M388" s="1">
        <v>0</v>
      </c>
      <c r="N388" s="1">
        <v>0</v>
      </c>
      <c r="O388" s="1">
        <v>0</v>
      </c>
      <c r="P388" s="1">
        <v>185000</v>
      </c>
      <c r="Q388" s="1">
        <v>0</v>
      </c>
      <c r="R388" s="1">
        <v>0</v>
      </c>
      <c r="S388" s="1">
        <v>0</v>
      </c>
    </row>
    <row r="389" spans="1:19" hidden="1" x14ac:dyDescent="0.25">
      <c r="A389" s="4">
        <v>900226715</v>
      </c>
      <c r="B389" s="4" t="s">
        <v>13</v>
      </c>
      <c r="C389" s="4" t="s">
        <v>397</v>
      </c>
      <c r="D389" s="4">
        <v>6120899</v>
      </c>
      <c r="E389" s="5">
        <v>43630</v>
      </c>
      <c r="F389" s="5">
        <v>43678</v>
      </c>
      <c r="G389" s="6">
        <v>300000</v>
      </c>
      <c r="H389" s="6">
        <v>0</v>
      </c>
      <c r="I389" s="6">
        <v>0</v>
      </c>
      <c r="J389" s="6">
        <v>0</v>
      </c>
      <c r="K389" s="6">
        <v>300000</v>
      </c>
      <c r="L389" t="s">
        <v>1203</v>
      </c>
      <c r="M389" s="1">
        <v>0</v>
      </c>
      <c r="N389" s="1">
        <v>300000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</row>
    <row r="390" spans="1:19" hidden="1" x14ac:dyDescent="0.25">
      <c r="A390" s="4">
        <v>900226715</v>
      </c>
      <c r="B390" s="4" t="s">
        <v>13</v>
      </c>
      <c r="C390" s="4" t="s">
        <v>398</v>
      </c>
      <c r="D390" s="4">
        <v>6120909</v>
      </c>
      <c r="E390" s="5">
        <v>43630</v>
      </c>
      <c r="F390" s="5">
        <v>43651</v>
      </c>
      <c r="G390" s="6">
        <v>185000</v>
      </c>
      <c r="H390" s="6">
        <v>0</v>
      </c>
      <c r="I390" s="6">
        <v>0</v>
      </c>
      <c r="J390" s="6">
        <v>0</v>
      </c>
      <c r="K390" s="6">
        <v>185000</v>
      </c>
      <c r="L390" t="s">
        <v>1206</v>
      </c>
      <c r="M390" s="1">
        <v>0</v>
      </c>
      <c r="N390" s="1">
        <v>0</v>
      </c>
      <c r="O390" s="1">
        <v>0</v>
      </c>
      <c r="P390" s="1">
        <v>185000</v>
      </c>
      <c r="Q390" s="1">
        <v>0</v>
      </c>
      <c r="R390" s="1">
        <v>0</v>
      </c>
      <c r="S390" s="1">
        <v>0</v>
      </c>
    </row>
    <row r="391" spans="1:19" hidden="1" x14ac:dyDescent="0.25">
      <c r="A391" s="4">
        <v>900226715</v>
      </c>
      <c r="B391" s="4" t="s">
        <v>13</v>
      </c>
      <c r="C391" s="4" t="s">
        <v>399</v>
      </c>
      <c r="D391" s="4">
        <v>6120911</v>
      </c>
      <c r="E391" s="5">
        <v>43630</v>
      </c>
      <c r="F391" s="5">
        <v>43678</v>
      </c>
      <c r="G391" s="6">
        <v>614694</v>
      </c>
      <c r="H391" s="6">
        <v>0</v>
      </c>
      <c r="I391" s="6">
        <v>0</v>
      </c>
      <c r="J391" s="6">
        <v>0</v>
      </c>
      <c r="K391" s="6">
        <v>614694</v>
      </c>
      <c r="L391" t="s">
        <v>1203</v>
      </c>
      <c r="M391" s="1">
        <v>0</v>
      </c>
      <c r="N391" s="1">
        <v>614694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</row>
    <row r="392" spans="1:19" hidden="1" x14ac:dyDescent="0.25">
      <c r="A392" s="4">
        <v>900226715</v>
      </c>
      <c r="B392" s="4" t="s">
        <v>13</v>
      </c>
      <c r="C392" s="4" t="s">
        <v>400</v>
      </c>
      <c r="D392" s="4">
        <v>6120916</v>
      </c>
      <c r="E392" s="5">
        <v>43630</v>
      </c>
      <c r="F392" s="5">
        <v>43678</v>
      </c>
      <c r="G392" s="6">
        <v>8756773</v>
      </c>
      <c r="H392" s="6">
        <v>0</v>
      </c>
      <c r="I392" s="6">
        <v>0</v>
      </c>
      <c r="J392" s="6">
        <v>0</v>
      </c>
      <c r="K392" s="6">
        <v>8756773</v>
      </c>
      <c r="L392" t="s">
        <v>1206</v>
      </c>
      <c r="M392" s="1">
        <v>0</v>
      </c>
      <c r="N392" s="1">
        <v>0</v>
      </c>
      <c r="O392" s="1">
        <v>0</v>
      </c>
      <c r="P392" s="1">
        <v>8756773</v>
      </c>
      <c r="Q392" s="1">
        <v>0</v>
      </c>
      <c r="R392" s="1">
        <v>0</v>
      </c>
      <c r="S392" s="1">
        <v>0</v>
      </c>
    </row>
    <row r="393" spans="1:19" hidden="1" x14ac:dyDescent="0.25">
      <c r="A393" s="4">
        <v>900226715</v>
      </c>
      <c r="B393" s="4" t="s">
        <v>13</v>
      </c>
      <c r="C393" s="4" t="s">
        <v>401</v>
      </c>
      <c r="D393" s="4">
        <v>6120925</v>
      </c>
      <c r="E393" s="5">
        <v>43633</v>
      </c>
      <c r="F393" s="5">
        <v>43651</v>
      </c>
      <c r="G393" s="6">
        <v>185000</v>
      </c>
      <c r="H393" s="6">
        <v>0</v>
      </c>
      <c r="I393" s="6">
        <v>0</v>
      </c>
      <c r="J393" s="6">
        <v>0</v>
      </c>
      <c r="K393" s="6">
        <v>185000</v>
      </c>
      <c r="L393" t="s">
        <v>1206</v>
      </c>
      <c r="M393" s="1">
        <v>0</v>
      </c>
      <c r="N393" s="1">
        <v>0</v>
      </c>
      <c r="O393" s="1">
        <v>0</v>
      </c>
      <c r="P393" s="1">
        <v>185000</v>
      </c>
      <c r="Q393" s="1">
        <v>0</v>
      </c>
      <c r="R393" s="1">
        <v>0</v>
      </c>
      <c r="S393" s="1">
        <v>0</v>
      </c>
    </row>
    <row r="394" spans="1:19" hidden="1" x14ac:dyDescent="0.25">
      <c r="A394" s="4">
        <v>900226715</v>
      </c>
      <c r="B394" s="4" t="s">
        <v>13</v>
      </c>
      <c r="C394" s="4" t="s">
        <v>402</v>
      </c>
      <c r="D394" s="4">
        <v>6120926</v>
      </c>
      <c r="E394" s="5">
        <v>43633</v>
      </c>
      <c r="F394" s="5">
        <v>43651</v>
      </c>
      <c r="G394" s="6">
        <v>125000</v>
      </c>
      <c r="H394" s="6">
        <v>0</v>
      </c>
      <c r="I394" s="6">
        <v>0</v>
      </c>
      <c r="J394" s="6">
        <v>0</v>
      </c>
      <c r="K394" s="6">
        <v>125000</v>
      </c>
      <c r="L394" t="s">
        <v>1206</v>
      </c>
      <c r="M394" s="1">
        <v>0</v>
      </c>
      <c r="N394" s="1">
        <v>0</v>
      </c>
      <c r="O394" s="1">
        <v>0</v>
      </c>
      <c r="P394" s="1">
        <v>125000</v>
      </c>
      <c r="Q394" s="1">
        <v>0</v>
      </c>
      <c r="R394" s="1">
        <v>0</v>
      </c>
      <c r="S394" s="1">
        <v>0</v>
      </c>
    </row>
    <row r="395" spans="1:19" hidden="1" x14ac:dyDescent="0.25">
      <c r="A395" s="4">
        <v>900226715</v>
      </c>
      <c r="B395" s="4" t="s">
        <v>13</v>
      </c>
      <c r="C395" s="4" t="s">
        <v>403</v>
      </c>
      <c r="D395" s="4">
        <v>6121053</v>
      </c>
      <c r="E395" s="5">
        <v>43634</v>
      </c>
      <c r="F395" s="5">
        <v>43651</v>
      </c>
      <c r="G395" s="6">
        <v>991681</v>
      </c>
      <c r="H395" s="6">
        <v>0</v>
      </c>
      <c r="I395" s="6">
        <v>0</v>
      </c>
      <c r="J395" s="6">
        <v>0</v>
      </c>
      <c r="K395" s="6">
        <v>991681</v>
      </c>
      <c r="L395" t="s">
        <v>1206</v>
      </c>
      <c r="M395" s="1">
        <v>0</v>
      </c>
      <c r="N395" s="1">
        <v>0</v>
      </c>
      <c r="O395" s="1">
        <v>0</v>
      </c>
      <c r="P395" s="1">
        <v>991681</v>
      </c>
      <c r="Q395" s="1">
        <v>0</v>
      </c>
      <c r="R395" s="1">
        <v>0</v>
      </c>
      <c r="S395" s="1">
        <v>0</v>
      </c>
    </row>
    <row r="396" spans="1:19" hidden="1" x14ac:dyDescent="0.25">
      <c r="A396" s="4">
        <v>900226715</v>
      </c>
      <c r="B396" s="4" t="s">
        <v>13</v>
      </c>
      <c r="C396" s="4" t="s">
        <v>404</v>
      </c>
      <c r="D396" s="4">
        <v>6121078</v>
      </c>
      <c r="E396" s="5">
        <v>43634</v>
      </c>
      <c r="F396" s="5">
        <v>43651</v>
      </c>
      <c r="G396" s="6">
        <v>991681</v>
      </c>
      <c r="H396" s="6">
        <v>0</v>
      </c>
      <c r="I396" s="6">
        <v>0</v>
      </c>
      <c r="J396" s="6">
        <v>0</v>
      </c>
      <c r="K396" s="6">
        <v>991681</v>
      </c>
      <c r="L396" t="s">
        <v>1206</v>
      </c>
      <c r="M396" s="1">
        <v>0</v>
      </c>
      <c r="N396" s="1">
        <v>0</v>
      </c>
      <c r="O396" s="1">
        <v>0</v>
      </c>
      <c r="P396" s="1">
        <v>991681</v>
      </c>
      <c r="Q396" s="1">
        <v>0</v>
      </c>
      <c r="R396" s="1">
        <v>0</v>
      </c>
      <c r="S396" s="1">
        <v>0</v>
      </c>
    </row>
    <row r="397" spans="1:19" hidden="1" x14ac:dyDescent="0.25">
      <c r="A397" s="4">
        <v>900226715</v>
      </c>
      <c r="B397" s="4" t="s">
        <v>13</v>
      </c>
      <c r="C397" s="4" t="s">
        <v>405</v>
      </c>
      <c r="D397" s="4">
        <v>6121081</v>
      </c>
      <c r="E397" s="5">
        <v>43634</v>
      </c>
      <c r="F397" s="5">
        <v>43651</v>
      </c>
      <c r="G397" s="6">
        <v>991681</v>
      </c>
      <c r="H397" s="6">
        <v>0</v>
      </c>
      <c r="I397" s="6">
        <v>0</v>
      </c>
      <c r="J397" s="6">
        <v>0</v>
      </c>
      <c r="K397" s="6">
        <v>991681</v>
      </c>
      <c r="L397" t="s">
        <v>1206</v>
      </c>
      <c r="M397" s="1">
        <v>0</v>
      </c>
      <c r="N397" s="1">
        <v>0</v>
      </c>
      <c r="O397" s="1">
        <v>0</v>
      </c>
      <c r="P397" s="1">
        <v>991681</v>
      </c>
      <c r="Q397" s="1">
        <v>0</v>
      </c>
      <c r="R397" s="1">
        <v>0</v>
      </c>
      <c r="S397" s="1">
        <v>0</v>
      </c>
    </row>
    <row r="398" spans="1:19" hidden="1" x14ac:dyDescent="0.25">
      <c r="A398" s="4">
        <v>900226715</v>
      </c>
      <c r="B398" s="4" t="s">
        <v>13</v>
      </c>
      <c r="C398" s="4" t="s">
        <v>406</v>
      </c>
      <c r="D398" s="4">
        <v>6121101</v>
      </c>
      <c r="E398" s="5">
        <v>43634</v>
      </c>
      <c r="F398" s="5">
        <v>43651</v>
      </c>
      <c r="G398" s="6">
        <v>991681</v>
      </c>
      <c r="H398" s="6">
        <v>0</v>
      </c>
      <c r="I398" s="6">
        <v>0</v>
      </c>
      <c r="J398" s="6">
        <v>0</v>
      </c>
      <c r="K398" s="6">
        <v>991681</v>
      </c>
      <c r="L398" t="s">
        <v>1206</v>
      </c>
      <c r="M398" s="1">
        <v>0</v>
      </c>
      <c r="N398" s="1">
        <v>0</v>
      </c>
      <c r="O398" s="1">
        <v>0</v>
      </c>
      <c r="P398" s="1">
        <v>991681</v>
      </c>
      <c r="Q398" s="1">
        <v>0</v>
      </c>
      <c r="R398" s="1">
        <v>0</v>
      </c>
      <c r="S398" s="1">
        <v>0</v>
      </c>
    </row>
    <row r="399" spans="1:19" hidden="1" x14ac:dyDescent="0.25">
      <c r="A399" s="4">
        <v>900226715</v>
      </c>
      <c r="B399" s="4" t="s">
        <v>13</v>
      </c>
      <c r="C399" s="4" t="s">
        <v>407</v>
      </c>
      <c r="D399" s="4">
        <v>6121103</v>
      </c>
      <c r="E399" s="5">
        <v>43634</v>
      </c>
      <c r="F399" s="5">
        <v>43651</v>
      </c>
      <c r="G399" s="6">
        <v>991681</v>
      </c>
      <c r="H399" s="6">
        <v>0</v>
      </c>
      <c r="I399" s="6">
        <v>0</v>
      </c>
      <c r="J399" s="6">
        <v>0</v>
      </c>
      <c r="K399" s="6">
        <v>991681</v>
      </c>
      <c r="L399" t="s">
        <v>1206</v>
      </c>
      <c r="M399" s="1">
        <v>0</v>
      </c>
      <c r="N399" s="1">
        <v>0</v>
      </c>
      <c r="O399" s="1">
        <v>0</v>
      </c>
      <c r="P399" s="1">
        <v>991681</v>
      </c>
      <c r="Q399" s="1">
        <v>0</v>
      </c>
      <c r="R399" s="1">
        <v>0</v>
      </c>
      <c r="S399" s="1">
        <v>0</v>
      </c>
    </row>
    <row r="400" spans="1:19" hidden="1" x14ac:dyDescent="0.25">
      <c r="A400" s="4">
        <v>900226715</v>
      </c>
      <c r="B400" s="4" t="s">
        <v>13</v>
      </c>
      <c r="C400" s="4" t="s">
        <v>408</v>
      </c>
      <c r="D400" s="4">
        <v>6121105</v>
      </c>
      <c r="E400" s="5">
        <v>43634</v>
      </c>
      <c r="F400" s="5">
        <v>43651</v>
      </c>
      <c r="G400" s="6">
        <v>991681</v>
      </c>
      <c r="H400" s="6">
        <v>0</v>
      </c>
      <c r="I400" s="6">
        <v>0</v>
      </c>
      <c r="J400" s="6">
        <v>0</v>
      </c>
      <c r="K400" s="6">
        <v>991681</v>
      </c>
      <c r="L400" t="s">
        <v>1206</v>
      </c>
      <c r="M400" s="1">
        <v>0</v>
      </c>
      <c r="N400" s="1">
        <v>0</v>
      </c>
      <c r="O400" s="1">
        <v>0</v>
      </c>
      <c r="P400" s="1">
        <v>991681</v>
      </c>
      <c r="Q400" s="1">
        <v>0</v>
      </c>
      <c r="R400" s="1">
        <v>0</v>
      </c>
      <c r="S400" s="1">
        <v>0</v>
      </c>
    </row>
    <row r="401" spans="1:19" hidden="1" x14ac:dyDescent="0.25">
      <c r="A401" s="4">
        <v>900226715</v>
      </c>
      <c r="B401" s="4" t="s">
        <v>13</v>
      </c>
      <c r="C401" s="4" t="s">
        <v>409</v>
      </c>
      <c r="D401" s="4">
        <v>6121107</v>
      </c>
      <c r="E401" s="5">
        <v>43634</v>
      </c>
      <c r="F401" s="5">
        <v>43651</v>
      </c>
      <c r="G401" s="6">
        <v>991681</v>
      </c>
      <c r="H401" s="6">
        <v>0</v>
      </c>
      <c r="I401" s="6">
        <v>0</v>
      </c>
      <c r="J401" s="6">
        <v>0</v>
      </c>
      <c r="K401" s="6">
        <v>991681</v>
      </c>
      <c r="L401" t="s">
        <v>1206</v>
      </c>
      <c r="M401" s="1">
        <v>0</v>
      </c>
      <c r="N401" s="1">
        <v>0</v>
      </c>
      <c r="O401" s="1">
        <v>0</v>
      </c>
      <c r="P401" s="1">
        <v>991681</v>
      </c>
      <c r="Q401" s="1">
        <v>0</v>
      </c>
      <c r="R401" s="1">
        <v>0</v>
      </c>
      <c r="S401" s="1">
        <v>0</v>
      </c>
    </row>
    <row r="402" spans="1:19" hidden="1" x14ac:dyDescent="0.25">
      <c r="A402" s="4">
        <v>900226715</v>
      </c>
      <c r="B402" s="4" t="s">
        <v>13</v>
      </c>
      <c r="C402" s="4" t="s">
        <v>410</v>
      </c>
      <c r="D402" s="4">
        <v>6121117</v>
      </c>
      <c r="E402" s="5">
        <v>43634</v>
      </c>
      <c r="F402" s="5">
        <v>43651</v>
      </c>
      <c r="G402" s="6">
        <v>991681</v>
      </c>
      <c r="H402" s="6">
        <v>0</v>
      </c>
      <c r="I402" s="6">
        <v>0</v>
      </c>
      <c r="J402" s="6">
        <v>0</v>
      </c>
      <c r="K402" s="6">
        <v>991681</v>
      </c>
      <c r="L402" t="s">
        <v>1206</v>
      </c>
      <c r="M402" s="1">
        <v>0</v>
      </c>
      <c r="N402" s="1">
        <v>0</v>
      </c>
      <c r="O402" s="1">
        <v>0</v>
      </c>
      <c r="P402" s="1">
        <v>991681</v>
      </c>
      <c r="Q402" s="1">
        <v>0</v>
      </c>
      <c r="R402" s="1">
        <v>0</v>
      </c>
      <c r="S402" s="1">
        <v>0</v>
      </c>
    </row>
    <row r="403" spans="1:19" hidden="1" x14ac:dyDescent="0.25">
      <c r="A403" s="4">
        <v>900226715</v>
      </c>
      <c r="B403" s="4" t="s">
        <v>13</v>
      </c>
      <c r="C403" s="4" t="s">
        <v>411</v>
      </c>
      <c r="D403" s="4">
        <v>6121134</v>
      </c>
      <c r="E403" s="5">
        <v>43634</v>
      </c>
      <c r="F403" s="5">
        <v>43651</v>
      </c>
      <c r="G403" s="6">
        <v>991681</v>
      </c>
      <c r="H403" s="6">
        <v>0</v>
      </c>
      <c r="I403" s="6">
        <v>0</v>
      </c>
      <c r="J403" s="6">
        <v>0</v>
      </c>
      <c r="K403" s="6">
        <v>991681</v>
      </c>
      <c r="L403" t="s">
        <v>1206</v>
      </c>
      <c r="M403" s="1">
        <v>0</v>
      </c>
      <c r="N403" s="1">
        <v>0</v>
      </c>
      <c r="O403" s="1">
        <v>0</v>
      </c>
      <c r="P403" s="1">
        <v>991681</v>
      </c>
      <c r="Q403" s="1">
        <v>0</v>
      </c>
      <c r="R403" s="1">
        <v>0</v>
      </c>
      <c r="S403" s="1">
        <v>0</v>
      </c>
    </row>
    <row r="404" spans="1:19" hidden="1" x14ac:dyDescent="0.25">
      <c r="A404" s="4">
        <v>900226715</v>
      </c>
      <c r="B404" s="4" t="s">
        <v>13</v>
      </c>
      <c r="C404" s="4" t="s">
        <v>412</v>
      </c>
      <c r="D404" s="4">
        <v>6121137</v>
      </c>
      <c r="E404" s="5">
        <v>43634</v>
      </c>
      <c r="F404" s="5">
        <v>43651</v>
      </c>
      <c r="G404" s="6">
        <v>991681</v>
      </c>
      <c r="H404" s="6">
        <v>0</v>
      </c>
      <c r="I404" s="6">
        <v>0</v>
      </c>
      <c r="J404" s="6">
        <v>0</v>
      </c>
      <c r="K404" s="6">
        <v>991681</v>
      </c>
      <c r="L404" t="s">
        <v>1206</v>
      </c>
      <c r="M404" s="1">
        <v>0</v>
      </c>
      <c r="N404" s="1">
        <v>0</v>
      </c>
      <c r="O404" s="1">
        <v>0</v>
      </c>
      <c r="P404" s="1">
        <v>991681</v>
      </c>
      <c r="Q404" s="1">
        <v>0</v>
      </c>
      <c r="R404" s="1">
        <v>0</v>
      </c>
      <c r="S404" s="1">
        <v>0</v>
      </c>
    </row>
    <row r="405" spans="1:19" hidden="1" x14ac:dyDescent="0.25">
      <c r="A405" s="4">
        <v>900226715</v>
      </c>
      <c r="B405" s="4" t="s">
        <v>13</v>
      </c>
      <c r="C405" s="4" t="s">
        <v>413</v>
      </c>
      <c r="D405" s="4">
        <v>6121164</v>
      </c>
      <c r="E405" s="5">
        <v>43634</v>
      </c>
      <c r="F405" s="5">
        <v>43651</v>
      </c>
      <c r="G405" s="6">
        <v>75000</v>
      </c>
      <c r="H405" s="6">
        <v>0</v>
      </c>
      <c r="I405" s="6">
        <v>0</v>
      </c>
      <c r="J405" s="6">
        <v>0</v>
      </c>
      <c r="K405" s="6">
        <v>75000</v>
      </c>
      <c r="L405" t="s">
        <v>1206</v>
      </c>
      <c r="M405" s="1">
        <v>0</v>
      </c>
      <c r="N405" s="1">
        <v>0</v>
      </c>
      <c r="O405" s="1">
        <v>0</v>
      </c>
      <c r="P405" s="1">
        <v>75000</v>
      </c>
      <c r="Q405" s="1">
        <v>0</v>
      </c>
      <c r="R405" s="1">
        <v>0</v>
      </c>
      <c r="S405" s="1">
        <v>0</v>
      </c>
    </row>
    <row r="406" spans="1:19" hidden="1" x14ac:dyDescent="0.25">
      <c r="A406" s="4">
        <v>900226715</v>
      </c>
      <c r="B406" s="4" t="s">
        <v>13</v>
      </c>
      <c r="C406" s="4" t="s">
        <v>414</v>
      </c>
      <c r="D406" s="4">
        <v>6121180</v>
      </c>
      <c r="E406" s="5">
        <v>43634</v>
      </c>
      <c r="F406" s="5">
        <v>43651</v>
      </c>
      <c r="G406" s="6">
        <v>185000</v>
      </c>
      <c r="H406" s="6">
        <v>0</v>
      </c>
      <c r="I406" s="6">
        <v>0</v>
      </c>
      <c r="J406" s="6">
        <v>0</v>
      </c>
      <c r="K406" s="6">
        <v>185000</v>
      </c>
      <c r="L406" t="s">
        <v>1206</v>
      </c>
      <c r="M406" s="1">
        <v>0</v>
      </c>
      <c r="N406" s="1">
        <v>0</v>
      </c>
      <c r="O406" s="1">
        <v>0</v>
      </c>
      <c r="P406" s="1">
        <v>185000</v>
      </c>
      <c r="Q406" s="1">
        <v>0</v>
      </c>
      <c r="R406" s="1">
        <v>0</v>
      </c>
      <c r="S406" s="1">
        <v>0</v>
      </c>
    </row>
    <row r="407" spans="1:19" hidden="1" x14ac:dyDescent="0.25">
      <c r="A407" s="4">
        <v>900226715</v>
      </c>
      <c r="B407" s="4" t="s">
        <v>13</v>
      </c>
      <c r="C407" s="4" t="s">
        <v>415</v>
      </c>
      <c r="D407" s="4">
        <v>6121479</v>
      </c>
      <c r="E407" s="5">
        <v>43635</v>
      </c>
      <c r="F407" s="5">
        <v>43651</v>
      </c>
      <c r="G407" s="6">
        <v>991681</v>
      </c>
      <c r="H407" s="6">
        <v>0</v>
      </c>
      <c r="I407" s="6">
        <v>0</v>
      </c>
      <c r="J407" s="6">
        <v>0</v>
      </c>
      <c r="K407" s="6">
        <v>991681</v>
      </c>
      <c r="L407" t="s">
        <v>1206</v>
      </c>
      <c r="M407" s="1">
        <v>0</v>
      </c>
      <c r="N407" s="1">
        <v>0</v>
      </c>
      <c r="O407" s="1">
        <v>0</v>
      </c>
      <c r="P407" s="1">
        <v>991681</v>
      </c>
      <c r="Q407" s="1">
        <v>0</v>
      </c>
      <c r="R407" s="1">
        <v>0</v>
      </c>
      <c r="S407" s="1">
        <v>0</v>
      </c>
    </row>
    <row r="408" spans="1:19" hidden="1" x14ac:dyDescent="0.25">
      <c r="A408" s="4">
        <v>900226715</v>
      </c>
      <c r="B408" s="4" t="s">
        <v>13</v>
      </c>
      <c r="C408" s="4" t="s">
        <v>416</v>
      </c>
      <c r="D408" s="4">
        <v>6121480</v>
      </c>
      <c r="E408" s="5">
        <v>43635</v>
      </c>
      <c r="F408" s="5">
        <v>43651</v>
      </c>
      <c r="G408" s="6">
        <v>991681</v>
      </c>
      <c r="H408" s="6">
        <v>0</v>
      </c>
      <c r="I408" s="6">
        <v>0</v>
      </c>
      <c r="J408" s="6">
        <v>0</v>
      </c>
      <c r="K408" s="6">
        <v>991681</v>
      </c>
      <c r="L408" t="s">
        <v>1206</v>
      </c>
      <c r="M408" s="1">
        <v>0</v>
      </c>
      <c r="N408" s="1">
        <v>0</v>
      </c>
      <c r="O408" s="1">
        <v>0</v>
      </c>
      <c r="P408" s="1">
        <v>991681</v>
      </c>
      <c r="Q408" s="1">
        <v>0</v>
      </c>
      <c r="R408" s="1">
        <v>0</v>
      </c>
      <c r="S408" s="1">
        <v>0</v>
      </c>
    </row>
    <row r="409" spans="1:19" hidden="1" x14ac:dyDescent="0.25">
      <c r="A409" s="4">
        <v>900226715</v>
      </c>
      <c r="B409" s="4" t="s">
        <v>13</v>
      </c>
      <c r="C409" s="4" t="s">
        <v>417</v>
      </c>
      <c r="D409" s="4">
        <v>6121485</v>
      </c>
      <c r="E409" s="5">
        <v>43635</v>
      </c>
      <c r="F409" s="5">
        <v>43651</v>
      </c>
      <c r="G409" s="6">
        <v>991681</v>
      </c>
      <c r="H409" s="6">
        <v>0</v>
      </c>
      <c r="I409" s="6">
        <v>0</v>
      </c>
      <c r="J409" s="6">
        <v>0</v>
      </c>
      <c r="K409" s="6">
        <v>991681</v>
      </c>
      <c r="L409" t="s">
        <v>1206</v>
      </c>
      <c r="M409" s="1">
        <v>0</v>
      </c>
      <c r="N409" s="1">
        <v>0</v>
      </c>
      <c r="O409" s="1">
        <v>0</v>
      </c>
      <c r="P409" s="1">
        <v>991681</v>
      </c>
      <c r="Q409" s="1">
        <v>0</v>
      </c>
      <c r="R409" s="1">
        <v>0</v>
      </c>
      <c r="S409" s="1">
        <v>0</v>
      </c>
    </row>
    <row r="410" spans="1:19" hidden="1" x14ac:dyDescent="0.25">
      <c r="A410" s="4">
        <v>900226715</v>
      </c>
      <c r="B410" s="4" t="s">
        <v>13</v>
      </c>
      <c r="C410" s="4" t="s">
        <v>418</v>
      </c>
      <c r="D410" s="4">
        <v>6121490</v>
      </c>
      <c r="E410" s="5">
        <v>43635</v>
      </c>
      <c r="F410" s="5">
        <v>43651</v>
      </c>
      <c r="G410" s="6">
        <v>991681</v>
      </c>
      <c r="H410" s="6">
        <v>0</v>
      </c>
      <c r="I410" s="6">
        <v>0</v>
      </c>
      <c r="J410" s="6">
        <v>0</v>
      </c>
      <c r="K410" s="6">
        <v>991681</v>
      </c>
      <c r="L410" t="s">
        <v>1206</v>
      </c>
      <c r="M410" s="1">
        <v>0</v>
      </c>
      <c r="N410" s="1">
        <v>0</v>
      </c>
      <c r="O410" s="1">
        <v>0</v>
      </c>
      <c r="P410" s="1">
        <v>991681</v>
      </c>
      <c r="Q410" s="1">
        <v>0</v>
      </c>
      <c r="R410" s="1">
        <v>0</v>
      </c>
      <c r="S410" s="1">
        <v>0</v>
      </c>
    </row>
    <row r="411" spans="1:19" hidden="1" x14ac:dyDescent="0.25">
      <c r="A411" s="4">
        <v>900226715</v>
      </c>
      <c r="B411" s="4" t="s">
        <v>13</v>
      </c>
      <c r="C411" s="4" t="s">
        <v>419</v>
      </c>
      <c r="D411" s="4">
        <v>6121495</v>
      </c>
      <c r="E411" s="5">
        <v>43635</v>
      </c>
      <c r="F411" s="5">
        <v>43651</v>
      </c>
      <c r="G411" s="6">
        <v>991681</v>
      </c>
      <c r="H411" s="6">
        <v>0</v>
      </c>
      <c r="I411" s="6">
        <v>0</v>
      </c>
      <c r="J411" s="6">
        <v>0</v>
      </c>
      <c r="K411" s="6">
        <v>991681</v>
      </c>
      <c r="L411" t="s">
        <v>1206</v>
      </c>
      <c r="M411" s="1">
        <v>0</v>
      </c>
      <c r="N411" s="1">
        <v>0</v>
      </c>
      <c r="O411" s="1">
        <v>0</v>
      </c>
      <c r="P411" s="1">
        <v>991681</v>
      </c>
      <c r="Q411" s="1">
        <v>0</v>
      </c>
      <c r="R411" s="1">
        <v>0</v>
      </c>
      <c r="S411" s="1">
        <v>0</v>
      </c>
    </row>
    <row r="412" spans="1:19" hidden="1" x14ac:dyDescent="0.25">
      <c r="A412" s="4">
        <v>900226715</v>
      </c>
      <c r="B412" s="4" t="s">
        <v>13</v>
      </c>
      <c r="C412" s="4" t="s">
        <v>420</v>
      </c>
      <c r="D412" s="4">
        <v>6121501</v>
      </c>
      <c r="E412" s="5">
        <v>43635</v>
      </c>
      <c r="F412" s="5">
        <v>43651</v>
      </c>
      <c r="G412" s="6">
        <v>1291681</v>
      </c>
      <c r="H412" s="6">
        <v>0</v>
      </c>
      <c r="I412" s="6">
        <v>0</v>
      </c>
      <c r="J412" s="6">
        <v>0</v>
      </c>
      <c r="K412" s="6">
        <v>1291681</v>
      </c>
      <c r="L412" t="s">
        <v>1206</v>
      </c>
      <c r="M412" s="1">
        <v>0</v>
      </c>
      <c r="N412" s="1">
        <v>0</v>
      </c>
      <c r="O412" s="1">
        <v>0</v>
      </c>
      <c r="P412" s="1">
        <v>1291681</v>
      </c>
      <c r="Q412" s="1">
        <v>0</v>
      </c>
      <c r="R412" s="1">
        <v>0</v>
      </c>
      <c r="S412" s="1">
        <v>0</v>
      </c>
    </row>
    <row r="413" spans="1:19" hidden="1" x14ac:dyDescent="0.25">
      <c r="A413" s="4">
        <v>900226715</v>
      </c>
      <c r="B413" s="4" t="s">
        <v>13</v>
      </c>
      <c r="C413" s="4" t="s">
        <v>421</v>
      </c>
      <c r="D413" s="4">
        <v>6121502</v>
      </c>
      <c r="E413" s="5">
        <v>43635</v>
      </c>
      <c r="F413" s="5">
        <v>43651</v>
      </c>
      <c r="G413" s="6">
        <v>991681</v>
      </c>
      <c r="H413" s="6">
        <v>0</v>
      </c>
      <c r="I413" s="6">
        <v>0</v>
      </c>
      <c r="J413" s="6">
        <v>0</v>
      </c>
      <c r="K413" s="6">
        <v>991681</v>
      </c>
      <c r="L413" t="s">
        <v>1206</v>
      </c>
      <c r="M413" s="1">
        <v>0</v>
      </c>
      <c r="N413" s="1">
        <v>0</v>
      </c>
      <c r="O413" s="1">
        <v>0</v>
      </c>
      <c r="P413" s="1">
        <v>991681</v>
      </c>
      <c r="Q413" s="1">
        <v>0</v>
      </c>
      <c r="R413" s="1">
        <v>0</v>
      </c>
      <c r="S413" s="1">
        <v>0</v>
      </c>
    </row>
    <row r="414" spans="1:19" hidden="1" x14ac:dyDescent="0.25">
      <c r="A414" s="4">
        <v>900226715</v>
      </c>
      <c r="B414" s="4" t="s">
        <v>13</v>
      </c>
      <c r="C414" s="4" t="s">
        <v>422</v>
      </c>
      <c r="D414" s="4">
        <v>6121503</v>
      </c>
      <c r="E414" s="5">
        <v>43635</v>
      </c>
      <c r="F414" s="5">
        <v>43651</v>
      </c>
      <c r="G414" s="6">
        <v>991681</v>
      </c>
      <c r="H414" s="6">
        <v>0</v>
      </c>
      <c r="I414" s="6">
        <v>0</v>
      </c>
      <c r="J414" s="6">
        <v>0</v>
      </c>
      <c r="K414" s="6">
        <v>991681</v>
      </c>
      <c r="L414" t="s">
        <v>1206</v>
      </c>
      <c r="M414" s="1">
        <v>0</v>
      </c>
      <c r="N414" s="1">
        <v>0</v>
      </c>
      <c r="O414" s="1">
        <v>0</v>
      </c>
      <c r="P414" s="1">
        <v>991681</v>
      </c>
      <c r="Q414" s="1">
        <v>0</v>
      </c>
      <c r="R414" s="1">
        <v>0</v>
      </c>
      <c r="S414" s="1">
        <v>0</v>
      </c>
    </row>
    <row r="415" spans="1:19" hidden="1" x14ac:dyDescent="0.25">
      <c r="A415" s="4">
        <v>900226715</v>
      </c>
      <c r="B415" s="4" t="s">
        <v>13</v>
      </c>
      <c r="C415" s="4" t="s">
        <v>423</v>
      </c>
      <c r="D415" s="4">
        <v>6121800</v>
      </c>
      <c r="E415" s="5">
        <v>43636</v>
      </c>
      <c r="F415" s="5">
        <v>43651</v>
      </c>
      <c r="G415" s="6">
        <v>171000</v>
      </c>
      <c r="H415" s="6">
        <v>0</v>
      </c>
      <c r="I415" s="6">
        <v>0</v>
      </c>
      <c r="J415" s="6">
        <v>0</v>
      </c>
      <c r="K415" s="6">
        <v>171000</v>
      </c>
      <c r="L415" t="s">
        <v>1206</v>
      </c>
      <c r="M415" s="1">
        <v>0</v>
      </c>
      <c r="N415" s="1">
        <v>0</v>
      </c>
      <c r="O415" s="1">
        <v>0</v>
      </c>
      <c r="P415" s="1">
        <v>171000</v>
      </c>
      <c r="Q415" s="1">
        <v>0</v>
      </c>
      <c r="R415" s="1">
        <v>0</v>
      </c>
      <c r="S415" s="1">
        <v>0</v>
      </c>
    </row>
    <row r="416" spans="1:19" hidden="1" x14ac:dyDescent="0.25">
      <c r="A416" s="4">
        <v>900226715</v>
      </c>
      <c r="B416" s="4" t="s">
        <v>13</v>
      </c>
      <c r="C416" s="4" t="s">
        <v>424</v>
      </c>
      <c r="D416" s="4">
        <v>6121801</v>
      </c>
      <c r="E416" s="5">
        <v>43636</v>
      </c>
      <c r="F416" s="5">
        <v>43651</v>
      </c>
      <c r="G416" s="6">
        <v>125000</v>
      </c>
      <c r="H416" s="6">
        <v>0</v>
      </c>
      <c r="I416" s="6">
        <v>0</v>
      </c>
      <c r="J416" s="6">
        <v>0</v>
      </c>
      <c r="K416" s="6">
        <v>125000</v>
      </c>
      <c r="L416" t="s">
        <v>1206</v>
      </c>
      <c r="M416" s="1">
        <v>0</v>
      </c>
      <c r="N416" s="1">
        <v>0</v>
      </c>
      <c r="O416" s="1">
        <v>0</v>
      </c>
      <c r="P416" s="1">
        <v>125000</v>
      </c>
      <c r="Q416" s="1">
        <v>0</v>
      </c>
      <c r="R416" s="1">
        <v>0</v>
      </c>
      <c r="S416" s="1">
        <v>0</v>
      </c>
    </row>
    <row r="417" spans="1:19" hidden="1" x14ac:dyDescent="0.25">
      <c r="A417" s="4">
        <v>900226715</v>
      </c>
      <c r="B417" s="4" t="s">
        <v>13</v>
      </c>
      <c r="C417" s="4" t="s">
        <v>425</v>
      </c>
      <c r="D417" s="4">
        <v>6121815</v>
      </c>
      <c r="E417" s="5">
        <v>43636</v>
      </c>
      <c r="F417" s="5">
        <v>43651</v>
      </c>
      <c r="G417" s="6">
        <v>75000</v>
      </c>
      <c r="H417" s="6">
        <v>0</v>
      </c>
      <c r="I417" s="6">
        <v>0</v>
      </c>
      <c r="J417" s="6">
        <v>0</v>
      </c>
      <c r="K417" s="6">
        <v>75000</v>
      </c>
      <c r="L417" t="s">
        <v>1206</v>
      </c>
      <c r="M417" s="1">
        <v>0</v>
      </c>
      <c r="N417" s="1">
        <v>0</v>
      </c>
      <c r="O417" s="1">
        <v>0</v>
      </c>
      <c r="P417" s="1">
        <v>75000</v>
      </c>
      <c r="Q417" s="1">
        <v>0</v>
      </c>
      <c r="R417" s="1">
        <v>0</v>
      </c>
      <c r="S417" s="1">
        <v>0</v>
      </c>
    </row>
    <row r="418" spans="1:19" hidden="1" x14ac:dyDescent="0.25">
      <c r="A418" s="4">
        <v>900226715</v>
      </c>
      <c r="B418" s="4" t="s">
        <v>13</v>
      </c>
      <c r="C418" s="4" t="s">
        <v>426</v>
      </c>
      <c r="D418" s="4">
        <v>6121821</v>
      </c>
      <c r="E418" s="5">
        <v>43636</v>
      </c>
      <c r="F418" s="5">
        <v>43651</v>
      </c>
      <c r="G418" s="6">
        <v>185000</v>
      </c>
      <c r="H418" s="6">
        <v>0</v>
      </c>
      <c r="I418" s="6">
        <v>0</v>
      </c>
      <c r="J418" s="6">
        <v>0</v>
      </c>
      <c r="K418" s="6">
        <v>185000</v>
      </c>
      <c r="L418" t="s">
        <v>1206</v>
      </c>
      <c r="M418" s="1">
        <v>0</v>
      </c>
      <c r="N418" s="1">
        <v>0</v>
      </c>
      <c r="O418" s="1">
        <v>0</v>
      </c>
      <c r="P418" s="1">
        <v>185000</v>
      </c>
      <c r="Q418" s="1">
        <v>0</v>
      </c>
      <c r="R418" s="1">
        <v>0</v>
      </c>
      <c r="S418" s="1">
        <v>0</v>
      </c>
    </row>
    <row r="419" spans="1:19" hidden="1" x14ac:dyDescent="0.25">
      <c r="A419" s="4">
        <v>900226715</v>
      </c>
      <c r="B419" s="4" t="s">
        <v>13</v>
      </c>
      <c r="C419" s="4" t="s">
        <v>427</v>
      </c>
      <c r="D419" s="4">
        <v>6121875</v>
      </c>
      <c r="E419" s="5">
        <v>43637</v>
      </c>
      <c r="F419" s="5">
        <v>43651</v>
      </c>
      <c r="G419" s="6">
        <v>75000</v>
      </c>
      <c r="H419" s="6">
        <v>0</v>
      </c>
      <c r="I419" s="6">
        <v>0</v>
      </c>
      <c r="J419" s="6">
        <v>0</v>
      </c>
      <c r="K419" s="6">
        <v>75000</v>
      </c>
      <c r="L419" t="s">
        <v>1206</v>
      </c>
      <c r="M419" s="1">
        <v>0</v>
      </c>
      <c r="N419" s="1">
        <v>0</v>
      </c>
      <c r="O419" s="1">
        <v>0</v>
      </c>
      <c r="P419" s="1">
        <v>75000</v>
      </c>
      <c r="Q419" s="1">
        <v>0</v>
      </c>
      <c r="R419" s="1">
        <v>0</v>
      </c>
      <c r="S419" s="1">
        <v>0</v>
      </c>
    </row>
    <row r="420" spans="1:19" hidden="1" x14ac:dyDescent="0.25">
      <c r="A420" s="4">
        <v>900226715</v>
      </c>
      <c r="B420" s="4" t="s">
        <v>13</v>
      </c>
      <c r="C420" s="4" t="s">
        <v>428</v>
      </c>
      <c r="D420" s="4">
        <v>6121876</v>
      </c>
      <c r="E420" s="5">
        <v>43637</v>
      </c>
      <c r="F420" s="5">
        <v>43651</v>
      </c>
      <c r="G420" s="6">
        <v>75000</v>
      </c>
      <c r="H420" s="6">
        <v>0</v>
      </c>
      <c r="I420" s="6">
        <v>0</v>
      </c>
      <c r="J420" s="6">
        <v>0</v>
      </c>
      <c r="K420" s="6">
        <v>75000</v>
      </c>
      <c r="L420" t="s">
        <v>1206</v>
      </c>
      <c r="M420" s="1">
        <v>0</v>
      </c>
      <c r="N420" s="1">
        <v>0</v>
      </c>
      <c r="O420" s="1">
        <v>0</v>
      </c>
      <c r="P420" s="1">
        <v>75000</v>
      </c>
      <c r="Q420" s="1">
        <v>0</v>
      </c>
      <c r="R420" s="1">
        <v>0</v>
      </c>
      <c r="S420" s="1">
        <v>0</v>
      </c>
    </row>
    <row r="421" spans="1:19" hidden="1" x14ac:dyDescent="0.25">
      <c r="A421" s="4">
        <v>900226715</v>
      </c>
      <c r="B421" s="4" t="s">
        <v>13</v>
      </c>
      <c r="C421" s="4" t="s">
        <v>429</v>
      </c>
      <c r="D421" s="4">
        <v>6121914</v>
      </c>
      <c r="E421" s="5">
        <v>43638</v>
      </c>
      <c r="F421" s="5">
        <v>43651</v>
      </c>
      <c r="G421" s="6">
        <v>991681</v>
      </c>
      <c r="H421" s="6">
        <v>0</v>
      </c>
      <c r="I421" s="6">
        <v>0</v>
      </c>
      <c r="J421" s="6">
        <v>0</v>
      </c>
      <c r="K421" s="6">
        <v>991681</v>
      </c>
      <c r="L421" t="s">
        <v>1206</v>
      </c>
      <c r="M421" s="1">
        <v>0</v>
      </c>
      <c r="N421" s="1">
        <v>0</v>
      </c>
      <c r="O421" s="1">
        <v>0</v>
      </c>
      <c r="P421" s="1">
        <v>991681</v>
      </c>
      <c r="Q421" s="1">
        <v>0</v>
      </c>
      <c r="R421" s="1">
        <v>0</v>
      </c>
      <c r="S421" s="1">
        <v>0</v>
      </c>
    </row>
    <row r="422" spans="1:19" hidden="1" x14ac:dyDescent="0.25">
      <c r="A422" s="4">
        <v>900226715</v>
      </c>
      <c r="B422" s="4" t="s">
        <v>13</v>
      </c>
      <c r="C422" s="4" t="s">
        <v>430</v>
      </c>
      <c r="D422" s="4">
        <v>6121919</v>
      </c>
      <c r="E422" s="5">
        <v>43638</v>
      </c>
      <c r="F422" s="5">
        <v>43651</v>
      </c>
      <c r="G422" s="6">
        <v>991681</v>
      </c>
      <c r="H422" s="6">
        <v>0</v>
      </c>
      <c r="I422" s="6">
        <v>0</v>
      </c>
      <c r="J422" s="6">
        <v>0</v>
      </c>
      <c r="K422" s="6">
        <v>991681</v>
      </c>
      <c r="L422" t="s">
        <v>1206</v>
      </c>
      <c r="M422" s="1">
        <v>0</v>
      </c>
      <c r="N422" s="1">
        <v>0</v>
      </c>
      <c r="O422" s="1">
        <v>0</v>
      </c>
      <c r="P422" s="1">
        <v>991681</v>
      </c>
      <c r="Q422" s="1">
        <v>0</v>
      </c>
      <c r="R422" s="1">
        <v>0</v>
      </c>
      <c r="S422" s="1">
        <v>0</v>
      </c>
    </row>
    <row r="423" spans="1:19" hidden="1" x14ac:dyDescent="0.25">
      <c r="A423" s="4">
        <v>900226715</v>
      </c>
      <c r="B423" s="4" t="s">
        <v>13</v>
      </c>
      <c r="C423" s="4" t="s">
        <v>431</v>
      </c>
      <c r="D423" s="4">
        <v>6121921</v>
      </c>
      <c r="E423" s="5">
        <v>43638</v>
      </c>
      <c r="F423" s="5">
        <v>43651</v>
      </c>
      <c r="G423" s="6">
        <v>991681</v>
      </c>
      <c r="H423" s="6">
        <v>0</v>
      </c>
      <c r="I423" s="6">
        <v>0</v>
      </c>
      <c r="J423" s="6">
        <v>0</v>
      </c>
      <c r="K423" s="6">
        <v>991681</v>
      </c>
      <c r="L423" t="s">
        <v>1206</v>
      </c>
      <c r="M423" s="1">
        <v>0</v>
      </c>
      <c r="N423" s="1">
        <v>0</v>
      </c>
      <c r="O423" s="1">
        <v>0</v>
      </c>
      <c r="P423" s="1">
        <v>991681</v>
      </c>
      <c r="Q423" s="1">
        <v>0</v>
      </c>
      <c r="R423" s="1">
        <v>0</v>
      </c>
      <c r="S423" s="1">
        <v>0</v>
      </c>
    </row>
    <row r="424" spans="1:19" hidden="1" x14ac:dyDescent="0.25">
      <c r="A424" s="4">
        <v>900226715</v>
      </c>
      <c r="B424" s="4" t="s">
        <v>13</v>
      </c>
      <c r="C424" s="4" t="s">
        <v>432</v>
      </c>
      <c r="D424" s="4">
        <v>6121923</v>
      </c>
      <c r="E424" s="5">
        <v>43638</v>
      </c>
      <c r="F424" s="5">
        <v>43651</v>
      </c>
      <c r="G424" s="6">
        <v>991681</v>
      </c>
      <c r="H424" s="6">
        <v>0</v>
      </c>
      <c r="I424" s="6">
        <v>0</v>
      </c>
      <c r="J424" s="6">
        <v>0</v>
      </c>
      <c r="K424" s="6">
        <v>991681</v>
      </c>
      <c r="L424" t="s">
        <v>1206</v>
      </c>
      <c r="M424" s="1">
        <v>0</v>
      </c>
      <c r="N424" s="1">
        <v>0</v>
      </c>
      <c r="O424" s="1">
        <v>0</v>
      </c>
      <c r="P424" s="1">
        <v>991681</v>
      </c>
      <c r="Q424" s="1">
        <v>0</v>
      </c>
      <c r="R424" s="1">
        <v>0</v>
      </c>
      <c r="S424" s="1">
        <v>0</v>
      </c>
    </row>
    <row r="425" spans="1:19" hidden="1" x14ac:dyDescent="0.25">
      <c r="A425" s="4">
        <v>900226715</v>
      </c>
      <c r="B425" s="4" t="s">
        <v>13</v>
      </c>
      <c r="C425" s="4" t="s">
        <v>433</v>
      </c>
      <c r="D425" s="4">
        <v>6121928</v>
      </c>
      <c r="E425" s="5">
        <v>43638</v>
      </c>
      <c r="F425" s="5">
        <v>43651</v>
      </c>
      <c r="G425" s="6">
        <v>991681</v>
      </c>
      <c r="H425" s="6">
        <v>0</v>
      </c>
      <c r="I425" s="6">
        <v>0</v>
      </c>
      <c r="J425" s="6">
        <v>0</v>
      </c>
      <c r="K425" s="6">
        <v>991681</v>
      </c>
      <c r="L425" t="s">
        <v>1206</v>
      </c>
      <c r="M425" s="1">
        <v>0</v>
      </c>
      <c r="N425" s="1">
        <v>0</v>
      </c>
      <c r="O425" s="1">
        <v>0</v>
      </c>
      <c r="P425" s="1">
        <v>991681</v>
      </c>
      <c r="Q425" s="1">
        <v>0</v>
      </c>
      <c r="R425" s="1">
        <v>0</v>
      </c>
      <c r="S425" s="1">
        <v>0</v>
      </c>
    </row>
    <row r="426" spans="1:19" hidden="1" x14ac:dyDescent="0.25">
      <c r="A426" s="4">
        <v>900226715</v>
      </c>
      <c r="B426" s="4" t="s">
        <v>13</v>
      </c>
      <c r="C426" s="4" t="s">
        <v>434</v>
      </c>
      <c r="D426" s="4">
        <v>6121933</v>
      </c>
      <c r="E426" s="5">
        <v>43638</v>
      </c>
      <c r="F426" s="5">
        <v>43651</v>
      </c>
      <c r="G426" s="6">
        <v>991681</v>
      </c>
      <c r="H426" s="6">
        <v>0</v>
      </c>
      <c r="I426" s="6">
        <v>0</v>
      </c>
      <c r="J426" s="6">
        <v>0</v>
      </c>
      <c r="K426" s="6">
        <v>991681</v>
      </c>
      <c r="L426" t="s">
        <v>1206</v>
      </c>
      <c r="M426" s="1">
        <v>0</v>
      </c>
      <c r="N426" s="1">
        <v>0</v>
      </c>
      <c r="O426" s="1">
        <v>0</v>
      </c>
      <c r="P426" s="1">
        <v>991681</v>
      </c>
      <c r="Q426" s="1">
        <v>0</v>
      </c>
      <c r="R426" s="1">
        <v>0</v>
      </c>
      <c r="S426" s="1">
        <v>0</v>
      </c>
    </row>
    <row r="427" spans="1:19" hidden="1" x14ac:dyDescent="0.25">
      <c r="A427" s="4">
        <v>900226715</v>
      </c>
      <c r="B427" s="4" t="s">
        <v>13</v>
      </c>
      <c r="C427" s="4" t="s">
        <v>435</v>
      </c>
      <c r="D427" s="4">
        <v>6121934</v>
      </c>
      <c r="E427" s="5">
        <v>43638</v>
      </c>
      <c r="F427" s="5">
        <v>43651</v>
      </c>
      <c r="G427" s="6">
        <v>991681</v>
      </c>
      <c r="H427" s="6">
        <v>0</v>
      </c>
      <c r="I427" s="6">
        <v>0</v>
      </c>
      <c r="J427" s="6">
        <v>0</v>
      </c>
      <c r="K427" s="6">
        <v>991681</v>
      </c>
      <c r="L427" t="s">
        <v>1206</v>
      </c>
      <c r="M427" s="1">
        <v>0</v>
      </c>
      <c r="N427" s="1">
        <v>0</v>
      </c>
      <c r="O427" s="1">
        <v>0</v>
      </c>
      <c r="P427" s="1">
        <v>991681</v>
      </c>
      <c r="Q427" s="1">
        <v>0</v>
      </c>
      <c r="R427" s="1">
        <v>0</v>
      </c>
      <c r="S427" s="1">
        <v>0</v>
      </c>
    </row>
    <row r="428" spans="1:19" hidden="1" x14ac:dyDescent="0.25">
      <c r="A428" s="4">
        <v>900226715</v>
      </c>
      <c r="B428" s="4" t="s">
        <v>13</v>
      </c>
      <c r="C428" s="4" t="s">
        <v>436</v>
      </c>
      <c r="D428" s="4">
        <v>6121937</v>
      </c>
      <c r="E428" s="5">
        <v>43638</v>
      </c>
      <c r="F428" s="5">
        <v>43651</v>
      </c>
      <c r="G428" s="6">
        <v>991681</v>
      </c>
      <c r="H428" s="6">
        <v>0</v>
      </c>
      <c r="I428" s="6">
        <v>0</v>
      </c>
      <c r="J428" s="6">
        <v>0</v>
      </c>
      <c r="K428" s="6">
        <v>991681</v>
      </c>
      <c r="L428" t="s">
        <v>1206</v>
      </c>
      <c r="M428" s="1">
        <v>0</v>
      </c>
      <c r="N428" s="1">
        <v>0</v>
      </c>
      <c r="O428" s="1">
        <v>0</v>
      </c>
      <c r="P428" s="1">
        <v>991681</v>
      </c>
      <c r="Q428" s="1">
        <v>0</v>
      </c>
      <c r="R428" s="1">
        <v>0</v>
      </c>
      <c r="S428" s="1">
        <v>0</v>
      </c>
    </row>
    <row r="429" spans="1:19" hidden="1" x14ac:dyDescent="0.25">
      <c r="A429" s="4">
        <v>900226715</v>
      </c>
      <c r="B429" s="4" t="s">
        <v>13</v>
      </c>
      <c r="C429" s="4" t="s">
        <v>437</v>
      </c>
      <c r="D429" s="4">
        <v>6121938</v>
      </c>
      <c r="E429" s="5">
        <v>43638</v>
      </c>
      <c r="F429" s="5">
        <v>43651</v>
      </c>
      <c r="G429" s="6">
        <v>991681</v>
      </c>
      <c r="H429" s="6">
        <v>0</v>
      </c>
      <c r="I429" s="6">
        <v>0</v>
      </c>
      <c r="J429" s="6">
        <v>0</v>
      </c>
      <c r="K429" s="6">
        <v>991681</v>
      </c>
      <c r="L429" t="s">
        <v>1206</v>
      </c>
      <c r="M429" s="1">
        <v>0</v>
      </c>
      <c r="N429" s="1">
        <v>0</v>
      </c>
      <c r="O429" s="1">
        <v>0</v>
      </c>
      <c r="P429" s="1">
        <v>991681</v>
      </c>
      <c r="Q429" s="1">
        <v>0</v>
      </c>
      <c r="R429" s="1">
        <v>0</v>
      </c>
      <c r="S429" s="1">
        <v>0</v>
      </c>
    </row>
    <row r="430" spans="1:19" hidden="1" x14ac:dyDescent="0.25">
      <c r="A430" s="4">
        <v>900226715</v>
      </c>
      <c r="B430" s="4" t="s">
        <v>13</v>
      </c>
      <c r="C430" s="4" t="s">
        <v>438</v>
      </c>
      <c r="D430" s="4">
        <v>6121939</v>
      </c>
      <c r="E430" s="5">
        <v>43638</v>
      </c>
      <c r="F430" s="5">
        <v>43651</v>
      </c>
      <c r="G430" s="6">
        <v>991681</v>
      </c>
      <c r="H430" s="6">
        <v>0</v>
      </c>
      <c r="I430" s="6">
        <v>0</v>
      </c>
      <c r="J430" s="6">
        <v>0</v>
      </c>
      <c r="K430" s="6">
        <v>991681</v>
      </c>
      <c r="L430" t="s">
        <v>1206</v>
      </c>
      <c r="M430" s="1">
        <v>0</v>
      </c>
      <c r="N430" s="1">
        <v>0</v>
      </c>
      <c r="O430" s="1">
        <v>0</v>
      </c>
      <c r="P430" s="1">
        <v>991681</v>
      </c>
      <c r="Q430" s="1">
        <v>0</v>
      </c>
      <c r="R430" s="1">
        <v>0</v>
      </c>
      <c r="S430" s="1">
        <v>0</v>
      </c>
    </row>
    <row r="431" spans="1:19" hidden="1" x14ac:dyDescent="0.25">
      <c r="A431" s="4">
        <v>900226715</v>
      </c>
      <c r="B431" s="4" t="s">
        <v>13</v>
      </c>
      <c r="C431" s="4" t="s">
        <v>439</v>
      </c>
      <c r="D431" s="4">
        <v>6121940</v>
      </c>
      <c r="E431" s="5">
        <v>43638</v>
      </c>
      <c r="F431" s="5">
        <v>43651</v>
      </c>
      <c r="G431" s="6">
        <v>991681</v>
      </c>
      <c r="H431" s="6">
        <v>0</v>
      </c>
      <c r="I431" s="6">
        <v>0</v>
      </c>
      <c r="J431" s="6">
        <v>0</v>
      </c>
      <c r="K431" s="6">
        <v>991681</v>
      </c>
      <c r="L431" t="s">
        <v>1206</v>
      </c>
      <c r="M431" s="1">
        <v>0</v>
      </c>
      <c r="N431" s="1">
        <v>0</v>
      </c>
      <c r="O431" s="1">
        <v>0</v>
      </c>
      <c r="P431" s="1">
        <v>991681</v>
      </c>
      <c r="Q431" s="1">
        <v>0</v>
      </c>
      <c r="R431" s="1">
        <v>0</v>
      </c>
      <c r="S431" s="1">
        <v>0</v>
      </c>
    </row>
    <row r="432" spans="1:19" hidden="1" x14ac:dyDescent="0.25">
      <c r="A432" s="4">
        <v>900226715</v>
      </c>
      <c r="B432" s="4" t="s">
        <v>13</v>
      </c>
      <c r="C432" s="4" t="s">
        <v>440</v>
      </c>
      <c r="D432" s="4">
        <v>6121941</v>
      </c>
      <c r="E432" s="5">
        <v>43638</v>
      </c>
      <c r="F432" s="5">
        <v>43651</v>
      </c>
      <c r="G432" s="6">
        <v>991681</v>
      </c>
      <c r="H432" s="6">
        <v>0</v>
      </c>
      <c r="I432" s="6">
        <v>0</v>
      </c>
      <c r="J432" s="6">
        <v>0</v>
      </c>
      <c r="K432" s="6">
        <v>991681</v>
      </c>
      <c r="L432" t="s">
        <v>1206</v>
      </c>
      <c r="M432" s="1">
        <v>0</v>
      </c>
      <c r="N432" s="1">
        <v>0</v>
      </c>
      <c r="O432" s="1">
        <v>0</v>
      </c>
      <c r="P432" s="1">
        <v>991681</v>
      </c>
      <c r="Q432" s="1">
        <v>0</v>
      </c>
      <c r="R432" s="1">
        <v>0</v>
      </c>
      <c r="S432" s="1">
        <v>0</v>
      </c>
    </row>
    <row r="433" spans="1:19" hidden="1" x14ac:dyDescent="0.25">
      <c r="A433" s="4">
        <v>900226715</v>
      </c>
      <c r="B433" s="4" t="s">
        <v>13</v>
      </c>
      <c r="C433" s="4" t="s">
        <v>441</v>
      </c>
      <c r="D433" s="4">
        <v>6121942</v>
      </c>
      <c r="E433" s="5">
        <v>43638</v>
      </c>
      <c r="F433" s="5">
        <v>43651</v>
      </c>
      <c r="G433" s="6">
        <v>916500</v>
      </c>
      <c r="H433" s="6">
        <v>0</v>
      </c>
      <c r="I433" s="6">
        <v>0</v>
      </c>
      <c r="J433" s="6">
        <v>0</v>
      </c>
      <c r="K433" s="6">
        <v>916500</v>
      </c>
      <c r="L433" t="s">
        <v>1206</v>
      </c>
      <c r="M433" s="1">
        <v>0</v>
      </c>
      <c r="N433" s="1">
        <v>0</v>
      </c>
      <c r="O433" s="1">
        <v>0</v>
      </c>
      <c r="P433" s="1">
        <v>916500</v>
      </c>
      <c r="Q433" s="1">
        <v>0</v>
      </c>
      <c r="R433" s="1">
        <v>0</v>
      </c>
      <c r="S433" s="1">
        <v>0</v>
      </c>
    </row>
    <row r="434" spans="1:19" hidden="1" x14ac:dyDescent="0.25">
      <c r="A434" s="4">
        <v>900226715</v>
      </c>
      <c r="B434" s="4" t="s">
        <v>13</v>
      </c>
      <c r="C434" s="4" t="s">
        <v>442</v>
      </c>
      <c r="D434" s="4">
        <v>6121944</v>
      </c>
      <c r="E434" s="5">
        <v>43638</v>
      </c>
      <c r="F434" s="5">
        <v>43651</v>
      </c>
      <c r="G434" s="6">
        <v>406675</v>
      </c>
      <c r="H434" s="6">
        <v>0</v>
      </c>
      <c r="I434" s="6">
        <v>0</v>
      </c>
      <c r="J434" s="6">
        <v>0</v>
      </c>
      <c r="K434" s="6">
        <v>406675</v>
      </c>
      <c r="L434" t="s">
        <v>1206</v>
      </c>
      <c r="M434" s="1">
        <v>0</v>
      </c>
      <c r="N434" s="1">
        <v>0</v>
      </c>
      <c r="O434" s="1">
        <v>0</v>
      </c>
      <c r="P434" s="1">
        <v>406675</v>
      </c>
      <c r="Q434" s="1">
        <v>0</v>
      </c>
      <c r="R434" s="1">
        <v>0</v>
      </c>
      <c r="S434" s="1">
        <v>0</v>
      </c>
    </row>
    <row r="435" spans="1:19" hidden="1" x14ac:dyDescent="0.25">
      <c r="A435" s="4">
        <v>900226715</v>
      </c>
      <c r="B435" s="4" t="s">
        <v>13</v>
      </c>
      <c r="C435" s="4" t="s">
        <v>443</v>
      </c>
      <c r="D435" s="4">
        <v>6122071</v>
      </c>
      <c r="E435" s="5">
        <v>43641</v>
      </c>
      <c r="F435" s="5">
        <v>43678</v>
      </c>
      <c r="G435" s="6">
        <v>2636414</v>
      </c>
      <c r="H435" s="6">
        <v>0</v>
      </c>
      <c r="I435" s="6">
        <v>0</v>
      </c>
      <c r="J435" s="6">
        <v>0</v>
      </c>
      <c r="K435" s="6">
        <v>2636414</v>
      </c>
      <c r="L435" t="s">
        <v>1206</v>
      </c>
      <c r="M435" s="1">
        <v>0</v>
      </c>
      <c r="N435" s="1">
        <v>0</v>
      </c>
      <c r="O435" s="1">
        <v>0</v>
      </c>
      <c r="P435" s="1">
        <v>2636414</v>
      </c>
      <c r="Q435" s="1">
        <v>0</v>
      </c>
      <c r="R435" s="1">
        <v>0</v>
      </c>
      <c r="S435" s="1">
        <v>0</v>
      </c>
    </row>
    <row r="436" spans="1:19" hidden="1" x14ac:dyDescent="0.25">
      <c r="A436" s="4">
        <v>900226715</v>
      </c>
      <c r="B436" s="4" t="s">
        <v>13</v>
      </c>
      <c r="C436" s="4" t="s">
        <v>444</v>
      </c>
      <c r="D436" s="4">
        <v>6122090</v>
      </c>
      <c r="E436" s="5">
        <v>43641</v>
      </c>
      <c r="F436" s="5">
        <v>43678</v>
      </c>
      <c r="G436" s="6">
        <v>1518643</v>
      </c>
      <c r="H436" s="6">
        <v>0</v>
      </c>
      <c r="I436" s="6">
        <v>0</v>
      </c>
      <c r="J436" s="6">
        <v>0</v>
      </c>
      <c r="K436" s="6">
        <v>1518643</v>
      </c>
      <c r="L436" t="s">
        <v>1203</v>
      </c>
      <c r="M436" s="1">
        <v>0</v>
      </c>
      <c r="N436" s="1">
        <v>1518643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</row>
    <row r="437" spans="1:19" hidden="1" x14ac:dyDescent="0.25">
      <c r="A437" s="4">
        <v>900226715</v>
      </c>
      <c r="B437" s="4" t="s">
        <v>13</v>
      </c>
      <c r="C437" s="4" t="s">
        <v>445</v>
      </c>
      <c r="D437" s="4">
        <v>6122125</v>
      </c>
      <c r="E437" s="5">
        <v>43641</v>
      </c>
      <c r="F437" s="5">
        <v>43678</v>
      </c>
      <c r="G437" s="6">
        <v>13296070</v>
      </c>
      <c r="H437" s="6">
        <v>0</v>
      </c>
      <c r="I437" s="6">
        <v>0</v>
      </c>
      <c r="J437" s="6">
        <v>0</v>
      </c>
      <c r="K437" s="6">
        <v>13296070</v>
      </c>
      <c r="L437" t="s">
        <v>1206</v>
      </c>
      <c r="M437" s="1">
        <v>0</v>
      </c>
      <c r="N437" s="1">
        <v>0</v>
      </c>
      <c r="O437" s="1">
        <v>0</v>
      </c>
      <c r="P437" s="1">
        <v>13296070</v>
      </c>
      <c r="Q437" s="1">
        <v>0</v>
      </c>
      <c r="R437" s="1">
        <v>0</v>
      </c>
      <c r="S437" s="1">
        <v>0</v>
      </c>
    </row>
    <row r="438" spans="1:19" hidden="1" x14ac:dyDescent="0.25">
      <c r="A438" s="4">
        <v>900226715</v>
      </c>
      <c r="B438" s="4" t="s">
        <v>13</v>
      </c>
      <c r="C438" s="4" t="s">
        <v>446</v>
      </c>
      <c r="D438" s="4">
        <v>6122247</v>
      </c>
      <c r="E438" s="5">
        <v>43642</v>
      </c>
      <c r="F438" s="5">
        <v>43651</v>
      </c>
      <c r="G438" s="6">
        <v>75000</v>
      </c>
      <c r="H438" s="6">
        <v>0</v>
      </c>
      <c r="I438" s="6">
        <v>0</v>
      </c>
      <c r="J438" s="6">
        <v>0</v>
      </c>
      <c r="K438" s="6">
        <v>75000</v>
      </c>
      <c r="L438" t="s">
        <v>1206</v>
      </c>
      <c r="M438" s="1">
        <v>0</v>
      </c>
      <c r="N438" s="1">
        <v>0</v>
      </c>
      <c r="O438" s="1">
        <v>0</v>
      </c>
      <c r="P438" s="1">
        <v>75000</v>
      </c>
      <c r="Q438" s="1">
        <v>0</v>
      </c>
      <c r="R438" s="1">
        <v>0</v>
      </c>
      <c r="S438" s="1">
        <v>0</v>
      </c>
    </row>
    <row r="439" spans="1:19" hidden="1" x14ac:dyDescent="0.25">
      <c r="A439" s="4">
        <v>900226715</v>
      </c>
      <c r="B439" s="4" t="s">
        <v>13</v>
      </c>
      <c r="C439" s="4" t="s">
        <v>447</v>
      </c>
      <c r="D439" s="4">
        <v>6122249</v>
      </c>
      <c r="E439" s="5">
        <v>43642</v>
      </c>
      <c r="F439" s="5">
        <v>43651</v>
      </c>
      <c r="G439" s="6">
        <v>75000</v>
      </c>
      <c r="H439" s="6">
        <v>0</v>
      </c>
      <c r="I439" s="6">
        <v>0</v>
      </c>
      <c r="J439" s="6">
        <v>0</v>
      </c>
      <c r="K439" s="6">
        <v>75000</v>
      </c>
      <c r="L439" t="s">
        <v>1206</v>
      </c>
      <c r="M439" s="1">
        <v>0</v>
      </c>
      <c r="N439" s="1">
        <v>0</v>
      </c>
      <c r="O439" s="1">
        <v>0</v>
      </c>
      <c r="P439" s="1">
        <v>75000</v>
      </c>
      <c r="Q439" s="1">
        <v>0</v>
      </c>
      <c r="R439" s="1">
        <v>0</v>
      </c>
      <c r="S439" s="1">
        <v>0</v>
      </c>
    </row>
    <row r="440" spans="1:19" hidden="1" x14ac:dyDescent="0.25">
      <c r="A440" s="4">
        <v>900226715</v>
      </c>
      <c r="B440" s="4" t="s">
        <v>13</v>
      </c>
      <c r="C440" s="4" t="s">
        <v>448</v>
      </c>
      <c r="D440" s="4">
        <v>6122250</v>
      </c>
      <c r="E440" s="5">
        <v>43642</v>
      </c>
      <c r="F440" s="5">
        <v>43651</v>
      </c>
      <c r="G440" s="6">
        <v>75000</v>
      </c>
      <c r="H440" s="6">
        <v>0</v>
      </c>
      <c r="I440" s="6">
        <v>0</v>
      </c>
      <c r="J440" s="6">
        <v>0</v>
      </c>
      <c r="K440" s="6">
        <v>75000</v>
      </c>
      <c r="L440" t="s">
        <v>1206</v>
      </c>
      <c r="M440" s="1">
        <v>0</v>
      </c>
      <c r="N440" s="1">
        <v>0</v>
      </c>
      <c r="O440" s="1">
        <v>0</v>
      </c>
      <c r="P440" s="1">
        <v>75000</v>
      </c>
      <c r="Q440" s="1">
        <v>0</v>
      </c>
      <c r="R440" s="1">
        <v>0</v>
      </c>
      <c r="S440" s="1">
        <v>0</v>
      </c>
    </row>
    <row r="441" spans="1:19" hidden="1" x14ac:dyDescent="0.25">
      <c r="A441" s="4">
        <v>900226715</v>
      </c>
      <c r="B441" s="4" t="s">
        <v>13</v>
      </c>
      <c r="C441" s="4" t="s">
        <v>449</v>
      </c>
      <c r="D441" s="4">
        <v>6122251</v>
      </c>
      <c r="E441" s="5">
        <v>43642</v>
      </c>
      <c r="F441" s="5">
        <v>43651</v>
      </c>
      <c r="G441" s="6">
        <v>185000</v>
      </c>
      <c r="H441" s="6">
        <v>0</v>
      </c>
      <c r="I441" s="6">
        <v>0</v>
      </c>
      <c r="J441" s="6">
        <v>0</v>
      </c>
      <c r="K441" s="6">
        <v>185000</v>
      </c>
      <c r="L441" t="s">
        <v>1206</v>
      </c>
      <c r="M441" s="1">
        <v>0</v>
      </c>
      <c r="N441" s="1">
        <v>0</v>
      </c>
      <c r="O441" s="1">
        <v>0</v>
      </c>
      <c r="P441" s="1">
        <v>185000</v>
      </c>
      <c r="Q441" s="1">
        <v>0</v>
      </c>
      <c r="R441" s="1">
        <v>0</v>
      </c>
      <c r="S441" s="1">
        <v>0</v>
      </c>
    </row>
    <row r="442" spans="1:19" hidden="1" x14ac:dyDescent="0.25">
      <c r="A442" s="4">
        <v>900226715</v>
      </c>
      <c r="B442" s="4" t="s">
        <v>13</v>
      </c>
      <c r="C442" s="4" t="s">
        <v>450</v>
      </c>
      <c r="D442" s="4">
        <v>6122367</v>
      </c>
      <c r="E442" s="5">
        <v>43643</v>
      </c>
      <c r="F442" s="5">
        <v>43651</v>
      </c>
      <c r="G442" s="6">
        <v>75000</v>
      </c>
      <c r="H442" s="6">
        <v>0</v>
      </c>
      <c r="I442" s="6">
        <v>0</v>
      </c>
      <c r="J442" s="6">
        <v>0</v>
      </c>
      <c r="K442" s="6">
        <v>75000</v>
      </c>
      <c r="L442" t="s">
        <v>1206</v>
      </c>
      <c r="M442" s="1">
        <v>0</v>
      </c>
      <c r="N442" s="1">
        <v>0</v>
      </c>
      <c r="O442" s="1">
        <v>0</v>
      </c>
      <c r="P442" s="1">
        <v>75000</v>
      </c>
      <c r="Q442" s="1">
        <v>0</v>
      </c>
      <c r="R442" s="1">
        <v>0</v>
      </c>
      <c r="S442" s="1">
        <v>0</v>
      </c>
    </row>
    <row r="443" spans="1:19" hidden="1" x14ac:dyDescent="0.25">
      <c r="A443" s="4">
        <v>900226715</v>
      </c>
      <c r="B443" s="4" t="s">
        <v>13</v>
      </c>
      <c r="C443" s="4" t="s">
        <v>451</v>
      </c>
      <c r="D443" s="4">
        <v>6122368</v>
      </c>
      <c r="E443" s="5">
        <v>43643</v>
      </c>
      <c r="F443" s="5">
        <v>43651</v>
      </c>
      <c r="G443" s="6">
        <v>75000</v>
      </c>
      <c r="H443" s="6">
        <v>0</v>
      </c>
      <c r="I443" s="6">
        <v>0</v>
      </c>
      <c r="J443" s="6">
        <v>0</v>
      </c>
      <c r="K443" s="6">
        <v>75000</v>
      </c>
      <c r="L443" t="s">
        <v>1206</v>
      </c>
      <c r="M443" s="1">
        <v>0</v>
      </c>
      <c r="N443" s="1">
        <v>0</v>
      </c>
      <c r="O443" s="1">
        <v>0</v>
      </c>
      <c r="P443" s="1">
        <v>75000</v>
      </c>
      <c r="Q443" s="1">
        <v>0</v>
      </c>
      <c r="R443" s="1">
        <v>0</v>
      </c>
      <c r="S443" s="1">
        <v>0</v>
      </c>
    </row>
    <row r="444" spans="1:19" hidden="1" x14ac:dyDescent="0.25">
      <c r="A444" s="4">
        <v>900226715</v>
      </c>
      <c r="B444" s="4" t="s">
        <v>13</v>
      </c>
      <c r="C444" s="4" t="s">
        <v>452</v>
      </c>
      <c r="D444" s="4">
        <v>6122370</v>
      </c>
      <c r="E444" s="5">
        <v>43643</v>
      </c>
      <c r="F444" s="5">
        <v>43651</v>
      </c>
      <c r="G444" s="6">
        <v>75000</v>
      </c>
      <c r="H444" s="6">
        <v>0</v>
      </c>
      <c r="I444" s="6">
        <v>0</v>
      </c>
      <c r="J444" s="6">
        <v>0</v>
      </c>
      <c r="K444" s="6">
        <v>75000</v>
      </c>
      <c r="L444" t="s">
        <v>1206</v>
      </c>
      <c r="M444" s="1">
        <v>0</v>
      </c>
      <c r="N444" s="1">
        <v>0</v>
      </c>
      <c r="O444" s="1">
        <v>0</v>
      </c>
      <c r="P444" s="1">
        <v>75000</v>
      </c>
      <c r="Q444" s="1">
        <v>0</v>
      </c>
      <c r="R444" s="1">
        <v>0</v>
      </c>
      <c r="S444" s="1">
        <v>0</v>
      </c>
    </row>
    <row r="445" spans="1:19" hidden="1" x14ac:dyDescent="0.25">
      <c r="A445" s="4">
        <v>900226715</v>
      </c>
      <c r="B445" s="4" t="s">
        <v>13</v>
      </c>
      <c r="C445" s="4" t="s">
        <v>453</v>
      </c>
      <c r="D445" s="4">
        <v>6122372</v>
      </c>
      <c r="E445" s="5">
        <v>43643</v>
      </c>
      <c r="F445" s="5">
        <v>43651</v>
      </c>
      <c r="G445" s="6">
        <v>75000</v>
      </c>
      <c r="H445" s="6">
        <v>0</v>
      </c>
      <c r="I445" s="6">
        <v>0</v>
      </c>
      <c r="J445" s="6">
        <v>0</v>
      </c>
      <c r="K445" s="6">
        <v>75000</v>
      </c>
      <c r="L445" t="s">
        <v>1206</v>
      </c>
      <c r="M445" s="1">
        <v>0</v>
      </c>
      <c r="N445" s="1">
        <v>0</v>
      </c>
      <c r="O445" s="1">
        <v>0</v>
      </c>
      <c r="P445" s="1">
        <v>75000</v>
      </c>
      <c r="Q445" s="1">
        <v>0</v>
      </c>
      <c r="R445" s="1">
        <v>0</v>
      </c>
      <c r="S445" s="1">
        <v>0</v>
      </c>
    </row>
    <row r="446" spans="1:19" hidden="1" x14ac:dyDescent="0.25">
      <c r="A446" s="4">
        <v>900226715</v>
      </c>
      <c r="B446" s="4" t="s">
        <v>13</v>
      </c>
      <c r="C446" s="4" t="s">
        <v>454</v>
      </c>
      <c r="D446" s="4">
        <v>6122373</v>
      </c>
      <c r="E446" s="5">
        <v>43643</v>
      </c>
      <c r="F446" s="5">
        <v>43651</v>
      </c>
      <c r="G446" s="6">
        <v>75000</v>
      </c>
      <c r="H446" s="6">
        <v>0</v>
      </c>
      <c r="I446" s="6">
        <v>0</v>
      </c>
      <c r="J446" s="6">
        <v>0</v>
      </c>
      <c r="K446" s="6">
        <v>75000</v>
      </c>
      <c r="L446" t="s">
        <v>1206</v>
      </c>
      <c r="M446" s="1">
        <v>0</v>
      </c>
      <c r="N446" s="1">
        <v>0</v>
      </c>
      <c r="O446" s="1">
        <v>0</v>
      </c>
      <c r="P446" s="1">
        <v>75000</v>
      </c>
      <c r="Q446" s="1">
        <v>0</v>
      </c>
      <c r="R446" s="1">
        <v>0</v>
      </c>
      <c r="S446" s="1">
        <v>0</v>
      </c>
    </row>
    <row r="447" spans="1:19" hidden="1" x14ac:dyDescent="0.25">
      <c r="A447" s="4">
        <v>900226715</v>
      </c>
      <c r="B447" s="4" t="s">
        <v>13</v>
      </c>
      <c r="C447" s="4" t="s">
        <v>455</v>
      </c>
      <c r="D447" s="4">
        <v>6122375</v>
      </c>
      <c r="E447" s="5">
        <v>43643</v>
      </c>
      <c r="F447" s="5">
        <v>43651</v>
      </c>
      <c r="G447" s="6">
        <v>185000</v>
      </c>
      <c r="H447" s="6">
        <v>0</v>
      </c>
      <c r="I447" s="6">
        <v>0</v>
      </c>
      <c r="J447" s="6">
        <v>0</v>
      </c>
      <c r="K447" s="6">
        <v>185000</v>
      </c>
      <c r="L447" t="s">
        <v>1206</v>
      </c>
      <c r="M447" s="1">
        <v>0</v>
      </c>
      <c r="N447" s="1">
        <v>0</v>
      </c>
      <c r="O447" s="1">
        <v>0</v>
      </c>
      <c r="P447" s="1">
        <v>185000</v>
      </c>
      <c r="Q447" s="1">
        <v>0</v>
      </c>
      <c r="R447" s="1">
        <v>0</v>
      </c>
      <c r="S447" s="1">
        <v>0</v>
      </c>
    </row>
    <row r="448" spans="1:19" hidden="1" x14ac:dyDescent="0.25">
      <c r="A448" s="4">
        <v>900226715</v>
      </c>
      <c r="B448" s="4" t="s">
        <v>13</v>
      </c>
      <c r="C448" s="4" t="s">
        <v>456</v>
      </c>
      <c r="D448" s="4">
        <v>6122381</v>
      </c>
      <c r="E448" s="5">
        <v>43643</v>
      </c>
      <c r="F448" s="5">
        <v>43651</v>
      </c>
      <c r="G448" s="6">
        <v>185000</v>
      </c>
      <c r="H448" s="6">
        <v>0</v>
      </c>
      <c r="I448" s="6">
        <v>0</v>
      </c>
      <c r="J448" s="6">
        <v>0</v>
      </c>
      <c r="K448" s="6">
        <v>185000</v>
      </c>
      <c r="L448" t="s">
        <v>1206</v>
      </c>
      <c r="M448" s="1">
        <v>0</v>
      </c>
      <c r="N448" s="1">
        <v>0</v>
      </c>
      <c r="O448" s="1">
        <v>0</v>
      </c>
      <c r="P448" s="1">
        <v>185000</v>
      </c>
      <c r="Q448" s="1">
        <v>0</v>
      </c>
      <c r="R448" s="1">
        <v>0</v>
      </c>
      <c r="S448" s="1">
        <v>0</v>
      </c>
    </row>
    <row r="449" spans="1:19" hidden="1" x14ac:dyDescent="0.25">
      <c r="A449" s="4">
        <v>900226715</v>
      </c>
      <c r="B449" s="4" t="s">
        <v>13</v>
      </c>
      <c r="C449" s="4" t="s">
        <v>457</v>
      </c>
      <c r="D449" s="4">
        <v>6122384</v>
      </c>
      <c r="E449" s="5">
        <v>43643</v>
      </c>
      <c r="F449" s="5">
        <v>43651</v>
      </c>
      <c r="G449" s="6">
        <v>75000</v>
      </c>
      <c r="H449" s="6">
        <v>0</v>
      </c>
      <c r="I449" s="6">
        <v>0</v>
      </c>
      <c r="J449" s="6">
        <v>0</v>
      </c>
      <c r="K449" s="6">
        <v>75000</v>
      </c>
      <c r="L449" t="s">
        <v>1206</v>
      </c>
      <c r="M449" s="1">
        <v>0</v>
      </c>
      <c r="N449" s="1">
        <v>0</v>
      </c>
      <c r="O449" s="1">
        <v>0</v>
      </c>
      <c r="P449" s="1">
        <v>75000</v>
      </c>
      <c r="Q449" s="1">
        <v>0</v>
      </c>
      <c r="R449" s="1">
        <v>0</v>
      </c>
      <c r="S449" s="1">
        <v>0</v>
      </c>
    </row>
    <row r="450" spans="1:19" hidden="1" x14ac:dyDescent="0.25">
      <c r="A450" s="4">
        <v>900226715</v>
      </c>
      <c r="B450" s="4" t="s">
        <v>13</v>
      </c>
      <c r="C450" s="4" t="s">
        <v>458</v>
      </c>
      <c r="D450" s="4">
        <v>6122391</v>
      </c>
      <c r="E450" s="5">
        <v>43643</v>
      </c>
      <c r="F450" s="5">
        <v>43651</v>
      </c>
      <c r="G450" s="6">
        <v>75000</v>
      </c>
      <c r="H450" s="6">
        <v>0</v>
      </c>
      <c r="I450" s="6">
        <v>0</v>
      </c>
      <c r="J450" s="6">
        <v>0</v>
      </c>
      <c r="K450" s="6">
        <v>75000</v>
      </c>
      <c r="L450" t="s">
        <v>1206</v>
      </c>
      <c r="M450" s="1">
        <v>0</v>
      </c>
      <c r="N450" s="1">
        <v>0</v>
      </c>
      <c r="O450" s="1">
        <v>0</v>
      </c>
      <c r="P450" s="1">
        <v>75000</v>
      </c>
      <c r="Q450" s="1">
        <v>0</v>
      </c>
      <c r="R450" s="1">
        <v>0</v>
      </c>
      <c r="S450" s="1">
        <v>0</v>
      </c>
    </row>
    <row r="451" spans="1:19" hidden="1" x14ac:dyDescent="0.25">
      <c r="A451" s="4">
        <v>900226715</v>
      </c>
      <c r="B451" s="4" t="s">
        <v>13</v>
      </c>
      <c r="C451" s="4" t="s">
        <v>459</v>
      </c>
      <c r="D451" s="4">
        <v>6122392</v>
      </c>
      <c r="E451" s="5">
        <v>43643</v>
      </c>
      <c r="F451" s="5">
        <v>43678</v>
      </c>
      <c r="G451" s="6">
        <v>5350590</v>
      </c>
      <c r="H451" s="6">
        <v>0</v>
      </c>
      <c r="I451" s="6">
        <v>0</v>
      </c>
      <c r="J451" s="6">
        <v>0</v>
      </c>
      <c r="K451" s="6">
        <v>5350590</v>
      </c>
      <c r="L451" t="s">
        <v>1206</v>
      </c>
      <c r="M451" s="1">
        <v>0</v>
      </c>
      <c r="N451" s="1">
        <v>0</v>
      </c>
      <c r="O451" s="1">
        <v>0</v>
      </c>
      <c r="P451" s="1">
        <v>5350590</v>
      </c>
      <c r="Q451" s="1">
        <v>0</v>
      </c>
      <c r="R451" s="1">
        <v>0</v>
      </c>
      <c r="S451" s="1">
        <v>0</v>
      </c>
    </row>
    <row r="452" spans="1:19" hidden="1" x14ac:dyDescent="0.25">
      <c r="A452" s="4">
        <v>900226715</v>
      </c>
      <c r="B452" s="4" t="s">
        <v>13</v>
      </c>
      <c r="C452" s="4" t="s">
        <v>460</v>
      </c>
      <c r="D452" s="4">
        <v>6122429</v>
      </c>
      <c r="E452" s="5">
        <v>43643</v>
      </c>
      <c r="F452" s="5">
        <v>43678</v>
      </c>
      <c r="G452" s="6">
        <v>39681</v>
      </c>
      <c r="H452" s="6">
        <v>0</v>
      </c>
      <c r="I452" s="6">
        <v>0</v>
      </c>
      <c r="J452" s="6">
        <v>0</v>
      </c>
      <c r="K452" s="6">
        <v>39681</v>
      </c>
      <c r="L452" t="s">
        <v>1203</v>
      </c>
      <c r="M452" s="1">
        <v>0</v>
      </c>
      <c r="N452" s="1">
        <v>39681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</row>
    <row r="453" spans="1:19" hidden="1" x14ac:dyDescent="0.25">
      <c r="A453" s="4">
        <v>900226715</v>
      </c>
      <c r="B453" s="4" t="s">
        <v>13</v>
      </c>
      <c r="C453" s="4" t="s">
        <v>461</v>
      </c>
      <c r="D453" s="4">
        <v>6122538</v>
      </c>
      <c r="E453" s="5">
        <v>43644</v>
      </c>
      <c r="F453" s="5">
        <v>43678</v>
      </c>
      <c r="G453" s="6">
        <v>3602762</v>
      </c>
      <c r="H453" s="6">
        <v>0</v>
      </c>
      <c r="I453" s="6">
        <v>0</v>
      </c>
      <c r="J453" s="6">
        <v>0</v>
      </c>
      <c r="K453" s="6">
        <v>3602762</v>
      </c>
      <c r="L453" t="s">
        <v>1206</v>
      </c>
      <c r="M453" s="1">
        <v>0</v>
      </c>
      <c r="N453" s="1">
        <v>0</v>
      </c>
      <c r="O453" s="1">
        <v>0</v>
      </c>
      <c r="P453" s="1">
        <v>3602762</v>
      </c>
      <c r="Q453" s="1">
        <v>0</v>
      </c>
      <c r="R453" s="1">
        <v>0</v>
      </c>
      <c r="S453" s="1">
        <v>0</v>
      </c>
    </row>
    <row r="454" spans="1:19" hidden="1" x14ac:dyDescent="0.25">
      <c r="A454" s="4">
        <v>900226715</v>
      </c>
      <c r="B454" s="4" t="s">
        <v>13</v>
      </c>
      <c r="C454" s="4" t="s">
        <v>462</v>
      </c>
      <c r="D454" s="4">
        <v>6122541</v>
      </c>
      <c r="E454" s="5">
        <v>43644</v>
      </c>
      <c r="F454" s="5">
        <v>43651</v>
      </c>
      <c r="G454" s="6">
        <v>125000</v>
      </c>
      <c r="H454" s="6">
        <v>0</v>
      </c>
      <c r="I454" s="6">
        <v>0</v>
      </c>
      <c r="J454" s="6">
        <v>0</v>
      </c>
      <c r="K454" s="6">
        <v>125000</v>
      </c>
      <c r="L454" t="s">
        <v>1206</v>
      </c>
      <c r="M454" s="1">
        <v>0</v>
      </c>
      <c r="N454" s="1">
        <v>0</v>
      </c>
      <c r="O454" s="1">
        <v>0</v>
      </c>
      <c r="P454" s="1">
        <v>125000</v>
      </c>
      <c r="Q454" s="1">
        <v>0</v>
      </c>
      <c r="R454" s="1">
        <v>0</v>
      </c>
      <c r="S454" s="1">
        <v>0</v>
      </c>
    </row>
    <row r="455" spans="1:19" hidden="1" x14ac:dyDescent="0.25">
      <c r="A455" s="4">
        <v>900226715</v>
      </c>
      <c r="B455" s="4" t="s">
        <v>13</v>
      </c>
      <c r="C455" s="4" t="s">
        <v>463</v>
      </c>
      <c r="D455" s="4">
        <v>6122542</v>
      </c>
      <c r="E455" s="5">
        <v>43644</v>
      </c>
      <c r="F455" s="5">
        <v>43651</v>
      </c>
      <c r="G455" s="6">
        <v>185000</v>
      </c>
      <c r="H455" s="6">
        <v>0</v>
      </c>
      <c r="I455" s="6">
        <v>0</v>
      </c>
      <c r="J455" s="6">
        <v>0</v>
      </c>
      <c r="K455" s="6">
        <v>185000</v>
      </c>
      <c r="L455" t="s">
        <v>1206</v>
      </c>
      <c r="M455" s="1">
        <v>0</v>
      </c>
      <c r="N455" s="1">
        <v>0</v>
      </c>
      <c r="O455" s="1">
        <v>0</v>
      </c>
      <c r="P455" s="1">
        <v>185000</v>
      </c>
      <c r="Q455" s="1">
        <v>0</v>
      </c>
      <c r="R455" s="1">
        <v>0</v>
      </c>
      <c r="S455" s="1">
        <v>0</v>
      </c>
    </row>
    <row r="456" spans="1:19" hidden="1" x14ac:dyDescent="0.25">
      <c r="A456" s="4">
        <v>900226715</v>
      </c>
      <c r="B456" s="4" t="s">
        <v>13</v>
      </c>
      <c r="C456" s="4" t="s">
        <v>464</v>
      </c>
      <c r="D456" s="4">
        <v>6122545</v>
      </c>
      <c r="E456" s="5">
        <v>43644</v>
      </c>
      <c r="F456" s="5">
        <v>43651</v>
      </c>
      <c r="G456" s="6">
        <v>75000</v>
      </c>
      <c r="H456" s="6">
        <v>0</v>
      </c>
      <c r="I456" s="6">
        <v>0</v>
      </c>
      <c r="J456" s="6">
        <v>0</v>
      </c>
      <c r="K456" s="6">
        <v>75000</v>
      </c>
      <c r="L456" t="s">
        <v>1206</v>
      </c>
      <c r="M456" s="1">
        <v>0</v>
      </c>
      <c r="N456" s="1">
        <v>0</v>
      </c>
      <c r="O456" s="1">
        <v>0</v>
      </c>
      <c r="P456" s="1">
        <v>75000</v>
      </c>
      <c r="Q456" s="1">
        <v>0</v>
      </c>
      <c r="R456" s="1">
        <v>0</v>
      </c>
      <c r="S456" s="1">
        <v>0</v>
      </c>
    </row>
    <row r="457" spans="1:19" hidden="1" x14ac:dyDescent="0.25">
      <c r="A457" s="4">
        <v>900226715</v>
      </c>
      <c r="B457" s="4" t="s">
        <v>13</v>
      </c>
      <c r="C457" s="4" t="s">
        <v>465</v>
      </c>
      <c r="D457" s="4">
        <v>6122557</v>
      </c>
      <c r="E457" s="5">
        <v>43645</v>
      </c>
      <c r="F457" s="5">
        <v>43678</v>
      </c>
      <c r="G457" s="6">
        <v>4829214</v>
      </c>
      <c r="H457" s="6">
        <v>0</v>
      </c>
      <c r="I457" s="6">
        <v>0</v>
      </c>
      <c r="J457" s="6">
        <v>0</v>
      </c>
      <c r="K457" s="6">
        <v>4829214</v>
      </c>
      <c r="L457" t="s">
        <v>1206</v>
      </c>
      <c r="M457" s="1">
        <v>0</v>
      </c>
      <c r="N457" s="1">
        <v>0</v>
      </c>
      <c r="O457" s="1">
        <v>0</v>
      </c>
      <c r="P457" s="1">
        <v>4829214</v>
      </c>
      <c r="Q457" s="1">
        <v>0</v>
      </c>
      <c r="R457" s="1">
        <v>0</v>
      </c>
      <c r="S457" s="1">
        <v>0</v>
      </c>
    </row>
    <row r="458" spans="1:19" hidden="1" x14ac:dyDescent="0.25">
      <c r="A458" s="4">
        <v>900226715</v>
      </c>
      <c r="B458" s="4" t="s">
        <v>13</v>
      </c>
      <c r="C458" s="4" t="s">
        <v>466</v>
      </c>
      <c r="D458" s="4">
        <v>6122563</v>
      </c>
      <c r="E458" s="5">
        <v>43645</v>
      </c>
      <c r="F458" s="5">
        <v>43678</v>
      </c>
      <c r="G458" s="6">
        <v>1207438</v>
      </c>
      <c r="H458" s="6">
        <v>0</v>
      </c>
      <c r="I458" s="6">
        <v>0</v>
      </c>
      <c r="J458" s="6">
        <v>0</v>
      </c>
      <c r="K458" s="6">
        <v>1207438</v>
      </c>
      <c r="L458" t="s">
        <v>1203</v>
      </c>
      <c r="M458" s="1">
        <v>0</v>
      </c>
      <c r="N458" s="1">
        <v>1207438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</row>
    <row r="459" spans="1:19" hidden="1" x14ac:dyDescent="0.25">
      <c r="A459" s="4">
        <v>900226715</v>
      </c>
      <c r="B459" s="4" t="s">
        <v>13</v>
      </c>
      <c r="C459" s="4" t="s">
        <v>467</v>
      </c>
      <c r="D459" s="4">
        <v>6122649</v>
      </c>
      <c r="E459" s="5">
        <v>43646</v>
      </c>
      <c r="F459" s="5">
        <v>43678</v>
      </c>
      <c r="G459" s="6">
        <v>27589</v>
      </c>
      <c r="H459" s="6">
        <v>0</v>
      </c>
      <c r="I459" s="6">
        <v>0</v>
      </c>
      <c r="J459" s="6">
        <v>0</v>
      </c>
      <c r="K459" s="6">
        <v>27589</v>
      </c>
      <c r="L459" t="s">
        <v>1203</v>
      </c>
      <c r="M459" s="1">
        <v>0</v>
      </c>
      <c r="N459" s="1">
        <v>27589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</row>
    <row r="460" spans="1:19" hidden="1" x14ac:dyDescent="0.25">
      <c r="A460" s="4">
        <v>900226715</v>
      </c>
      <c r="B460" s="4" t="s">
        <v>13</v>
      </c>
      <c r="C460" s="4" t="s">
        <v>468</v>
      </c>
      <c r="D460" s="4">
        <v>6122652</v>
      </c>
      <c r="E460" s="5">
        <v>43645</v>
      </c>
      <c r="F460" s="5">
        <v>43678</v>
      </c>
      <c r="G460" s="6">
        <v>185000</v>
      </c>
      <c r="H460" s="6">
        <v>0</v>
      </c>
      <c r="I460" s="6">
        <v>0</v>
      </c>
      <c r="J460" s="6">
        <v>0</v>
      </c>
      <c r="K460" s="6">
        <v>185000</v>
      </c>
      <c r="L460" t="s">
        <v>1206</v>
      </c>
      <c r="M460" s="1">
        <v>0</v>
      </c>
      <c r="N460" s="1">
        <v>0</v>
      </c>
      <c r="O460" s="1">
        <v>0</v>
      </c>
      <c r="P460" s="1">
        <v>185000</v>
      </c>
      <c r="Q460" s="1">
        <v>0</v>
      </c>
      <c r="R460" s="1">
        <v>0</v>
      </c>
      <c r="S460" s="1">
        <v>0</v>
      </c>
    </row>
    <row r="461" spans="1:19" hidden="1" x14ac:dyDescent="0.25">
      <c r="A461" s="4">
        <v>900226715</v>
      </c>
      <c r="B461" s="4" t="s">
        <v>13</v>
      </c>
      <c r="C461" s="4" t="s">
        <v>469</v>
      </c>
      <c r="D461" s="4">
        <v>6122660</v>
      </c>
      <c r="E461" s="5">
        <v>43646</v>
      </c>
      <c r="F461" s="5">
        <v>43678</v>
      </c>
      <c r="G461" s="6">
        <v>75000</v>
      </c>
      <c r="H461" s="6">
        <v>0</v>
      </c>
      <c r="I461" s="6">
        <v>0</v>
      </c>
      <c r="J461" s="6">
        <v>0</v>
      </c>
      <c r="K461" s="6">
        <v>75000</v>
      </c>
      <c r="L461" t="s">
        <v>1206</v>
      </c>
      <c r="M461" s="1">
        <v>0</v>
      </c>
      <c r="N461" s="1">
        <v>0</v>
      </c>
      <c r="O461" s="1">
        <v>0</v>
      </c>
      <c r="P461" s="1">
        <v>75000</v>
      </c>
      <c r="Q461" s="1">
        <v>0</v>
      </c>
      <c r="R461" s="1">
        <v>0</v>
      </c>
      <c r="S461" s="1">
        <v>0</v>
      </c>
    </row>
    <row r="462" spans="1:19" hidden="1" x14ac:dyDescent="0.25">
      <c r="A462" s="4">
        <v>900226715</v>
      </c>
      <c r="B462" s="4" t="s">
        <v>13</v>
      </c>
      <c r="C462" s="4" t="s">
        <v>470</v>
      </c>
      <c r="D462" s="4">
        <v>6122662</v>
      </c>
      <c r="E462" s="5">
        <v>43646</v>
      </c>
      <c r="F462" s="5">
        <v>43678</v>
      </c>
      <c r="G462" s="6">
        <v>185000</v>
      </c>
      <c r="H462" s="6">
        <v>0</v>
      </c>
      <c r="I462" s="6">
        <v>0</v>
      </c>
      <c r="J462" s="6">
        <v>0</v>
      </c>
      <c r="K462" s="6">
        <v>185000</v>
      </c>
      <c r="L462" t="s">
        <v>1206</v>
      </c>
      <c r="M462" s="1">
        <v>0</v>
      </c>
      <c r="N462" s="1">
        <v>0</v>
      </c>
      <c r="O462" s="1">
        <v>0</v>
      </c>
      <c r="P462" s="1">
        <v>185000</v>
      </c>
      <c r="Q462" s="1">
        <v>0</v>
      </c>
      <c r="R462" s="1">
        <v>0</v>
      </c>
      <c r="S462" s="1">
        <v>0</v>
      </c>
    </row>
    <row r="463" spans="1:19" hidden="1" x14ac:dyDescent="0.25">
      <c r="A463" s="4">
        <v>900226715</v>
      </c>
      <c r="B463" s="4" t="s">
        <v>13</v>
      </c>
      <c r="C463" s="4" t="s">
        <v>471</v>
      </c>
      <c r="D463" s="4">
        <v>6122664</v>
      </c>
      <c r="E463" s="5">
        <v>43646</v>
      </c>
      <c r="F463" s="5">
        <v>43678</v>
      </c>
      <c r="G463" s="6">
        <v>53619</v>
      </c>
      <c r="H463" s="6">
        <v>0</v>
      </c>
      <c r="I463" s="6">
        <v>0</v>
      </c>
      <c r="J463" s="6">
        <v>0</v>
      </c>
      <c r="K463" s="6">
        <v>53619</v>
      </c>
      <c r="L463" t="s">
        <v>1203</v>
      </c>
      <c r="M463" s="1">
        <v>0</v>
      </c>
      <c r="N463" s="1">
        <v>53619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</row>
    <row r="464" spans="1:19" hidden="1" x14ac:dyDescent="0.25">
      <c r="A464" s="4">
        <v>900226715</v>
      </c>
      <c r="B464" s="4" t="s">
        <v>13</v>
      </c>
      <c r="C464" s="4" t="s">
        <v>472</v>
      </c>
      <c r="D464" s="4">
        <v>6122665</v>
      </c>
      <c r="E464" s="5">
        <v>43646</v>
      </c>
      <c r="F464" s="5">
        <v>43678</v>
      </c>
      <c r="G464" s="6">
        <v>22477</v>
      </c>
      <c r="H464" s="6">
        <v>0</v>
      </c>
      <c r="I464" s="6">
        <v>0</v>
      </c>
      <c r="J464" s="6">
        <v>0</v>
      </c>
      <c r="K464" s="6">
        <v>22477</v>
      </c>
      <c r="L464" t="s">
        <v>1203</v>
      </c>
      <c r="M464" s="1">
        <v>0</v>
      </c>
      <c r="N464" s="1">
        <v>22477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</row>
    <row r="465" spans="1:19" hidden="1" x14ac:dyDescent="0.25">
      <c r="A465" s="4">
        <v>900226715</v>
      </c>
      <c r="B465" s="4" t="s">
        <v>13</v>
      </c>
      <c r="C465" s="4" t="s">
        <v>473</v>
      </c>
      <c r="D465" s="4">
        <v>6122692</v>
      </c>
      <c r="E465" s="5">
        <v>43646</v>
      </c>
      <c r="F465" s="5">
        <v>43678</v>
      </c>
      <c r="G465" s="6">
        <v>3283946</v>
      </c>
      <c r="H465" s="6">
        <v>0</v>
      </c>
      <c r="I465" s="6">
        <v>0</v>
      </c>
      <c r="J465" s="6">
        <v>0</v>
      </c>
      <c r="K465" s="6">
        <v>3283946</v>
      </c>
      <c r="L465" t="s">
        <v>1206</v>
      </c>
      <c r="M465" s="1">
        <v>0</v>
      </c>
      <c r="N465" s="1">
        <v>0</v>
      </c>
      <c r="O465" s="1">
        <v>0</v>
      </c>
      <c r="P465" s="1">
        <v>3283946</v>
      </c>
      <c r="Q465" s="1">
        <v>0</v>
      </c>
      <c r="R465" s="1">
        <v>0</v>
      </c>
      <c r="S465" s="1">
        <v>0</v>
      </c>
    </row>
    <row r="466" spans="1:19" hidden="1" x14ac:dyDescent="0.25">
      <c r="A466" s="4">
        <v>900226715</v>
      </c>
      <c r="B466" s="4" t="s">
        <v>13</v>
      </c>
      <c r="C466" s="4" t="s">
        <v>474</v>
      </c>
      <c r="D466" s="4">
        <v>6122713</v>
      </c>
      <c r="E466" s="5">
        <v>43646</v>
      </c>
      <c r="F466" s="5">
        <v>43678</v>
      </c>
      <c r="G466" s="6">
        <v>1047048</v>
      </c>
      <c r="H466" s="6">
        <v>0</v>
      </c>
      <c r="I466" s="6">
        <v>0</v>
      </c>
      <c r="J466" s="6">
        <v>0</v>
      </c>
      <c r="K466" s="6">
        <v>1047048</v>
      </c>
      <c r="L466" t="s">
        <v>1203</v>
      </c>
      <c r="M466" s="1">
        <v>0</v>
      </c>
      <c r="N466" s="1">
        <v>1047048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</row>
    <row r="467" spans="1:19" hidden="1" x14ac:dyDescent="0.25">
      <c r="A467" s="4">
        <v>900226715</v>
      </c>
      <c r="B467" s="4" t="s">
        <v>13</v>
      </c>
      <c r="C467" s="4" t="s">
        <v>475</v>
      </c>
      <c r="D467" s="4">
        <v>6122714</v>
      </c>
      <c r="E467" s="5">
        <v>43646</v>
      </c>
      <c r="F467" s="5">
        <v>43678</v>
      </c>
      <c r="G467" s="6">
        <v>991700</v>
      </c>
      <c r="H467" s="6">
        <v>0</v>
      </c>
      <c r="I467" s="6">
        <v>0</v>
      </c>
      <c r="J467" s="6">
        <v>0</v>
      </c>
      <c r="K467" s="6">
        <v>991700</v>
      </c>
      <c r="L467" t="s">
        <v>1206</v>
      </c>
      <c r="M467" s="1">
        <v>0</v>
      </c>
      <c r="N467" s="1">
        <v>0</v>
      </c>
      <c r="O467" s="1">
        <v>0</v>
      </c>
      <c r="P467" s="1">
        <v>991700</v>
      </c>
      <c r="Q467" s="1">
        <v>0</v>
      </c>
      <c r="R467" s="1">
        <v>0</v>
      </c>
      <c r="S467" s="1">
        <v>0</v>
      </c>
    </row>
    <row r="468" spans="1:19" hidden="1" x14ac:dyDescent="0.25">
      <c r="A468" s="4">
        <v>900226715</v>
      </c>
      <c r="B468" s="4" t="s">
        <v>13</v>
      </c>
      <c r="C468" s="4" t="s">
        <v>476</v>
      </c>
      <c r="D468" s="4">
        <v>6122716</v>
      </c>
      <c r="E468" s="5">
        <v>43646</v>
      </c>
      <c r="F468" s="5">
        <v>43678</v>
      </c>
      <c r="G468" s="6">
        <v>1276201</v>
      </c>
      <c r="H468" s="6">
        <v>0</v>
      </c>
      <c r="I468" s="6">
        <v>0</v>
      </c>
      <c r="J468" s="6">
        <v>0</v>
      </c>
      <c r="K468" s="6">
        <v>1276201</v>
      </c>
      <c r="L468" t="s">
        <v>1203</v>
      </c>
      <c r="M468" s="1">
        <v>0</v>
      </c>
      <c r="N468" s="1">
        <v>1276201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</row>
    <row r="469" spans="1:19" hidden="1" x14ac:dyDescent="0.25">
      <c r="A469" s="4">
        <v>900226715</v>
      </c>
      <c r="B469" s="4" t="s">
        <v>13</v>
      </c>
      <c r="C469" s="4" t="s">
        <v>477</v>
      </c>
      <c r="D469" s="4">
        <v>6122721</v>
      </c>
      <c r="E469" s="5">
        <v>43646</v>
      </c>
      <c r="F469" s="5">
        <v>43678</v>
      </c>
      <c r="G469" s="6">
        <v>1035542</v>
      </c>
      <c r="H469" s="6">
        <v>0</v>
      </c>
      <c r="I469" s="6">
        <v>0</v>
      </c>
      <c r="J469" s="6">
        <v>0</v>
      </c>
      <c r="K469" s="6">
        <v>1035542</v>
      </c>
      <c r="L469" t="s">
        <v>1206</v>
      </c>
      <c r="M469" s="1">
        <v>0</v>
      </c>
      <c r="N469" s="1">
        <v>0</v>
      </c>
      <c r="O469" s="1">
        <v>0</v>
      </c>
      <c r="P469" s="1">
        <v>1035542</v>
      </c>
      <c r="Q469" s="1">
        <v>0</v>
      </c>
      <c r="R469" s="1">
        <v>0</v>
      </c>
      <c r="S469" s="1">
        <v>0</v>
      </c>
    </row>
    <row r="470" spans="1:19" hidden="1" x14ac:dyDescent="0.25">
      <c r="A470" s="4">
        <v>900226715</v>
      </c>
      <c r="B470" s="4" t="s">
        <v>13</v>
      </c>
      <c r="C470" s="4" t="s">
        <v>478</v>
      </c>
      <c r="D470" s="4">
        <v>6122722</v>
      </c>
      <c r="E470" s="5">
        <v>43646</v>
      </c>
      <c r="F470" s="5">
        <v>43678</v>
      </c>
      <c r="G470" s="6">
        <v>1035542</v>
      </c>
      <c r="H470" s="6">
        <v>0</v>
      </c>
      <c r="I470" s="6">
        <v>0</v>
      </c>
      <c r="J470" s="6">
        <v>0</v>
      </c>
      <c r="K470" s="6">
        <v>1035542</v>
      </c>
      <c r="L470" t="s">
        <v>1203</v>
      </c>
      <c r="M470" s="1">
        <v>0</v>
      </c>
      <c r="N470" s="1">
        <v>1035542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</row>
    <row r="471" spans="1:19" hidden="1" x14ac:dyDescent="0.25">
      <c r="A471" s="4">
        <v>900226715</v>
      </c>
      <c r="B471" s="4" t="s">
        <v>13</v>
      </c>
      <c r="C471" s="4" t="s">
        <v>479</v>
      </c>
      <c r="D471" s="4">
        <v>6122730</v>
      </c>
      <c r="E471" s="5">
        <v>43646</v>
      </c>
      <c r="F471" s="5">
        <v>43678</v>
      </c>
      <c r="G471" s="6">
        <v>679556</v>
      </c>
      <c r="H471" s="6">
        <v>0</v>
      </c>
      <c r="I471" s="6">
        <v>0</v>
      </c>
      <c r="J471" s="6">
        <v>0</v>
      </c>
      <c r="K471" s="6">
        <v>679556</v>
      </c>
      <c r="L471" t="s">
        <v>1206</v>
      </c>
      <c r="M471" s="1">
        <v>0</v>
      </c>
      <c r="N471" s="1">
        <v>0</v>
      </c>
      <c r="O471" s="1">
        <v>0</v>
      </c>
      <c r="P471" s="1">
        <v>679556</v>
      </c>
      <c r="Q471" s="1">
        <v>0</v>
      </c>
      <c r="R471" s="1">
        <v>0</v>
      </c>
      <c r="S471" s="1">
        <v>0</v>
      </c>
    </row>
    <row r="472" spans="1:19" hidden="1" x14ac:dyDescent="0.25">
      <c r="A472" s="4">
        <v>900226715</v>
      </c>
      <c r="B472" s="4" t="s">
        <v>13</v>
      </c>
      <c r="C472" s="4" t="s">
        <v>480</v>
      </c>
      <c r="D472" s="4">
        <v>6122732</v>
      </c>
      <c r="E472" s="5">
        <v>43646</v>
      </c>
      <c r="F472" s="5">
        <v>43678</v>
      </c>
      <c r="G472" s="6">
        <v>1035542</v>
      </c>
      <c r="H472" s="6">
        <v>0</v>
      </c>
      <c r="I472" s="6">
        <v>0</v>
      </c>
      <c r="J472" s="6">
        <v>0</v>
      </c>
      <c r="K472" s="6">
        <v>1035542</v>
      </c>
      <c r="L472" t="s">
        <v>1206</v>
      </c>
      <c r="M472" s="1">
        <v>0</v>
      </c>
      <c r="N472" s="1">
        <v>0</v>
      </c>
      <c r="O472" s="1">
        <v>0</v>
      </c>
      <c r="P472" s="1">
        <v>1035542</v>
      </c>
      <c r="Q472" s="1">
        <v>0</v>
      </c>
      <c r="R472" s="1">
        <v>0</v>
      </c>
      <c r="S472" s="1">
        <v>0</v>
      </c>
    </row>
    <row r="473" spans="1:19" hidden="1" x14ac:dyDescent="0.25">
      <c r="A473" s="4">
        <v>900226715</v>
      </c>
      <c r="B473" s="4" t="s">
        <v>13</v>
      </c>
      <c r="C473" s="4" t="s">
        <v>481</v>
      </c>
      <c r="D473" s="4">
        <v>6122733</v>
      </c>
      <c r="E473" s="5">
        <v>43646</v>
      </c>
      <c r="F473" s="5">
        <v>43678</v>
      </c>
      <c r="G473" s="6">
        <v>1035542</v>
      </c>
      <c r="H473" s="6">
        <v>0</v>
      </c>
      <c r="I473" s="6">
        <v>0</v>
      </c>
      <c r="J473" s="6">
        <v>0</v>
      </c>
      <c r="K473" s="6">
        <v>1035542</v>
      </c>
      <c r="L473" t="s">
        <v>1206</v>
      </c>
      <c r="M473" s="1">
        <v>0</v>
      </c>
      <c r="N473" s="1">
        <v>0</v>
      </c>
      <c r="O473" s="1">
        <v>0</v>
      </c>
      <c r="P473" s="1">
        <v>1035542</v>
      </c>
      <c r="Q473" s="1">
        <v>0</v>
      </c>
      <c r="R473" s="1">
        <v>0</v>
      </c>
      <c r="S473" s="1">
        <v>0</v>
      </c>
    </row>
    <row r="474" spans="1:19" hidden="1" x14ac:dyDescent="0.25">
      <c r="A474" s="4">
        <v>900226715</v>
      </c>
      <c r="B474" s="4" t="s">
        <v>13</v>
      </c>
      <c r="C474" s="4" t="s">
        <v>482</v>
      </c>
      <c r="D474" s="4">
        <v>6122740</v>
      </c>
      <c r="E474" s="5">
        <v>43646</v>
      </c>
      <c r="F474" s="5">
        <v>43657</v>
      </c>
      <c r="G474" s="6">
        <v>80511263</v>
      </c>
      <c r="H474" s="6">
        <v>0</v>
      </c>
      <c r="I474" s="6">
        <v>1325119</v>
      </c>
      <c r="J474" s="6">
        <v>64930845</v>
      </c>
      <c r="K474" s="6">
        <v>14255299</v>
      </c>
      <c r="L474" t="s">
        <v>1205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14255299</v>
      </c>
    </row>
    <row r="475" spans="1:19" hidden="1" x14ac:dyDescent="0.25">
      <c r="A475" s="4">
        <v>900226715</v>
      </c>
      <c r="B475" s="4" t="s">
        <v>13</v>
      </c>
      <c r="C475" s="4" t="s">
        <v>483</v>
      </c>
      <c r="D475" s="4">
        <v>6122741</v>
      </c>
      <c r="E475" s="5">
        <v>43646</v>
      </c>
      <c r="F475" s="5">
        <v>43656</v>
      </c>
      <c r="G475" s="6">
        <v>362206407</v>
      </c>
      <c r="H475" s="6">
        <v>0</v>
      </c>
      <c r="I475" s="6">
        <v>6592581</v>
      </c>
      <c r="J475" s="6">
        <v>323036464</v>
      </c>
      <c r="K475" s="6">
        <v>32577362</v>
      </c>
      <c r="L475" t="s">
        <v>1205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32577362</v>
      </c>
    </row>
    <row r="476" spans="1:19" hidden="1" x14ac:dyDescent="0.25">
      <c r="A476" s="4">
        <v>900226715</v>
      </c>
      <c r="B476" s="4" t="s">
        <v>13</v>
      </c>
      <c r="C476" s="4" t="s">
        <v>484</v>
      </c>
      <c r="D476" s="4">
        <v>6122823</v>
      </c>
      <c r="E476" s="5">
        <v>43654</v>
      </c>
      <c r="F476" s="5">
        <v>43678</v>
      </c>
      <c r="G476" s="6">
        <v>185000</v>
      </c>
      <c r="H476" s="6">
        <v>0</v>
      </c>
      <c r="I476" s="6">
        <v>0</v>
      </c>
      <c r="J476" s="6">
        <v>0</v>
      </c>
      <c r="K476" s="6">
        <v>185000</v>
      </c>
      <c r="L476" t="s">
        <v>1206</v>
      </c>
      <c r="M476" s="1">
        <v>0</v>
      </c>
      <c r="N476" s="1">
        <v>0</v>
      </c>
      <c r="O476" s="1">
        <v>0</v>
      </c>
      <c r="P476" s="1">
        <v>185000</v>
      </c>
      <c r="Q476" s="1">
        <v>0</v>
      </c>
      <c r="R476" s="1">
        <v>0</v>
      </c>
      <c r="S476" s="1">
        <v>0</v>
      </c>
    </row>
    <row r="477" spans="1:19" hidden="1" x14ac:dyDescent="0.25">
      <c r="A477" s="4">
        <v>900226715</v>
      </c>
      <c r="B477" s="4" t="s">
        <v>13</v>
      </c>
      <c r="C477" s="4" t="s">
        <v>485</v>
      </c>
      <c r="D477" s="4">
        <v>6122824</v>
      </c>
      <c r="E477" s="5">
        <v>43654</v>
      </c>
      <c r="F477" s="5">
        <v>43678</v>
      </c>
      <c r="G477" s="6">
        <v>75000</v>
      </c>
      <c r="H477" s="6">
        <v>0</v>
      </c>
      <c r="I477" s="6">
        <v>0</v>
      </c>
      <c r="J477" s="6">
        <v>0</v>
      </c>
      <c r="K477" s="6">
        <v>75000</v>
      </c>
      <c r="L477" t="s">
        <v>1206</v>
      </c>
      <c r="M477" s="1">
        <v>0</v>
      </c>
      <c r="N477" s="1">
        <v>0</v>
      </c>
      <c r="O477" s="1">
        <v>0</v>
      </c>
      <c r="P477" s="1">
        <v>75000</v>
      </c>
      <c r="Q477" s="1">
        <v>0</v>
      </c>
      <c r="R477" s="1">
        <v>0</v>
      </c>
      <c r="S477" s="1">
        <v>0</v>
      </c>
    </row>
    <row r="478" spans="1:19" hidden="1" x14ac:dyDescent="0.25">
      <c r="A478" s="4">
        <v>900226715</v>
      </c>
      <c r="B478" s="4" t="s">
        <v>13</v>
      </c>
      <c r="C478" s="4" t="s">
        <v>486</v>
      </c>
      <c r="D478" s="4">
        <v>6122825</v>
      </c>
      <c r="E478" s="5">
        <v>43654</v>
      </c>
      <c r="F478" s="5">
        <v>43678</v>
      </c>
      <c r="G478" s="6">
        <v>185000</v>
      </c>
      <c r="H478" s="6">
        <v>0</v>
      </c>
      <c r="I478" s="6">
        <v>0</v>
      </c>
      <c r="J478" s="6">
        <v>0</v>
      </c>
      <c r="K478" s="6">
        <v>185000</v>
      </c>
      <c r="L478" t="s">
        <v>1206</v>
      </c>
      <c r="M478" s="1">
        <v>0</v>
      </c>
      <c r="N478" s="1">
        <v>0</v>
      </c>
      <c r="O478" s="1">
        <v>0</v>
      </c>
      <c r="P478" s="1">
        <v>185000</v>
      </c>
      <c r="Q478" s="1">
        <v>0</v>
      </c>
      <c r="R478" s="1">
        <v>0</v>
      </c>
      <c r="S478" s="1">
        <v>0</v>
      </c>
    </row>
    <row r="479" spans="1:19" hidden="1" x14ac:dyDescent="0.25">
      <c r="A479" s="4">
        <v>900226715</v>
      </c>
      <c r="B479" s="4" t="s">
        <v>13</v>
      </c>
      <c r="C479" s="4" t="s">
        <v>487</v>
      </c>
      <c r="D479" s="4">
        <v>6122826</v>
      </c>
      <c r="E479" s="5">
        <v>43654</v>
      </c>
      <c r="F479" s="5">
        <v>43678</v>
      </c>
      <c r="G479" s="6">
        <v>75000</v>
      </c>
      <c r="H479" s="6">
        <v>0</v>
      </c>
      <c r="I479" s="6">
        <v>0</v>
      </c>
      <c r="J479" s="6">
        <v>0</v>
      </c>
      <c r="K479" s="6">
        <v>75000</v>
      </c>
      <c r="L479" t="s">
        <v>1206</v>
      </c>
      <c r="M479" s="1">
        <v>0</v>
      </c>
      <c r="N479" s="1">
        <v>0</v>
      </c>
      <c r="O479" s="1">
        <v>0</v>
      </c>
      <c r="P479" s="1">
        <v>75000</v>
      </c>
      <c r="Q479" s="1">
        <v>0</v>
      </c>
      <c r="R479" s="1">
        <v>0</v>
      </c>
      <c r="S479" s="1">
        <v>0</v>
      </c>
    </row>
    <row r="480" spans="1:19" hidden="1" x14ac:dyDescent="0.25">
      <c r="A480" s="4">
        <v>900226715</v>
      </c>
      <c r="B480" s="4" t="s">
        <v>13</v>
      </c>
      <c r="C480" s="4" t="s">
        <v>488</v>
      </c>
      <c r="D480" s="4">
        <v>6122827</v>
      </c>
      <c r="E480" s="5">
        <v>43654</v>
      </c>
      <c r="F480" s="5">
        <v>43678</v>
      </c>
      <c r="G480" s="6">
        <v>75000</v>
      </c>
      <c r="H480" s="6">
        <v>0</v>
      </c>
      <c r="I480" s="6">
        <v>0</v>
      </c>
      <c r="J480" s="6">
        <v>0</v>
      </c>
      <c r="K480" s="6">
        <v>75000</v>
      </c>
      <c r="L480" t="s">
        <v>1206</v>
      </c>
      <c r="M480" s="1">
        <v>0</v>
      </c>
      <c r="N480" s="1">
        <v>0</v>
      </c>
      <c r="O480" s="1">
        <v>0</v>
      </c>
      <c r="P480" s="1">
        <v>75000</v>
      </c>
      <c r="Q480" s="1">
        <v>0</v>
      </c>
      <c r="R480" s="1">
        <v>0</v>
      </c>
      <c r="S480" s="1">
        <v>0</v>
      </c>
    </row>
    <row r="481" spans="1:19" hidden="1" x14ac:dyDescent="0.25">
      <c r="A481" s="4">
        <v>900226715</v>
      </c>
      <c r="B481" s="4" t="s">
        <v>13</v>
      </c>
      <c r="C481" s="4" t="s">
        <v>489</v>
      </c>
      <c r="D481" s="4">
        <v>6122829</v>
      </c>
      <c r="E481" s="5">
        <v>43654</v>
      </c>
      <c r="F481" s="5">
        <v>43678</v>
      </c>
      <c r="G481" s="6">
        <v>185000</v>
      </c>
      <c r="H481" s="6">
        <v>0</v>
      </c>
      <c r="I481" s="6">
        <v>0</v>
      </c>
      <c r="J481" s="6">
        <v>0</v>
      </c>
      <c r="K481" s="6">
        <v>185000</v>
      </c>
      <c r="L481" t="s">
        <v>1206</v>
      </c>
      <c r="M481" s="1">
        <v>0</v>
      </c>
      <c r="N481" s="1">
        <v>0</v>
      </c>
      <c r="O481" s="1">
        <v>0</v>
      </c>
      <c r="P481" s="1">
        <v>185000</v>
      </c>
      <c r="Q481" s="1">
        <v>0</v>
      </c>
      <c r="R481" s="1">
        <v>0</v>
      </c>
      <c r="S481" s="1">
        <v>0</v>
      </c>
    </row>
    <row r="482" spans="1:19" hidden="1" x14ac:dyDescent="0.25">
      <c r="A482" s="4">
        <v>900226715</v>
      </c>
      <c r="B482" s="4" t="s">
        <v>13</v>
      </c>
      <c r="C482" s="4" t="s">
        <v>490</v>
      </c>
      <c r="D482" s="4">
        <v>6122830</v>
      </c>
      <c r="E482" s="5">
        <v>43654</v>
      </c>
      <c r="F482" s="5">
        <v>43678</v>
      </c>
      <c r="G482" s="6">
        <v>150000</v>
      </c>
      <c r="H482" s="6">
        <v>0</v>
      </c>
      <c r="I482" s="6">
        <v>0</v>
      </c>
      <c r="J482" s="6">
        <v>0</v>
      </c>
      <c r="K482" s="6">
        <v>150000</v>
      </c>
      <c r="L482" t="s">
        <v>1206</v>
      </c>
      <c r="M482" s="1">
        <v>0</v>
      </c>
      <c r="N482" s="1">
        <v>0</v>
      </c>
      <c r="O482" s="1">
        <v>0</v>
      </c>
      <c r="P482" s="1">
        <v>150000</v>
      </c>
      <c r="Q482" s="1">
        <v>0</v>
      </c>
      <c r="R482" s="1">
        <v>0</v>
      </c>
      <c r="S482" s="1">
        <v>0</v>
      </c>
    </row>
    <row r="483" spans="1:19" hidden="1" x14ac:dyDescent="0.25">
      <c r="A483" s="4">
        <v>900226715</v>
      </c>
      <c r="B483" s="4" t="s">
        <v>13</v>
      </c>
      <c r="C483" s="4" t="s">
        <v>491</v>
      </c>
      <c r="D483" s="4">
        <v>6122831</v>
      </c>
      <c r="E483" s="5">
        <v>43654</v>
      </c>
      <c r="F483" s="5">
        <v>43678</v>
      </c>
      <c r="G483" s="6">
        <v>75000</v>
      </c>
      <c r="H483" s="6">
        <v>0</v>
      </c>
      <c r="I483" s="6">
        <v>0</v>
      </c>
      <c r="J483" s="6">
        <v>0</v>
      </c>
      <c r="K483" s="6">
        <v>75000</v>
      </c>
      <c r="L483" t="s">
        <v>1206</v>
      </c>
      <c r="M483" s="1">
        <v>0</v>
      </c>
      <c r="N483" s="1">
        <v>0</v>
      </c>
      <c r="O483" s="1">
        <v>0</v>
      </c>
      <c r="P483" s="1">
        <v>75000</v>
      </c>
      <c r="Q483" s="1">
        <v>0</v>
      </c>
      <c r="R483" s="1">
        <v>0</v>
      </c>
      <c r="S483" s="1">
        <v>0</v>
      </c>
    </row>
    <row r="484" spans="1:19" hidden="1" x14ac:dyDescent="0.25">
      <c r="A484" s="4">
        <v>900226715</v>
      </c>
      <c r="B484" s="4" t="s">
        <v>13</v>
      </c>
      <c r="C484" s="4" t="s">
        <v>492</v>
      </c>
      <c r="D484" s="4">
        <v>6122835</v>
      </c>
      <c r="E484" s="5">
        <v>43654</v>
      </c>
      <c r="F484" s="5">
        <v>43678</v>
      </c>
      <c r="G484" s="6">
        <v>125000</v>
      </c>
      <c r="H484" s="6">
        <v>0</v>
      </c>
      <c r="I484" s="6">
        <v>0</v>
      </c>
      <c r="J484" s="6">
        <v>0</v>
      </c>
      <c r="K484" s="6">
        <v>125000</v>
      </c>
      <c r="L484" t="s">
        <v>1206</v>
      </c>
      <c r="M484" s="1">
        <v>0</v>
      </c>
      <c r="N484" s="1">
        <v>0</v>
      </c>
      <c r="O484" s="1">
        <v>0</v>
      </c>
      <c r="P484" s="1">
        <v>125000</v>
      </c>
      <c r="Q484" s="1">
        <v>0</v>
      </c>
      <c r="R484" s="1">
        <v>0</v>
      </c>
      <c r="S484" s="1">
        <v>0</v>
      </c>
    </row>
    <row r="485" spans="1:19" hidden="1" x14ac:dyDescent="0.25">
      <c r="A485" s="4">
        <v>900226715</v>
      </c>
      <c r="B485" s="4" t="s">
        <v>13</v>
      </c>
      <c r="C485" s="4" t="s">
        <v>493</v>
      </c>
      <c r="D485" s="4">
        <v>6122837</v>
      </c>
      <c r="E485" s="5">
        <v>43654</v>
      </c>
      <c r="F485" s="5">
        <v>43678</v>
      </c>
      <c r="G485" s="6">
        <v>125000</v>
      </c>
      <c r="H485" s="6">
        <v>0</v>
      </c>
      <c r="I485" s="6">
        <v>0</v>
      </c>
      <c r="J485" s="6">
        <v>0</v>
      </c>
      <c r="K485" s="6">
        <v>125000</v>
      </c>
      <c r="L485" t="s">
        <v>1206</v>
      </c>
      <c r="M485" s="1">
        <v>0</v>
      </c>
      <c r="N485" s="1">
        <v>0</v>
      </c>
      <c r="O485" s="1">
        <v>0</v>
      </c>
      <c r="P485" s="1">
        <v>125000</v>
      </c>
      <c r="Q485" s="1">
        <v>0</v>
      </c>
      <c r="R485" s="1">
        <v>0</v>
      </c>
      <c r="S485" s="1">
        <v>0</v>
      </c>
    </row>
    <row r="486" spans="1:19" hidden="1" x14ac:dyDescent="0.25">
      <c r="A486" s="4">
        <v>900226715</v>
      </c>
      <c r="B486" s="4" t="s">
        <v>13</v>
      </c>
      <c r="C486" s="4" t="s">
        <v>494</v>
      </c>
      <c r="D486" s="4">
        <v>6122838</v>
      </c>
      <c r="E486" s="5">
        <v>43654</v>
      </c>
      <c r="F486" s="5">
        <v>43678</v>
      </c>
      <c r="G486" s="6">
        <v>185000</v>
      </c>
      <c r="H486" s="6">
        <v>0</v>
      </c>
      <c r="I486" s="6">
        <v>0</v>
      </c>
      <c r="J486" s="6">
        <v>0</v>
      </c>
      <c r="K486" s="6">
        <v>185000</v>
      </c>
      <c r="L486" t="s">
        <v>1206</v>
      </c>
      <c r="M486" s="1">
        <v>0</v>
      </c>
      <c r="N486" s="1">
        <v>0</v>
      </c>
      <c r="O486" s="1">
        <v>0</v>
      </c>
      <c r="P486" s="1">
        <v>185000</v>
      </c>
      <c r="Q486" s="1">
        <v>0</v>
      </c>
      <c r="R486" s="1">
        <v>0</v>
      </c>
      <c r="S486" s="1">
        <v>0</v>
      </c>
    </row>
    <row r="487" spans="1:19" hidden="1" x14ac:dyDescent="0.25">
      <c r="A487" s="4">
        <v>900226715</v>
      </c>
      <c r="B487" s="4" t="s">
        <v>13</v>
      </c>
      <c r="C487" s="4" t="s">
        <v>495</v>
      </c>
      <c r="D487" s="4">
        <v>6122873</v>
      </c>
      <c r="E487" s="5">
        <v>43655</v>
      </c>
      <c r="F487" s="5">
        <v>43686</v>
      </c>
      <c r="G487" s="6">
        <v>69730</v>
      </c>
      <c r="H487" s="6">
        <v>0</v>
      </c>
      <c r="I487" s="6">
        <v>0</v>
      </c>
      <c r="J487" s="6">
        <v>0</v>
      </c>
      <c r="K487" s="6">
        <v>69730</v>
      </c>
      <c r="L487" t="s">
        <v>1205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69730</v>
      </c>
    </row>
    <row r="488" spans="1:19" hidden="1" x14ac:dyDescent="0.25">
      <c r="A488" s="4">
        <v>900226715</v>
      </c>
      <c r="B488" s="4" t="s">
        <v>13</v>
      </c>
      <c r="C488" s="4" t="s">
        <v>496</v>
      </c>
      <c r="D488" s="4">
        <v>6122875</v>
      </c>
      <c r="E488" s="5">
        <v>43655</v>
      </c>
      <c r="F488" s="5">
        <v>43686</v>
      </c>
      <c r="G488" s="6">
        <v>75000</v>
      </c>
      <c r="H488" s="6">
        <v>0</v>
      </c>
      <c r="I488" s="6">
        <v>0</v>
      </c>
      <c r="J488" s="6">
        <v>0</v>
      </c>
      <c r="K488" s="6">
        <v>75000</v>
      </c>
      <c r="L488" t="s">
        <v>1206</v>
      </c>
      <c r="M488" s="1">
        <v>0</v>
      </c>
      <c r="N488" s="1">
        <v>0</v>
      </c>
      <c r="O488" s="1">
        <v>0</v>
      </c>
      <c r="P488" s="1">
        <v>75000</v>
      </c>
      <c r="Q488" s="1">
        <v>0</v>
      </c>
      <c r="R488" s="1">
        <v>0</v>
      </c>
      <c r="S488" s="1">
        <v>0</v>
      </c>
    </row>
    <row r="489" spans="1:19" hidden="1" x14ac:dyDescent="0.25">
      <c r="A489" s="4">
        <v>900226715</v>
      </c>
      <c r="B489" s="4" t="s">
        <v>13</v>
      </c>
      <c r="C489" s="4" t="s">
        <v>497</v>
      </c>
      <c r="D489" s="4">
        <v>6122900</v>
      </c>
      <c r="E489" s="5">
        <v>43655</v>
      </c>
      <c r="F489" s="5">
        <v>43686</v>
      </c>
      <c r="G489" s="6">
        <v>3418788</v>
      </c>
      <c r="H489" s="6">
        <v>0</v>
      </c>
      <c r="I489" s="6">
        <v>0</v>
      </c>
      <c r="J489" s="6">
        <v>0</v>
      </c>
      <c r="K489" s="6">
        <v>3418788</v>
      </c>
      <c r="L489" t="s">
        <v>1206</v>
      </c>
      <c r="M489" s="1">
        <v>0</v>
      </c>
      <c r="N489" s="1">
        <v>0</v>
      </c>
      <c r="O489" s="1">
        <v>0</v>
      </c>
      <c r="P489" s="1">
        <v>3418788</v>
      </c>
      <c r="Q489" s="1">
        <v>0</v>
      </c>
      <c r="R489" s="1">
        <v>0</v>
      </c>
      <c r="S489" s="1">
        <v>0</v>
      </c>
    </row>
    <row r="490" spans="1:19" hidden="1" x14ac:dyDescent="0.25">
      <c r="A490" s="4">
        <v>900226715</v>
      </c>
      <c r="B490" s="4" t="s">
        <v>13</v>
      </c>
      <c r="C490" s="4" t="s">
        <v>498</v>
      </c>
      <c r="D490" s="4">
        <v>6122936</v>
      </c>
      <c r="E490" s="5">
        <v>43655</v>
      </c>
      <c r="F490" s="5">
        <v>43678</v>
      </c>
      <c r="G490" s="6">
        <v>683056</v>
      </c>
      <c r="H490" s="6">
        <v>0</v>
      </c>
      <c r="I490" s="6">
        <v>0</v>
      </c>
      <c r="J490" s="6">
        <v>0</v>
      </c>
      <c r="K490" s="6">
        <v>683056</v>
      </c>
      <c r="L490" t="s">
        <v>1206</v>
      </c>
      <c r="M490" s="1">
        <v>0</v>
      </c>
      <c r="N490" s="1">
        <v>0</v>
      </c>
      <c r="O490" s="1">
        <v>0</v>
      </c>
      <c r="P490" s="1">
        <v>683056</v>
      </c>
      <c r="Q490" s="1">
        <v>0</v>
      </c>
      <c r="R490" s="1">
        <v>0</v>
      </c>
      <c r="S490" s="1">
        <v>0</v>
      </c>
    </row>
    <row r="491" spans="1:19" hidden="1" x14ac:dyDescent="0.25">
      <c r="A491" s="4">
        <v>900226715</v>
      </c>
      <c r="B491" s="4" t="s">
        <v>13</v>
      </c>
      <c r="C491" s="4" t="s">
        <v>499</v>
      </c>
      <c r="D491" s="4">
        <v>6122937</v>
      </c>
      <c r="E491" s="5">
        <v>43655</v>
      </c>
      <c r="F491" s="5">
        <v>43678</v>
      </c>
      <c r="G491" s="6">
        <v>991681</v>
      </c>
      <c r="H491" s="6">
        <v>0</v>
      </c>
      <c r="I491" s="6">
        <v>0</v>
      </c>
      <c r="J491" s="6">
        <v>0</v>
      </c>
      <c r="K491" s="6">
        <v>991681</v>
      </c>
      <c r="L491" t="s">
        <v>1206</v>
      </c>
      <c r="M491" s="1">
        <v>0</v>
      </c>
      <c r="N491" s="1">
        <v>0</v>
      </c>
      <c r="O491" s="1">
        <v>0</v>
      </c>
      <c r="P491" s="1">
        <v>991681</v>
      </c>
      <c r="Q491" s="1">
        <v>0</v>
      </c>
      <c r="R491" s="1">
        <v>0</v>
      </c>
      <c r="S491" s="1">
        <v>0</v>
      </c>
    </row>
    <row r="492" spans="1:19" hidden="1" x14ac:dyDescent="0.25">
      <c r="A492" s="4">
        <v>900226715</v>
      </c>
      <c r="B492" s="4" t="s">
        <v>13</v>
      </c>
      <c r="C492" s="4" t="s">
        <v>500</v>
      </c>
      <c r="D492" s="4">
        <v>6122964</v>
      </c>
      <c r="E492" s="5">
        <v>43656</v>
      </c>
      <c r="F492" s="5">
        <v>43686</v>
      </c>
      <c r="G492" s="6">
        <v>185000</v>
      </c>
      <c r="H492" s="6">
        <v>0</v>
      </c>
      <c r="I492" s="6">
        <v>0</v>
      </c>
      <c r="J492" s="6">
        <v>0</v>
      </c>
      <c r="K492" s="6">
        <v>185000</v>
      </c>
      <c r="L492" t="s">
        <v>1206</v>
      </c>
      <c r="M492" s="1">
        <v>0</v>
      </c>
      <c r="N492" s="1">
        <v>0</v>
      </c>
      <c r="O492" s="1">
        <v>0</v>
      </c>
      <c r="P492" s="1">
        <v>185000</v>
      </c>
      <c r="Q492" s="1">
        <v>0</v>
      </c>
      <c r="R492" s="1">
        <v>0</v>
      </c>
      <c r="S492" s="1">
        <v>0</v>
      </c>
    </row>
    <row r="493" spans="1:19" hidden="1" x14ac:dyDescent="0.25">
      <c r="A493" s="4">
        <v>900226715</v>
      </c>
      <c r="B493" s="4" t="s">
        <v>13</v>
      </c>
      <c r="C493" s="4" t="s">
        <v>501</v>
      </c>
      <c r="D493" s="4">
        <v>6122965</v>
      </c>
      <c r="E493" s="5">
        <v>43656</v>
      </c>
      <c r="F493" s="5">
        <v>43686</v>
      </c>
      <c r="G493" s="6">
        <v>185000</v>
      </c>
      <c r="H493" s="6">
        <v>0</v>
      </c>
      <c r="I493" s="6">
        <v>0</v>
      </c>
      <c r="J493" s="6">
        <v>0</v>
      </c>
      <c r="K493" s="6">
        <v>185000</v>
      </c>
      <c r="L493" t="s">
        <v>1206</v>
      </c>
      <c r="M493" s="1">
        <v>0</v>
      </c>
      <c r="N493" s="1">
        <v>0</v>
      </c>
      <c r="O493" s="1">
        <v>0</v>
      </c>
      <c r="P493" s="1">
        <v>185000</v>
      </c>
      <c r="Q493" s="1">
        <v>0</v>
      </c>
      <c r="R493" s="1">
        <v>0</v>
      </c>
      <c r="S493" s="1">
        <v>0</v>
      </c>
    </row>
    <row r="494" spans="1:19" hidden="1" x14ac:dyDescent="0.25">
      <c r="A494" s="4">
        <v>900226715</v>
      </c>
      <c r="B494" s="4" t="s">
        <v>13</v>
      </c>
      <c r="C494" s="4" t="s">
        <v>502</v>
      </c>
      <c r="D494" s="4">
        <v>6122976</v>
      </c>
      <c r="E494" s="5">
        <v>43656</v>
      </c>
      <c r="F494" s="5">
        <v>43686</v>
      </c>
      <c r="G494" s="6">
        <v>185000</v>
      </c>
      <c r="H494" s="6">
        <v>0</v>
      </c>
      <c r="I494" s="6">
        <v>0</v>
      </c>
      <c r="J494" s="6">
        <v>0</v>
      </c>
      <c r="K494" s="6">
        <v>185000</v>
      </c>
      <c r="L494" t="s">
        <v>1206</v>
      </c>
      <c r="M494" s="1">
        <v>0</v>
      </c>
      <c r="N494" s="1">
        <v>0</v>
      </c>
      <c r="O494" s="1">
        <v>0</v>
      </c>
      <c r="P494" s="1">
        <v>185000</v>
      </c>
      <c r="Q494" s="1">
        <v>0</v>
      </c>
      <c r="R494" s="1">
        <v>0</v>
      </c>
      <c r="S494" s="1">
        <v>0</v>
      </c>
    </row>
    <row r="495" spans="1:19" hidden="1" x14ac:dyDescent="0.25">
      <c r="A495" s="4">
        <v>900226715</v>
      </c>
      <c r="B495" s="4" t="s">
        <v>13</v>
      </c>
      <c r="C495" s="4" t="s">
        <v>503</v>
      </c>
      <c r="D495" s="4">
        <v>6123006</v>
      </c>
      <c r="E495" s="5">
        <v>43656</v>
      </c>
      <c r="F495" s="5">
        <v>43686</v>
      </c>
      <c r="G495" s="6">
        <v>745064</v>
      </c>
      <c r="H495" s="6">
        <v>0</v>
      </c>
      <c r="I495" s="6">
        <v>0</v>
      </c>
      <c r="J495" s="6">
        <v>0</v>
      </c>
      <c r="K495" s="6">
        <v>745064</v>
      </c>
      <c r="L495" t="s">
        <v>1206</v>
      </c>
      <c r="M495" s="1">
        <v>0</v>
      </c>
      <c r="N495" s="1">
        <v>0</v>
      </c>
      <c r="O495" s="1">
        <v>0</v>
      </c>
      <c r="P495" s="1">
        <v>745064</v>
      </c>
      <c r="Q495" s="1">
        <v>0</v>
      </c>
      <c r="R495" s="1">
        <v>0</v>
      </c>
      <c r="S495" s="1">
        <v>0</v>
      </c>
    </row>
    <row r="496" spans="1:19" hidden="1" x14ac:dyDescent="0.25">
      <c r="A496" s="4">
        <v>900226715</v>
      </c>
      <c r="B496" s="4" t="s">
        <v>13</v>
      </c>
      <c r="C496" s="4" t="s">
        <v>504</v>
      </c>
      <c r="D496" s="4">
        <v>6123053</v>
      </c>
      <c r="E496" s="5">
        <v>43656</v>
      </c>
      <c r="F496" s="5">
        <v>43678</v>
      </c>
      <c r="G496" s="6">
        <v>991681</v>
      </c>
      <c r="H496" s="6">
        <v>0</v>
      </c>
      <c r="I496" s="6">
        <v>0</v>
      </c>
      <c r="J496" s="6">
        <v>0</v>
      </c>
      <c r="K496" s="6">
        <v>991681</v>
      </c>
      <c r="L496" t="s">
        <v>1206</v>
      </c>
      <c r="M496" s="1">
        <v>0</v>
      </c>
      <c r="N496" s="1">
        <v>0</v>
      </c>
      <c r="O496" s="1">
        <v>0</v>
      </c>
      <c r="P496" s="1">
        <v>991681</v>
      </c>
      <c r="Q496" s="1">
        <v>0</v>
      </c>
      <c r="R496" s="1">
        <v>0</v>
      </c>
      <c r="S496" s="1">
        <v>0</v>
      </c>
    </row>
    <row r="497" spans="1:19" hidden="1" x14ac:dyDescent="0.25">
      <c r="A497" s="4">
        <v>900226715</v>
      </c>
      <c r="B497" s="4" t="s">
        <v>13</v>
      </c>
      <c r="C497" s="4" t="s">
        <v>505</v>
      </c>
      <c r="D497" s="4">
        <v>6123062</v>
      </c>
      <c r="E497" s="5">
        <v>43656</v>
      </c>
      <c r="F497" s="5">
        <v>43678</v>
      </c>
      <c r="G497" s="6">
        <v>991681</v>
      </c>
      <c r="H497" s="6">
        <v>0</v>
      </c>
      <c r="I497" s="6">
        <v>0</v>
      </c>
      <c r="J497" s="6">
        <v>0</v>
      </c>
      <c r="K497" s="6">
        <v>991681</v>
      </c>
      <c r="L497" t="s">
        <v>1206</v>
      </c>
      <c r="M497" s="1">
        <v>0</v>
      </c>
      <c r="N497" s="1">
        <v>0</v>
      </c>
      <c r="O497" s="1">
        <v>0</v>
      </c>
      <c r="P497" s="1">
        <v>991681</v>
      </c>
      <c r="Q497" s="1">
        <v>0</v>
      </c>
      <c r="R497" s="1">
        <v>0</v>
      </c>
      <c r="S497" s="1">
        <v>0</v>
      </c>
    </row>
    <row r="498" spans="1:19" hidden="1" x14ac:dyDescent="0.25">
      <c r="A498" s="4">
        <v>900226715</v>
      </c>
      <c r="B498" s="4" t="s">
        <v>13</v>
      </c>
      <c r="C498" s="4" t="s">
        <v>506</v>
      </c>
      <c r="D498" s="4">
        <v>6123070</v>
      </c>
      <c r="E498" s="5">
        <v>43656</v>
      </c>
      <c r="F498" s="5">
        <v>43678</v>
      </c>
      <c r="G498" s="6">
        <v>991681</v>
      </c>
      <c r="H498" s="6">
        <v>0</v>
      </c>
      <c r="I498" s="6">
        <v>0</v>
      </c>
      <c r="J498" s="6">
        <v>0</v>
      </c>
      <c r="K498" s="6">
        <v>991681</v>
      </c>
      <c r="L498" t="s">
        <v>1206</v>
      </c>
      <c r="M498" s="1">
        <v>0</v>
      </c>
      <c r="N498" s="1">
        <v>0</v>
      </c>
      <c r="O498" s="1">
        <v>0</v>
      </c>
      <c r="P498" s="1">
        <v>991681</v>
      </c>
      <c r="Q498" s="1">
        <v>0</v>
      </c>
      <c r="R498" s="1">
        <v>0</v>
      </c>
      <c r="S498" s="1">
        <v>0</v>
      </c>
    </row>
    <row r="499" spans="1:19" hidden="1" x14ac:dyDescent="0.25">
      <c r="A499" s="4">
        <v>900226715</v>
      </c>
      <c r="B499" s="4" t="s">
        <v>13</v>
      </c>
      <c r="C499" s="4" t="s">
        <v>507</v>
      </c>
      <c r="D499" s="4">
        <v>6123075</v>
      </c>
      <c r="E499" s="5">
        <v>43656</v>
      </c>
      <c r="F499" s="5">
        <v>43678</v>
      </c>
      <c r="G499" s="6">
        <v>991681</v>
      </c>
      <c r="H499" s="6">
        <v>0</v>
      </c>
      <c r="I499" s="6">
        <v>0</v>
      </c>
      <c r="J499" s="6">
        <v>0</v>
      </c>
      <c r="K499" s="6">
        <v>991681</v>
      </c>
      <c r="L499" t="s">
        <v>1206</v>
      </c>
      <c r="M499" s="1">
        <v>0</v>
      </c>
      <c r="N499" s="1">
        <v>0</v>
      </c>
      <c r="O499" s="1">
        <v>0</v>
      </c>
      <c r="P499" s="1">
        <v>991681</v>
      </c>
      <c r="Q499" s="1">
        <v>0</v>
      </c>
      <c r="R499" s="1">
        <v>0</v>
      </c>
      <c r="S499" s="1">
        <v>0</v>
      </c>
    </row>
    <row r="500" spans="1:19" hidden="1" x14ac:dyDescent="0.25">
      <c r="A500" s="4">
        <v>900226715</v>
      </c>
      <c r="B500" s="4" t="s">
        <v>13</v>
      </c>
      <c r="C500" s="4" t="s">
        <v>508</v>
      </c>
      <c r="D500" s="4">
        <v>6123083</v>
      </c>
      <c r="E500" s="5">
        <v>43656</v>
      </c>
      <c r="F500" s="5">
        <v>43678</v>
      </c>
      <c r="G500" s="6">
        <v>991681</v>
      </c>
      <c r="H500" s="6">
        <v>0</v>
      </c>
      <c r="I500" s="6">
        <v>0</v>
      </c>
      <c r="J500" s="6">
        <v>0</v>
      </c>
      <c r="K500" s="6">
        <v>991681</v>
      </c>
      <c r="L500" t="s">
        <v>1206</v>
      </c>
      <c r="M500" s="1">
        <v>0</v>
      </c>
      <c r="N500" s="1">
        <v>0</v>
      </c>
      <c r="O500" s="1">
        <v>0</v>
      </c>
      <c r="P500" s="1">
        <v>991681</v>
      </c>
      <c r="Q500" s="1">
        <v>0</v>
      </c>
      <c r="R500" s="1">
        <v>0</v>
      </c>
      <c r="S500" s="1">
        <v>0</v>
      </c>
    </row>
    <row r="501" spans="1:19" hidden="1" x14ac:dyDescent="0.25">
      <c r="A501" s="4">
        <v>900226715</v>
      </c>
      <c r="B501" s="4" t="s">
        <v>13</v>
      </c>
      <c r="C501" s="4" t="s">
        <v>509</v>
      </c>
      <c r="D501" s="4">
        <v>6123090</v>
      </c>
      <c r="E501" s="5">
        <v>43656</v>
      </c>
      <c r="F501" s="5">
        <v>43678</v>
      </c>
      <c r="G501" s="6">
        <v>991681</v>
      </c>
      <c r="H501" s="6">
        <v>0</v>
      </c>
      <c r="I501" s="6">
        <v>0</v>
      </c>
      <c r="J501" s="6">
        <v>0</v>
      </c>
      <c r="K501" s="6">
        <v>991681</v>
      </c>
      <c r="L501" t="s">
        <v>1206</v>
      </c>
      <c r="M501" s="1">
        <v>0</v>
      </c>
      <c r="N501" s="1">
        <v>0</v>
      </c>
      <c r="O501" s="1">
        <v>0</v>
      </c>
      <c r="P501" s="1">
        <v>991681</v>
      </c>
      <c r="Q501" s="1">
        <v>0</v>
      </c>
      <c r="R501" s="1">
        <v>0</v>
      </c>
      <c r="S501" s="1">
        <v>0</v>
      </c>
    </row>
    <row r="502" spans="1:19" hidden="1" x14ac:dyDescent="0.25">
      <c r="A502" s="4">
        <v>900226715</v>
      </c>
      <c r="B502" s="4" t="s">
        <v>13</v>
      </c>
      <c r="C502" s="4" t="s">
        <v>510</v>
      </c>
      <c r="D502" s="4">
        <v>6123099</v>
      </c>
      <c r="E502" s="5">
        <v>43656</v>
      </c>
      <c r="F502" s="5">
        <v>43678</v>
      </c>
      <c r="G502" s="6">
        <v>991681</v>
      </c>
      <c r="H502" s="6">
        <v>0</v>
      </c>
      <c r="I502" s="6">
        <v>0</v>
      </c>
      <c r="J502" s="6">
        <v>0</v>
      </c>
      <c r="K502" s="6">
        <v>991681</v>
      </c>
      <c r="L502" t="s">
        <v>1206</v>
      </c>
      <c r="M502" s="1">
        <v>0</v>
      </c>
      <c r="N502" s="1">
        <v>0</v>
      </c>
      <c r="O502" s="1">
        <v>0</v>
      </c>
      <c r="P502" s="1">
        <v>991681</v>
      </c>
      <c r="Q502" s="1">
        <v>0</v>
      </c>
      <c r="R502" s="1">
        <v>0</v>
      </c>
      <c r="S502" s="1">
        <v>0</v>
      </c>
    </row>
    <row r="503" spans="1:19" hidden="1" x14ac:dyDescent="0.25">
      <c r="A503" s="4">
        <v>900226715</v>
      </c>
      <c r="B503" s="4" t="s">
        <v>13</v>
      </c>
      <c r="C503" s="4" t="s">
        <v>511</v>
      </c>
      <c r="D503" s="4">
        <v>6123101</v>
      </c>
      <c r="E503" s="5">
        <v>43656</v>
      </c>
      <c r="F503" s="5">
        <v>43678</v>
      </c>
      <c r="G503" s="6">
        <v>991681</v>
      </c>
      <c r="H503" s="6">
        <v>0</v>
      </c>
      <c r="I503" s="6">
        <v>0</v>
      </c>
      <c r="J503" s="6">
        <v>0</v>
      </c>
      <c r="K503" s="6">
        <v>991681</v>
      </c>
      <c r="L503" t="s">
        <v>1206</v>
      </c>
      <c r="M503" s="1">
        <v>0</v>
      </c>
      <c r="N503" s="1">
        <v>0</v>
      </c>
      <c r="O503" s="1">
        <v>0</v>
      </c>
      <c r="P503" s="1">
        <v>991681</v>
      </c>
      <c r="Q503" s="1">
        <v>0</v>
      </c>
      <c r="R503" s="1">
        <v>0</v>
      </c>
      <c r="S503" s="1">
        <v>0</v>
      </c>
    </row>
    <row r="504" spans="1:19" hidden="1" x14ac:dyDescent="0.25">
      <c r="A504" s="4">
        <v>900226715</v>
      </c>
      <c r="B504" s="4" t="s">
        <v>13</v>
      </c>
      <c r="C504" s="4" t="s">
        <v>512</v>
      </c>
      <c r="D504" s="4">
        <v>6123102</v>
      </c>
      <c r="E504" s="5">
        <v>43656</v>
      </c>
      <c r="F504" s="5">
        <v>43678</v>
      </c>
      <c r="G504" s="6">
        <v>991681</v>
      </c>
      <c r="H504" s="6">
        <v>0</v>
      </c>
      <c r="I504" s="6">
        <v>0</v>
      </c>
      <c r="J504" s="6">
        <v>0</v>
      </c>
      <c r="K504" s="6">
        <v>991681</v>
      </c>
      <c r="L504" t="s">
        <v>1206</v>
      </c>
      <c r="M504" s="1">
        <v>0</v>
      </c>
      <c r="N504" s="1">
        <v>0</v>
      </c>
      <c r="O504" s="1">
        <v>0</v>
      </c>
      <c r="P504" s="1">
        <v>991681</v>
      </c>
      <c r="Q504" s="1">
        <v>0</v>
      </c>
      <c r="R504" s="1">
        <v>0</v>
      </c>
      <c r="S504" s="1">
        <v>0</v>
      </c>
    </row>
    <row r="505" spans="1:19" hidden="1" x14ac:dyDescent="0.25">
      <c r="A505" s="4">
        <v>900226715</v>
      </c>
      <c r="B505" s="4" t="s">
        <v>13</v>
      </c>
      <c r="C505" s="4" t="s">
        <v>513</v>
      </c>
      <c r="D505" s="4">
        <v>6123103</v>
      </c>
      <c r="E505" s="5">
        <v>43656</v>
      </c>
      <c r="F505" s="5">
        <v>43678</v>
      </c>
      <c r="G505" s="6">
        <v>991681</v>
      </c>
      <c r="H505" s="6">
        <v>0</v>
      </c>
      <c r="I505" s="6">
        <v>0</v>
      </c>
      <c r="J505" s="6">
        <v>0</v>
      </c>
      <c r="K505" s="6">
        <v>991681</v>
      </c>
      <c r="L505" t="s">
        <v>1206</v>
      </c>
      <c r="M505" s="1">
        <v>0</v>
      </c>
      <c r="N505" s="1">
        <v>0</v>
      </c>
      <c r="O505" s="1">
        <v>0</v>
      </c>
      <c r="P505" s="1">
        <v>991681</v>
      </c>
      <c r="Q505" s="1">
        <v>0</v>
      </c>
      <c r="R505" s="1">
        <v>0</v>
      </c>
      <c r="S505" s="1">
        <v>0</v>
      </c>
    </row>
    <row r="506" spans="1:19" hidden="1" x14ac:dyDescent="0.25">
      <c r="A506" s="4">
        <v>900226715</v>
      </c>
      <c r="B506" s="4" t="s">
        <v>13</v>
      </c>
      <c r="C506" s="4" t="s">
        <v>514</v>
      </c>
      <c r="D506" s="4">
        <v>6123104</v>
      </c>
      <c r="E506" s="5">
        <v>43656</v>
      </c>
      <c r="F506" s="5">
        <v>43678</v>
      </c>
      <c r="G506" s="6">
        <v>991681</v>
      </c>
      <c r="H506" s="6">
        <v>0</v>
      </c>
      <c r="I506" s="6">
        <v>0</v>
      </c>
      <c r="J506" s="6">
        <v>0</v>
      </c>
      <c r="K506" s="6">
        <v>991681</v>
      </c>
      <c r="L506" t="s">
        <v>1206</v>
      </c>
      <c r="M506" s="1">
        <v>0</v>
      </c>
      <c r="N506" s="1">
        <v>0</v>
      </c>
      <c r="O506" s="1">
        <v>0</v>
      </c>
      <c r="P506" s="1">
        <v>991681</v>
      </c>
      <c r="Q506" s="1">
        <v>0</v>
      </c>
      <c r="R506" s="1">
        <v>0</v>
      </c>
      <c r="S506" s="1">
        <v>0</v>
      </c>
    </row>
    <row r="507" spans="1:19" hidden="1" x14ac:dyDescent="0.25">
      <c r="A507" s="4">
        <v>900226715</v>
      </c>
      <c r="B507" s="4" t="s">
        <v>13</v>
      </c>
      <c r="C507" s="4" t="s">
        <v>515</v>
      </c>
      <c r="D507" s="4">
        <v>6123105</v>
      </c>
      <c r="E507" s="5">
        <v>43656</v>
      </c>
      <c r="F507" s="5">
        <v>43678</v>
      </c>
      <c r="G507" s="6">
        <v>991681</v>
      </c>
      <c r="H507" s="6">
        <v>0</v>
      </c>
      <c r="I507" s="6">
        <v>0</v>
      </c>
      <c r="J507" s="6">
        <v>0</v>
      </c>
      <c r="K507" s="6">
        <v>991681</v>
      </c>
      <c r="L507" t="s">
        <v>1206</v>
      </c>
      <c r="M507" s="1">
        <v>0</v>
      </c>
      <c r="N507" s="1">
        <v>0</v>
      </c>
      <c r="O507" s="1">
        <v>0</v>
      </c>
      <c r="P507" s="1">
        <v>991681</v>
      </c>
      <c r="Q507" s="1">
        <v>0</v>
      </c>
      <c r="R507" s="1">
        <v>0</v>
      </c>
      <c r="S507" s="1">
        <v>0</v>
      </c>
    </row>
    <row r="508" spans="1:19" hidden="1" x14ac:dyDescent="0.25">
      <c r="A508" s="4">
        <v>900226715</v>
      </c>
      <c r="B508" s="4" t="s">
        <v>13</v>
      </c>
      <c r="C508" s="4" t="s">
        <v>516</v>
      </c>
      <c r="D508" s="4">
        <v>6123125</v>
      </c>
      <c r="E508" s="5">
        <v>43657</v>
      </c>
      <c r="F508" s="5">
        <v>43678</v>
      </c>
      <c r="G508" s="6">
        <v>991700</v>
      </c>
      <c r="H508" s="6">
        <v>0</v>
      </c>
      <c r="I508" s="6">
        <v>0</v>
      </c>
      <c r="J508" s="6">
        <v>0</v>
      </c>
      <c r="K508" s="6">
        <v>991700</v>
      </c>
      <c r="L508" t="s">
        <v>1206</v>
      </c>
      <c r="M508" s="1">
        <v>0</v>
      </c>
      <c r="N508" s="1">
        <v>0</v>
      </c>
      <c r="O508" s="1">
        <v>0</v>
      </c>
      <c r="P508" s="1">
        <v>991700</v>
      </c>
      <c r="Q508" s="1">
        <v>0</v>
      </c>
      <c r="R508" s="1">
        <v>0</v>
      </c>
      <c r="S508" s="1">
        <v>0</v>
      </c>
    </row>
    <row r="509" spans="1:19" hidden="1" x14ac:dyDescent="0.25">
      <c r="A509" s="4">
        <v>900226715</v>
      </c>
      <c r="B509" s="4" t="s">
        <v>13</v>
      </c>
      <c r="C509" s="4" t="s">
        <v>517</v>
      </c>
      <c r="D509" s="4">
        <v>6123128</v>
      </c>
      <c r="E509" s="5">
        <v>43657</v>
      </c>
      <c r="F509" s="5">
        <v>43678</v>
      </c>
      <c r="G509" s="6">
        <v>991700</v>
      </c>
      <c r="H509" s="6">
        <v>0</v>
      </c>
      <c r="I509" s="6">
        <v>0</v>
      </c>
      <c r="J509" s="6">
        <v>0</v>
      </c>
      <c r="K509" s="6">
        <v>991700</v>
      </c>
      <c r="L509" t="s">
        <v>1206</v>
      </c>
      <c r="M509" s="1">
        <v>0</v>
      </c>
      <c r="N509" s="1">
        <v>0</v>
      </c>
      <c r="O509" s="1">
        <v>0</v>
      </c>
      <c r="P509" s="1">
        <v>991700</v>
      </c>
      <c r="Q509" s="1">
        <v>0</v>
      </c>
      <c r="R509" s="1">
        <v>0</v>
      </c>
      <c r="S509" s="1">
        <v>0</v>
      </c>
    </row>
    <row r="510" spans="1:19" hidden="1" x14ac:dyDescent="0.25">
      <c r="A510" s="4">
        <v>900226715</v>
      </c>
      <c r="B510" s="4" t="s">
        <v>13</v>
      </c>
      <c r="C510" s="4" t="s">
        <v>518</v>
      </c>
      <c r="D510" s="4">
        <v>6123129</v>
      </c>
      <c r="E510" s="5">
        <v>43657</v>
      </c>
      <c r="F510" s="5">
        <v>43678</v>
      </c>
      <c r="G510" s="6">
        <v>991681</v>
      </c>
      <c r="H510" s="6">
        <v>0</v>
      </c>
      <c r="I510" s="6">
        <v>0</v>
      </c>
      <c r="J510" s="6">
        <v>0</v>
      </c>
      <c r="K510" s="6">
        <v>991681</v>
      </c>
      <c r="L510" t="s">
        <v>1206</v>
      </c>
      <c r="M510" s="1">
        <v>0</v>
      </c>
      <c r="N510" s="1">
        <v>0</v>
      </c>
      <c r="O510" s="1">
        <v>0</v>
      </c>
      <c r="P510" s="1">
        <v>991681</v>
      </c>
      <c r="Q510" s="1">
        <v>0</v>
      </c>
      <c r="R510" s="1">
        <v>0</v>
      </c>
      <c r="S510" s="1">
        <v>0</v>
      </c>
    </row>
    <row r="511" spans="1:19" hidden="1" x14ac:dyDescent="0.25">
      <c r="A511" s="4">
        <v>900226715</v>
      </c>
      <c r="B511" s="4" t="s">
        <v>13</v>
      </c>
      <c r="C511" s="4" t="s">
        <v>519</v>
      </c>
      <c r="D511" s="4">
        <v>6123130</v>
      </c>
      <c r="E511" s="5">
        <v>43657</v>
      </c>
      <c r="F511" s="5">
        <v>43678</v>
      </c>
      <c r="G511" s="6">
        <v>991681</v>
      </c>
      <c r="H511" s="6">
        <v>0</v>
      </c>
      <c r="I511" s="6">
        <v>0</v>
      </c>
      <c r="J511" s="6">
        <v>0</v>
      </c>
      <c r="K511" s="6">
        <v>991681</v>
      </c>
      <c r="L511" t="s">
        <v>1206</v>
      </c>
      <c r="M511" s="1">
        <v>0</v>
      </c>
      <c r="N511" s="1">
        <v>0</v>
      </c>
      <c r="O511" s="1">
        <v>0</v>
      </c>
      <c r="P511" s="1">
        <v>991681</v>
      </c>
      <c r="Q511" s="1">
        <v>0</v>
      </c>
      <c r="R511" s="1">
        <v>0</v>
      </c>
      <c r="S511" s="1">
        <v>0</v>
      </c>
    </row>
    <row r="512" spans="1:19" x14ac:dyDescent="0.25">
      <c r="A512" s="4">
        <v>900226715</v>
      </c>
      <c r="B512" s="4" t="s">
        <v>13</v>
      </c>
      <c r="C512" s="4" t="s">
        <v>520</v>
      </c>
      <c r="D512" s="4">
        <v>6123131</v>
      </c>
      <c r="E512" s="5">
        <v>43657</v>
      </c>
      <c r="F512" s="5">
        <v>43678</v>
      </c>
      <c r="G512" s="6">
        <v>991700</v>
      </c>
      <c r="H512" s="6">
        <v>0</v>
      </c>
      <c r="I512" s="6">
        <v>0</v>
      </c>
      <c r="J512" s="6">
        <v>0</v>
      </c>
      <c r="K512" s="6">
        <v>991700</v>
      </c>
      <c r="L512" t="s">
        <v>1202</v>
      </c>
      <c r="M512" s="1">
        <v>991700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</row>
    <row r="513" spans="1:19" x14ac:dyDescent="0.25">
      <c r="A513" s="4">
        <v>900226715</v>
      </c>
      <c r="B513" s="4" t="s">
        <v>13</v>
      </c>
      <c r="C513" s="4" t="s">
        <v>521</v>
      </c>
      <c r="D513" s="4">
        <v>6123132</v>
      </c>
      <c r="E513" s="5">
        <v>43657</v>
      </c>
      <c r="F513" s="5">
        <v>43678</v>
      </c>
      <c r="G513" s="6">
        <v>991681</v>
      </c>
      <c r="H513" s="6">
        <v>0</v>
      </c>
      <c r="I513" s="6">
        <v>0</v>
      </c>
      <c r="J513" s="6">
        <v>0</v>
      </c>
      <c r="K513" s="6">
        <v>991681</v>
      </c>
      <c r="L513" t="s">
        <v>1202</v>
      </c>
      <c r="M513" s="1">
        <v>991681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</row>
    <row r="514" spans="1:19" hidden="1" x14ac:dyDescent="0.25">
      <c r="A514" s="4">
        <v>900226715</v>
      </c>
      <c r="B514" s="4" t="s">
        <v>13</v>
      </c>
      <c r="C514" s="4" t="s">
        <v>522</v>
      </c>
      <c r="D514" s="4">
        <v>6123133</v>
      </c>
      <c r="E514" s="5">
        <v>43657</v>
      </c>
      <c r="F514" s="5">
        <v>43678</v>
      </c>
      <c r="G514" s="6">
        <v>991681</v>
      </c>
      <c r="H514" s="6">
        <v>0</v>
      </c>
      <c r="I514" s="6">
        <v>0</v>
      </c>
      <c r="J514" s="6">
        <v>0</v>
      </c>
      <c r="K514" s="6">
        <v>991681</v>
      </c>
      <c r="L514" t="s">
        <v>1206</v>
      </c>
      <c r="M514" s="1">
        <v>0</v>
      </c>
      <c r="N514" s="1">
        <v>0</v>
      </c>
      <c r="O514" s="1">
        <v>0</v>
      </c>
      <c r="P514" s="1">
        <v>991681</v>
      </c>
      <c r="Q514" s="1">
        <v>0</v>
      </c>
      <c r="R514" s="1">
        <v>0</v>
      </c>
      <c r="S514" s="1">
        <v>0</v>
      </c>
    </row>
    <row r="515" spans="1:19" hidden="1" x14ac:dyDescent="0.25">
      <c r="A515" s="4">
        <v>900226715</v>
      </c>
      <c r="B515" s="4" t="s">
        <v>13</v>
      </c>
      <c r="C515" s="4" t="s">
        <v>523</v>
      </c>
      <c r="D515" s="4">
        <v>6123134</v>
      </c>
      <c r="E515" s="5">
        <v>43657</v>
      </c>
      <c r="F515" s="5">
        <v>43678</v>
      </c>
      <c r="G515" s="6">
        <v>991681</v>
      </c>
      <c r="H515" s="6">
        <v>0</v>
      </c>
      <c r="I515" s="6">
        <v>0</v>
      </c>
      <c r="J515" s="6">
        <v>0</v>
      </c>
      <c r="K515" s="6">
        <v>991681</v>
      </c>
      <c r="L515" t="s">
        <v>1206</v>
      </c>
      <c r="M515" s="1">
        <v>0</v>
      </c>
      <c r="N515" s="1">
        <v>0</v>
      </c>
      <c r="O515" s="1">
        <v>0</v>
      </c>
      <c r="P515" s="1">
        <v>991681</v>
      </c>
      <c r="Q515" s="1">
        <v>0</v>
      </c>
      <c r="R515" s="1">
        <v>0</v>
      </c>
      <c r="S515" s="1">
        <v>0</v>
      </c>
    </row>
    <row r="516" spans="1:19" hidden="1" x14ac:dyDescent="0.25">
      <c r="A516" s="4">
        <v>900226715</v>
      </c>
      <c r="B516" s="4" t="s">
        <v>13</v>
      </c>
      <c r="C516" s="4" t="s">
        <v>524</v>
      </c>
      <c r="D516" s="4">
        <v>6123135</v>
      </c>
      <c r="E516" s="5">
        <v>43657</v>
      </c>
      <c r="F516" s="5">
        <v>43678</v>
      </c>
      <c r="G516" s="6">
        <v>991681</v>
      </c>
      <c r="H516" s="6">
        <v>0</v>
      </c>
      <c r="I516" s="6">
        <v>0</v>
      </c>
      <c r="J516" s="6">
        <v>0</v>
      </c>
      <c r="K516" s="6">
        <v>991681</v>
      </c>
      <c r="L516" t="s">
        <v>1206</v>
      </c>
      <c r="M516" s="1">
        <v>0</v>
      </c>
      <c r="N516" s="1">
        <v>0</v>
      </c>
      <c r="O516" s="1">
        <v>0</v>
      </c>
      <c r="P516" s="1">
        <v>991681</v>
      </c>
      <c r="Q516" s="1">
        <v>0</v>
      </c>
      <c r="R516" s="1">
        <v>0</v>
      </c>
      <c r="S516" s="1">
        <v>0</v>
      </c>
    </row>
    <row r="517" spans="1:19" hidden="1" x14ac:dyDescent="0.25">
      <c r="A517" s="4">
        <v>900226715</v>
      </c>
      <c r="B517" s="4" t="s">
        <v>13</v>
      </c>
      <c r="C517" s="4" t="s">
        <v>525</v>
      </c>
      <c r="D517" s="4">
        <v>6123136</v>
      </c>
      <c r="E517" s="5">
        <v>43657</v>
      </c>
      <c r="F517" s="5">
        <v>43678</v>
      </c>
      <c r="G517" s="6">
        <v>991700</v>
      </c>
      <c r="H517" s="6">
        <v>0</v>
      </c>
      <c r="I517" s="6">
        <v>0</v>
      </c>
      <c r="J517" s="6">
        <v>0</v>
      </c>
      <c r="K517" s="6">
        <v>991700</v>
      </c>
      <c r="L517" t="s">
        <v>1206</v>
      </c>
      <c r="M517" s="1">
        <v>0</v>
      </c>
      <c r="N517" s="1">
        <v>0</v>
      </c>
      <c r="O517" s="1">
        <v>0</v>
      </c>
      <c r="P517" s="1">
        <v>991700</v>
      </c>
      <c r="Q517" s="1">
        <v>0</v>
      </c>
      <c r="R517" s="1">
        <v>0</v>
      </c>
      <c r="S517" s="1">
        <v>0</v>
      </c>
    </row>
    <row r="518" spans="1:19" hidden="1" x14ac:dyDescent="0.25">
      <c r="A518" s="4">
        <v>900226715</v>
      </c>
      <c r="B518" s="4" t="s">
        <v>13</v>
      </c>
      <c r="C518" s="4" t="s">
        <v>526</v>
      </c>
      <c r="D518" s="4">
        <v>6123137</v>
      </c>
      <c r="E518" s="5">
        <v>43657</v>
      </c>
      <c r="F518" s="5">
        <v>43678</v>
      </c>
      <c r="G518" s="6">
        <v>991681</v>
      </c>
      <c r="H518" s="6">
        <v>0</v>
      </c>
      <c r="I518" s="6">
        <v>0</v>
      </c>
      <c r="J518" s="6">
        <v>0</v>
      </c>
      <c r="K518" s="6">
        <v>991681</v>
      </c>
      <c r="L518" t="s">
        <v>1206</v>
      </c>
      <c r="M518" s="1">
        <v>0</v>
      </c>
      <c r="N518" s="1">
        <v>0</v>
      </c>
      <c r="O518" s="1">
        <v>0</v>
      </c>
      <c r="P518" s="1">
        <v>991681</v>
      </c>
      <c r="Q518" s="1">
        <v>0</v>
      </c>
      <c r="R518" s="1">
        <v>0</v>
      </c>
      <c r="S518" s="1">
        <v>0</v>
      </c>
    </row>
    <row r="519" spans="1:19" hidden="1" x14ac:dyDescent="0.25">
      <c r="A519" s="4">
        <v>900226715</v>
      </c>
      <c r="B519" s="4" t="s">
        <v>13</v>
      </c>
      <c r="C519" s="4" t="s">
        <v>527</v>
      </c>
      <c r="D519" s="4">
        <v>6123161</v>
      </c>
      <c r="E519" s="5">
        <v>43657</v>
      </c>
      <c r="F519" s="5">
        <v>43678</v>
      </c>
      <c r="G519" s="6">
        <v>75000</v>
      </c>
      <c r="H519" s="6">
        <v>0</v>
      </c>
      <c r="I519" s="6">
        <v>0</v>
      </c>
      <c r="J519" s="6">
        <v>0</v>
      </c>
      <c r="K519" s="6">
        <v>75000</v>
      </c>
      <c r="L519" t="s">
        <v>1206</v>
      </c>
      <c r="M519" s="1">
        <v>0</v>
      </c>
      <c r="N519" s="1">
        <v>0</v>
      </c>
      <c r="O519" s="1">
        <v>0</v>
      </c>
      <c r="P519" s="1">
        <v>75000</v>
      </c>
      <c r="Q519" s="1">
        <v>0</v>
      </c>
      <c r="R519" s="1">
        <v>0</v>
      </c>
      <c r="S519" s="1">
        <v>0</v>
      </c>
    </row>
    <row r="520" spans="1:19" hidden="1" x14ac:dyDescent="0.25">
      <c r="A520" s="4">
        <v>900226715</v>
      </c>
      <c r="B520" s="4" t="s">
        <v>13</v>
      </c>
      <c r="C520" s="4" t="s">
        <v>528</v>
      </c>
      <c r="D520" s="4">
        <v>6123163</v>
      </c>
      <c r="E520" s="5">
        <v>43657</v>
      </c>
      <c r="F520" s="5">
        <v>43678</v>
      </c>
      <c r="G520" s="6">
        <v>75000</v>
      </c>
      <c r="H520" s="6">
        <v>0</v>
      </c>
      <c r="I520" s="6">
        <v>0</v>
      </c>
      <c r="J520" s="6">
        <v>0</v>
      </c>
      <c r="K520" s="6">
        <v>75000</v>
      </c>
      <c r="L520" t="s">
        <v>1206</v>
      </c>
      <c r="M520" s="1">
        <v>0</v>
      </c>
      <c r="N520" s="1">
        <v>0</v>
      </c>
      <c r="O520" s="1">
        <v>0</v>
      </c>
      <c r="P520" s="1">
        <v>75000</v>
      </c>
      <c r="Q520" s="1">
        <v>0</v>
      </c>
      <c r="R520" s="1">
        <v>0</v>
      </c>
      <c r="S520" s="1">
        <v>0</v>
      </c>
    </row>
    <row r="521" spans="1:19" hidden="1" x14ac:dyDescent="0.25">
      <c r="A521" s="4">
        <v>900226715</v>
      </c>
      <c r="B521" s="4" t="s">
        <v>13</v>
      </c>
      <c r="C521" s="4" t="s">
        <v>529</v>
      </c>
      <c r="D521" s="4">
        <v>6123164</v>
      </c>
      <c r="E521" s="5">
        <v>43657</v>
      </c>
      <c r="F521" s="5">
        <v>43678</v>
      </c>
      <c r="G521" s="6">
        <v>75000</v>
      </c>
      <c r="H521" s="6">
        <v>0</v>
      </c>
      <c r="I521" s="6">
        <v>0</v>
      </c>
      <c r="J521" s="6">
        <v>0</v>
      </c>
      <c r="K521" s="6">
        <v>75000</v>
      </c>
      <c r="L521" t="s">
        <v>1206</v>
      </c>
      <c r="M521" s="1">
        <v>0</v>
      </c>
      <c r="N521" s="1">
        <v>0</v>
      </c>
      <c r="O521" s="1">
        <v>0</v>
      </c>
      <c r="P521" s="1">
        <v>75000</v>
      </c>
      <c r="Q521" s="1">
        <v>0</v>
      </c>
      <c r="R521" s="1">
        <v>0</v>
      </c>
      <c r="S521" s="1">
        <v>0</v>
      </c>
    </row>
    <row r="522" spans="1:19" hidden="1" x14ac:dyDescent="0.25">
      <c r="A522" s="4">
        <v>900226715</v>
      </c>
      <c r="B522" s="4" t="s">
        <v>13</v>
      </c>
      <c r="C522" s="4" t="s">
        <v>530</v>
      </c>
      <c r="D522" s="4">
        <v>6123165</v>
      </c>
      <c r="E522" s="5">
        <v>43657</v>
      </c>
      <c r="F522" s="5">
        <v>43678</v>
      </c>
      <c r="G522" s="6">
        <v>75000</v>
      </c>
      <c r="H522" s="6">
        <v>0</v>
      </c>
      <c r="I522" s="6">
        <v>0</v>
      </c>
      <c r="J522" s="6">
        <v>0</v>
      </c>
      <c r="K522" s="6">
        <v>75000</v>
      </c>
      <c r="L522" t="s">
        <v>1206</v>
      </c>
      <c r="M522" s="1">
        <v>0</v>
      </c>
      <c r="N522" s="1">
        <v>0</v>
      </c>
      <c r="O522" s="1">
        <v>0</v>
      </c>
      <c r="P522" s="1">
        <v>75000</v>
      </c>
      <c r="Q522" s="1">
        <v>0</v>
      </c>
      <c r="R522" s="1">
        <v>0</v>
      </c>
      <c r="S522" s="1">
        <v>0</v>
      </c>
    </row>
    <row r="523" spans="1:19" hidden="1" x14ac:dyDescent="0.25">
      <c r="A523" s="4">
        <v>900226715</v>
      </c>
      <c r="B523" s="4" t="s">
        <v>13</v>
      </c>
      <c r="C523" s="4" t="s">
        <v>531</v>
      </c>
      <c r="D523" s="4">
        <v>6123167</v>
      </c>
      <c r="E523" s="5">
        <v>43657</v>
      </c>
      <c r="F523" s="5">
        <v>43686</v>
      </c>
      <c r="G523" s="6">
        <v>3515000</v>
      </c>
      <c r="H523" s="6">
        <v>0</v>
      </c>
      <c r="I523" s="6">
        <v>0</v>
      </c>
      <c r="J523" s="6">
        <v>0</v>
      </c>
      <c r="K523" s="6">
        <v>3515000</v>
      </c>
      <c r="L523" t="s">
        <v>1206</v>
      </c>
      <c r="M523" s="1">
        <v>0</v>
      </c>
      <c r="N523" s="1">
        <v>0</v>
      </c>
      <c r="O523" s="1">
        <v>0</v>
      </c>
      <c r="P523" s="1">
        <v>3515000</v>
      </c>
      <c r="Q523" s="1">
        <v>0</v>
      </c>
      <c r="R523" s="1">
        <v>0</v>
      </c>
      <c r="S523" s="1">
        <v>0</v>
      </c>
    </row>
    <row r="524" spans="1:19" hidden="1" x14ac:dyDescent="0.25">
      <c r="A524" s="4">
        <v>900226715</v>
      </c>
      <c r="B524" s="4" t="s">
        <v>13</v>
      </c>
      <c r="C524" s="4" t="s">
        <v>532</v>
      </c>
      <c r="D524" s="4">
        <v>6123168</v>
      </c>
      <c r="E524" s="5">
        <v>43657</v>
      </c>
      <c r="F524" s="5">
        <v>43678</v>
      </c>
      <c r="G524" s="6">
        <v>991681</v>
      </c>
      <c r="H524" s="6">
        <v>0</v>
      </c>
      <c r="I524" s="6">
        <v>0</v>
      </c>
      <c r="J524" s="6">
        <v>0</v>
      </c>
      <c r="K524" s="6">
        <v>991681</v>
      </c>
      <c r="L524" t="s">
        <v>1206</v>
      </c>
      <c r="M524" s="1">
        <v>0</v>
      </c>
      <c r="N524" s="1">
        <v>0</v>
      </c>
      <c r="O524" s="1">
        <v>0</v>
      </c>
      <c r="P524" s="1">
        <v>991681</v>
      </c>
      <c r="Q524" s="1">
        <v>0</v>
      </c>
      <c r="R524" s="1">
        <v>0</v>
      </c>
      <c r="S524" s="1">
        <v>0</v>
      </c>
    </row>
    <row r="525" spans="1:19" hidden="1" x14ac:dyDescent="0.25">
      <c r="A525" s="4">
        <v>900226715</v>
      </c>
      <c r="B525" s="4" t="s">
        <v>13</v>
      </c>
      <c r="C525" s="4" t="s">
        <v>533</v>
      </c>
      <c r="D525" s="4">
        <v>6123234</v>
      </c>
      <c r="E525" s="5">
        <v>43658</v>
      </c>
      <c r="F525" s="5">
        <v>43686</v>
      </c>
      <c r="G525" s="6">
        <v>1977743</v>
      </c>
      <c r="H525" s="6">
        <v>0</v>
      </c>
      <c r="I525" s="6">
        <v>0</v>
      </c>
      <c r="J525" s="6">
        <v>0</v>
      </c>
      <c r="K525" s="6">
        <v>1977743</v>
      </c>
      <c r="L525" t="s">
        <v>1206</v>
      </c>
      <c r="M525" s="1">
        <v>0</v>
      </c>
      <c r="N525" s="1">
        <v>0</v>
      </c>
      <c r="O525" s="1">
        <v>0</v>
      </c>
      <c r="P525" s="1">
        <v>1977743</v>
      </c>
      <c r="Q525" s="1">
        <v>0</v>
      </c>
      <c r="R525" s="1">
        <v>0</v>
      </c>
      <c r="S525" s="1">
        <v>0</v>
      </c>
    </row>
    <row r="526" spans="1:19" hidden="1" x14ac:dyDescent="0.25">
      <c r="A526" s="4">
        <v>900226715</v>
      </c>
      <c r="B526" s="4" t="s">
        <v>13</v>
      </c>
      <c r="C526" s="4" t="s">
        <v>534</v>
      </c>
      <c r="D526" s="4">
        <v>6123236</v>
      </c>
      <c r="E526" s="5">
        <v>43658</v>
      </c>
      <c r="F526" s="5">
        <v>43678</v>
      </c>
      <c r="G526" s="6">
        <v>185000</v>
      </c>
      <c r="H526" s="6">
        <v>0</v>
      </c>
      <c r="I526" s="6">
        <v>0</v>
      </c>
      <c r="J526" s="6">
        <v>0</v>
      </c>
      <c r="K526" s="6">
        <v>185000</v>
      </c>
      <c r="L526" t="s">
        <v>1206</v>
      </c>
      <c r="M526" s="1">
        <v>0</v>
      </c>
      <c r="N526" s="1">
        <v>0</v>
      </c>
      <c r="O526" s="1">
        <v>0</v>
      </c>
      <c r="P526" s="1">
        <v>185000</v>
      </c>
      <c r="Q526" s="1">
        <v>0</v>
      </c>
      <c r="R526" s="1">
        <v>0</v>
      </c>
      <c r="S526" s="1">
        <v>0</v>
      </c>
    </row>
    <row r="527" spans="1:19" hidden="1" x14ac:dyDescent="0.25">
      <c r="A527" s="4">
        <v>900226715</v>
      </c>
      <c r="B527" s="4" t="s">
        <v>13</v>
      </c>
      <c r="C527" s="4" t="s">
        <v>535</v>
      </c>
      <c r="D527" s="4">
        <v>6123349</v>
      </c>
      <c r="E527" s="5">
        <v>43661</v>
      </c>
      <c r="F527" s="5">
        <v>43678</v>
      </c>
      <c r="G527" s="6">
        <v>185000</v>
      </c>
      <c r="H527" s="6">
        <v>0</v>
      </c>
      <c r="I527" s="6">
        <v>0</v>
      </c>
      <c r="J527" s="6">
        <v>0</v>
      </c>
      <c r="K527" s="6">
        <v>185000</v>
      </c>
      <c r="L527" t="s">
        <v>1206</v>
      </c>
      <c r="M527" s="1">
        <v>0</v>
      </c>
      <c r="N527" s="1">
        <v>0</v>
      </c>
      <c r="O527" s="1">
        <v>0</v>
      </c>
      <c r="P527" s="1">
        <v>185000</v>
      </c>
      <c r="Q527" s="1">
        <v>0</v>
      </c>
      <c r="R527" s="1">
        <v>0</v>
      </c>
      <c r="S527" s="1">
        <v>0</v>
      </c>
    </row>
    <row r="528" spans="1:19" hidden="1" x14ac:dyDescent="0.25">
      <c r="A528" s="4">
        <v>900226715</v>
      </c>
      <c r="B528" s="4" t="s">
        <v>13</v>
      </c>
      <c r="C528" s="4" t="s">
        <v>536</v>
      </c>
      <c r="D528" s="4">
        <v>6123350</v>
      </c>
      <c r="E528" s="5">
        <v>43661</v>
      </c>
      <c r="F528" s="5">
        <v>43678</v>
      </c>
      <c r="G528" s="6">
        <v>75000</v>
      </c>
      <c r="H528" s="6">
        <v>0</v>
      </c>
      <c r="I528" s="6">
        <v>0</v>
      </c>
      <c r="J528" s="6">
        <v>0</v>
      </c>
      <c r="K528" s="6">
        <v>75000</v>
      </c>
      <c r="L528" t="s">
        <v>1206</v>
      </c>
      <c r="M528" s="1">
        <v>0</v>
      </c>
      <c r="N528" s="1">
        <v>0</v>
      </c>
      <c r="O528" s="1">
        <v>0</v>
      </c>
      <c r="P528" s="1">
        <v>75000</v>
      </c>
      <c r="Q528" s="1">
        <v>0</v>
      </c>
      <c r="R528" s="1">
        <v>0</v>
      </c>
      <c r="S528" s="1">
        <v>0</v>
      </c>
    </row>
    <row r="529" spans="1:19" hidden="1" x14ac:dyDescent="0.25">
      <c r="A529" s="4">
        <v>900226715</v>
      </c>
      <c r="B529" s="4" t="s">
        <v>13</v>
      </c>
      <c r="C529" s="4" t="s">
        <v>537</v>
      </c>
      <c r="D529" s="4">
        <v>6123351</v>
      </c>
      <c r="E529" s="5">
        <v>43661</v>
      </c>
      <c r="F529" s="5">
        <v>43678</v>
      </c>
      <c r="G529" s="6">
        <v>75000</v>
      </c>
      <c r="H529" s="6">
        <v>0</v>
      </c>
      <c r="I529" s="6">
        <v>0</v>
      </c>
      <c r="J529" s="6">
        <v>0</v>
      </c>
      <c r="K529" s="6">
        <v>75000</v>
      </c>
      <c r="L529" t="s">
        <v>1206</v>
      </c>
      <c r="M529" s="1">
        <v>0</v>
      </c>
      <c r="N529" s="1">
        <v>0</v>
      </c>
      <c r="O529" s="1">
        <v>0</v>
      </c>
      <c r="P529" s="1">
        <v>75000</v>
      </c>
      <c r="Q529" s="1">
        <v>0</v>
      </c>
      <c r="R529" s="1">
        <v>0</v>
      </c>
      <c r="S529" s="1">
        <v>0</v>
      </c>
    </row>
    <row r="530" spans="1:19" hidden="1" x14ac:dyDescent="0.25">
      <c r="A530" s="4">
        <v>900226715</v>
      </c>
      <c r="B530" s="4" t="s">
        <v>13</v>
      </c>
      <c r="C530" s="4" t="s">
        <v>538</v>
      </c>
      <c r="D530" s="4">
        <v>6123393</v>
      </c>
      <c r="E530" s="5">
        <v>43661</v>
      </c>
      <c r="F530" s="5">
        <v>43686</v>
      </c>
      <c r="G530" s="6">
        <v>35113008</v>
      </c>
      <c r="H530" s="6">
        <v>0</v>
      </c>
      <c r="I530" s="6">
        <v>0</v>
      </c>
      <c r="J530" s="6">
        <v>0</v>
      </c>
      <c r="K530" s="6">
        <v>35113008</v>
      </c>
      <c r="L530" t="s">
        <v>1206</v>
      </c>
      <c r="M530" s="1">
        <v>0</v>
      </c>
      <c r="N530" s="1">
        <v>0</v>
      </c>
      <c r="O530" s="1">
        <v>0</v>
      </c>
      <c r="P530" s="1">
        <v>35113008</v>
      </c>
      <c r="Q530" s="1">
        <v>0</v>
      </c>
      <c r="R530" s="1">
        <v>0</v>
      </c>
      <c r="S530" s="1">
        <v>0</v>
      </c>
    </row>
    <row r="531" spans="1:19" hidden="1" x14ac:dyDescent="0.25">
      <c r="A531" s="4">
        <v>900226715</v>
      </c>
      <c r="B531" s="4" t="s">
        <v>13</v>
      </c>
      <c r="C531" s="4" t="s">
        <v>539</v>
      </c>
      <c r="D531" s="4">
        <v>6123523</v>
      </c>
      <c r="E531" s="5">
        <v>43662</v>
      </c>
      <c r="F531" s="5">
        <v>43678</v>
      </c>
      <c r="G531" s="6">
        <v>75000</v>
      </c>
      <c r="H531" s="6">
        <v>0</v>
      </c>
      <c r="I531" s="6">
        <v>0</v>
      </c>
      <c r="J531" s="6">
        <v>0</v>
      </c>
      <c r="K531" s="6">
        <v>75000</v>
      </c>
      <c r="L531" t="s">
        <v>1206</v>
      </c>
      <c r="M531" s="1">
        <v>0</v>
      </c>
      <c r="N531" s="1">
        <v>0</v>
      </c>
      <c r="O531" s="1">
        <v>0</v>
      </c>
      <c r="P531" s="1">
        <v>75000</v>
      </c>
      <c r="Q531" s="1">
        <v>0</v>
      </c>
      <c r="R531" s="1">
        <v>0</v>
      </c>
      <c r="S531" s="1">
        <v>0</v>
      </c>
    </row>
    <row r="532" spans="1:19" hidden="1" x14ac:dyDescent="0.25">
      <c r="A532" s="4">
        <v>900226715</v>
      </c>
      <c r="B532" s="4" t="s">
        <v>13</v>
      </c>
      <c r="C532" s="4" t="s">
        <v>540</v>
      </c>
      <c r="D532" s="4">
        <v>6123524</v>
      </c>
      <c r="E532" s="5">
        <v>43663</v>
      </c>
      <c r="F532" s="5">
        <v>43678</v>
      </c>
      <c r="G532" s="6">
        <v>185000</v>
      </c>
      <c r="H532" s="6">
        <v>0</v>
      </c>
      <c r="I532" s="6">
        <v>0</v>
      </c>
      <c r="J532" s="6">
        <v>0</v>
      </c>
      <c r="K532" s="6">
        <v>185000</v>
      </c>
      <c r="L532" t="s">
        <v>1206</v>
      </c>
      <c r="M532" s="1">
        <v>0</v>
      </c>
      <c r="N532" s="1">
        <v>0</v>
      </c>
      <c r="O532" s="1">
        <v>0</v>
      </c>
      <c r="P532" s="1">
        <v>185000</v>
      </c>
      <c r="Q532" s="1">
        <v>0</v>
      </c>
      <c r="R532" s="1">
        <v>0</v>
      </c>
      <c r="S532" s="1">
        <v>0</v>
      </c>
    </row>
    <row r="533" spans="1:19" hidden="1" x14ac:dyDescent="0.25">
      <c r="A533" s="4">
        <v>900226715</v>
      </c>
      <c r="B533" s="4" t="s">
        <v>13</v>
      </c>
      <c r="C533" s="4" t="s">
        <v>541</v>
      </c>
      <c r="D533" s="4">
        <v>6123529</v>
      </c>
      <c r="E533" s="5">
        <v>43663</v>
      </c>
      <c r="F533" s="5">
        <v>43678</v>
      </c>
      <c r="G533" s="6">
        <v>282638</v>
      </c>
      <c r="H533" s="6">
        <v>0</v>
      </c>
      <c r="I533" s="6">
        <v>0</v>
      </c>
      <c r="J533" s="6">
        <v>0</v>
      </c>
      <c r="K533" s="6">
        <v>282638</v>
      </c>
      <c r="L533" t="s">
        <v>1206</v>
      </c>
      <c r="M533" s="1">
        <v>0</v>
      </c>
      <c r="N533" s="1">
        <v>0</v>
      </c>
      <c r="O533" s="1">
        <v>0</v>
      </c>
      <c r="P533" s="1">
        <v>282638</v>
      </c>
      <c r="Q533" s="1">
        <v>0</v>
      </c>
      <c r="R533" s="1">
        <v>0</v>
      </c>
      <c r="S533" s="1">
        <v>0</v>
      </c>
    </row>
    <row r="534" spans="1:19" hidden="1" x14ac:dyDescent="0.25">
      <c r="A534" s="4">
        <v>900226715</v>
      </c>
      <c r="B534" s="4" t="s">
        <v>13</v>
      </c>
      <c r="C534" s="4" t="s">
        <v>542</v>
      </c>
      <c r="D534" s="4">
        <v>6123530</v>
      </c>
      <c r="E534" s="5">
        <v>43663</v>
      </c>
      <c r="F534" s="5">
        <v>43678</v>
      </c>
      <c r="G534" s="6">
        <v>991681</v>
      </c>
      <c r="H534" s="6">
        <v>0</v>
      </c>
      <c r="I534" s="6">
        <v>0</v>
      </c>
      <c r="J534" s="6">
        <v>0</v>
      </c>
      <c r="K534" s="6">
        <v>991681</v>
      </c>
      <c r="L534" t="s">
        <v>1206</v>
      </c>
      <c r="M534" s="1">
        <v>0</v>
      </c>
      <c r="N534" s="1">
        <v>0</v>
      </c>
      <c r="O534" s="1">
        <v>0</v>
      </c>
      <c r="P534" s="1">
        <v>991681</v>
      </c>
      <c r="Q534" s="1">
        <v>0</v>
      </c>
      <c r="R534" s="1">
        <v>0</v>
      </c>
      <c r="S534" s="1">
        <v>0</v>
      </c>
    </row>
    <row r="535" spans="1:19" x14ac:dyDescent="0.25">
      <c r="A535" s="4">
        <v>900226715</v>
      </c>
      <c r="B535" s="4" t="s">
        <v>13</v>
      </c>
      <c r="C535" s="4" t="s">
        <v>543</v>
      </c>
      <c r="D535" s="4">
        <v>6123531</v>
      </c>
      <c r="E535" s="5">
        <v>43663</v>
      </c>
      <c r="F535" s="5">
        <v>43678</v>
      </c>
      <c r="G535" s="6">
        <v>641790</v>
      </c>
      <c r="H535" s="6">
        <v>0</v>
      </c>
      <c r="I535" s="6">
        <v>0</v>
      </c>
      <c r="J535" s="6">
        <v>0</v>
      </c>
      <c r="K535" s="6">
        <v>641790</v>
      </c>
      <c r="L535" t="s">
        <v>1202</v>
      </c>
      <c r="M535" s="1">
        <v>641790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</row>
    <row r="536" spans="1:19" hidden="1" x14ac:dyDescent="0.25">
      <c r="A536" s="4">
        <v>900226715</v>
      </c>
      <c r="B536" s="4" t="s">
        <v>13</v>
      </c>
      <c r="C536" s="4" t="s">
        <v>544</v>
      </c>
      <c r="D536" s="4">
        <v>6123533</v>
      </c>
      <c r="E536" s="5">
        <v>43663</v>
      </c>
      <c r="F536" s="5">
        <v>43686</v>
      </c>
      <c r="G536" s="6">
        <v>22477</v>
      </c>
      <c r="H536" s="6">
        <v>0</v>
      </c>
      <c r="I536" s="6">
        <v>0</v>
      </c>
      <c r="J536" s="6">
        <v>0</v>
      </c>
      <c r="K536" s="6">
        <v>22477</v>
      </c>
      <c r="L536" t="s">
        <v>1205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22477</v>
      </c>
    </row>
    <row r="537" spans="1:19" hidden="1" x14ac:dyDescent="0.25">
      <c r="A537" s="4">
        <v>900226715</v>
      </c>
      <c r="B537" s="4" t="s">
        <v>13</v>
      </c>
      <c r="C537" s="4" t="s">
        <v>545</v>
      </c>
      <c r="D537" s="4">
        <v>6123534</v>
      </c>
      <c r="E537" s="5">
        <v>43663</v>
      </c>
      <c r="F537" s="5">
        <v>43678</v>
      </c>
      <c r="G537" s="6">
        <v>991681</v>
      </c>
      <c r="H537" s="6">
        <v>0</v>
      </c>
      <c r="I537" s="6">
        <v>0</v>
      </c>
      <c r="J537" s="6">
        <v>0</v>
      </c>
      <c r="K537" s="6">
        <v>991681</v>
      </c>
      <c r="L537" t="s">
        <v>1206</v>
      </c>
      <c r="M537" s="1">
        <v>0</v>
      </c>
      <c r="N537" s="1">
        <v>0</v>
      </c>
      <c r="O537" s="1">
        <v>0</v>
      </c>
      <c r="P537" s="1">
        <v>991681</v>
      </c>
      <c r="Q537" s="1">
        <v>0</v>
      </c>
      <c r="R537" s="1">
        <v>0</v>
      </c>
      <c r="S537" s="1">
        <v>0</v>
      </c>
    </row>
    <row r="538" spans="1:19" hidden="1" x14ac:dyDescent="0.25">
      <c r="A538" s="4">
        <v>900226715</v>
      </c>
      <c r="B538" s="4" t="s">
        <v>13</v>
      </c>
      <c r="C538" s="4" t="s">
        <v>546</v>
      </c>
      <c r="D538" s="4">
        <v>6123535</v>
      </c>
      <c r="E538" s="5">
        <v>43663</v>
      </c>
      <c r="F538" s="5">
        <v>43678</v>
      </c>
      <c r="G538" s="6">
        <v>991681</v>
      </c>
      <c r="H538" s="6">
        <v>0</v>
      </c>
      <c r="I538" s="6">
        <v>0</v>
      </c>
      <c r="J538" s="6">
        <v>0</v>
      </c>
      <c r="K538" s="6">
        <v>991681</v>
      </c>
      <c r="L538" t="s">
        <v>1206</v>
      </c>
      <c r="M538" s="1">
        <v>0</v>
      </c>
      <c r="N538" s="1">
        <v>0</v>
      </c>
      <c r="O538" s="1">
        <v>0</v>
      </c>
      <c r="P538" s="1">
        <v>991681</v>
      </c>
      <c r="Q538" s="1">
        <v>0</v>
      </c>
      <c r="R538" s="1">
        <v>0</v>
      </c>
      <c r="S538" s="1">
        <v>0</v>
      </c>
    </row>
    <row r="539" spans="1:19" hidden="1" x14ac:dyDescent="0.25">
      <c r="A539" s="4">
        <v>900226715</v>
      </c>
      <c r="B539" s="4" t="s">
        <v>13</v>
      </c>
      <c r="C539" s="4" t="s">
        <v>547</v>
      </c>
      <c r="D539" s="4">
        <v>6123536</v>
      </c>
      <c r="E539" s="5">
        <v>43663</v>
      </c>
      <c r="F539" s="5">
        <v>43678</v>
      </c>
      <c r="G539" s="6">
        <v>991681</v>
      </c>
      <c r="H539" s="6">
        <v>0</v>
      </c>
      <c r="I539" s="6">
        <v>0</v>
      </c>
      <c r="J539" s="6">
        <v>0</v>
      </c>
      <c r="K539" s="6">
        <v>991681</v>
      </c>
      <c r="L539" t="s">
        <v>1206</v>
      </c>
      <c r="M539" s="1">
        <v>0</v>
      </c>
      <c r="N539" s="1">
        <v>0</v>
      </c>
      <c r="O539" s="1">
        <v>0</v>
      </c>
      <c r="P539" s="1">
        <v>991681</v>
      </c>
      <c r="Q539" s="1">
        <v>0</v>
      </c>
      <c r="R539" s="1">
        <v>0</v>
      </c>
      <c r="S539" s="1">
        <v>0</v>
      </c>
    </row>
    <row r="540" spans="1:19" hidden="1" x14ac:dyDescent="0.25">
      <c r="A540" s="4">
        <v>900226715</v>
      </c>
      <c r="B540" s="4" t="s">
        <v>13</v>
      </c>
      <c r="C540" s="4" t="s">
        <v>548</v>
      </c>
      <c r="D540" s="4">
        <v>6123537</v>
      </c>
      <c r="E540" s="5">
        <v>43663</v>
      </c>
      <c r="F540" s="5">
        <v>43678</v>
      </c>
      <c r="G540" s="6">
        <v>991681</v>
      </c>
      <c r="H540" s="6">
        <v>0</v>
      </c>
      <c r="I540" s="6">
        <v>0</v>
      </c>
      <c r="J540" s="6">
        <v>0</v>
      </c>
      <c r="K540" s="6">
        <v>991681</v>
      </c>
      <c r="L540" t="s">
        <v>1206</v>
      </c>
      <c r="M540" s="1">
        <v>0</v>
      </c>
      <c r="N540" s="1">
        <v>0</v>
      </c>
      <c r="O540" s="1">
        <v>0</v>
      </c>
      <c r="P540" s="1">
        <v>991681</v>
      </c>
      <c r="Q540" s="1">
        <v>0</v>
      </c>
      <c r="R540" s="1">
        <v>0</v>
      </c>
      <c r="S540" s="1">
        <v>0</v>
      </c>
    </row>
    <row r="541" spans="1:19" hidden="1" x14ac:dyDescent="0.25">
      <c r="A541" s="4">
        <v>900226715</v>
      </c>
      <c r="B541" s="4" t="s">
        <v>13</v>
      </c>
      <c r="C541" s="4" t="s">
        <v>549</v>
      </c>
      <c r="D541" s="4">
        <v>6123538</v>
      </c>
      <c r="E541" s="5">
        <v>43663</v>
      </c>
      <c r="F541" s="5">
        <v>43678</v>
      </c>
      <c r="G541" s="6">
        <v>991681</v>
      </c>
      <c r="H541" s="6">
        <v>0</v>
      </c>
      <c r="I541" s="6">
        <v>0</v>
      </c>
      <c r="J541" s="6">
        <v>0</v>
      </c>
      <c r="K541" s="6">
        <v>991681</v>
      </c>
      <c r="L541" t="s">
        <v>1206</v>
      </c>
      <c r="M541" s="1">
        <v>0</v>
      </c>
      <c r="N541" s="1">
        <v>0</v>
      </c>
      <c r="O541" s="1">
        <v>0</v>
      </c>
      <c r="P541" s="1">
        <v>991681</v>
      </c>
      <c r="Q541" s="1">
        <v>0</v>
      </c>
      <c r="R541" s="1">
        <v>0</v>
      </c>
      <c r="S541" s="1">
        <v>0</v>
      </c>
    </row>
    <row r="542" spans="1:19" x14ac:dyDescent="0.25">
      <c r="A542" s="4">
        <v>900226715</v>
      </c>
      <c r="B542" s="4" t="s">
        <v>13</v>
      </c>
      <c r="C542" s="4" t="s">
        <v>550</v>
      </c>
      <c r="D542" s="4">
        <v>6123539</v>
      </c>
      <c r="E542" s="5">
        <v>43663</v>
      </c>
      <c r="F542" s="5">
        <v>43678</v>
      </c>
      <c r="G542" s="6">
        <v>991681</v>
      </c>
      <c r="H542" s="6">
        <v>0</v>
      </c>
      <c r="I542" s="6">
        <v>0</v>
      </c>
      <c r="J542" s="6">
        <v>0</v>
      </c>
      <c r="K542" s="6">
        <v>991681</v>
      </c>
      <c r="L542" t="s">
        <v>1202</v>
      </c>
      <c r="M542" s="1">
        <v>991681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</row>
    <row r="543" spans="1:19" hidden="1" x14ac:dyDescent="0.25">
      <c r="A543" s="4">
        <v>900226715</v>
      </c>
      <c r="B543" s="4" t="s">
        <v>13</v>
      </c>
      <c r="C543" s="4" t="s">
        <v>551</v>
      </c>
      <c r="D543" s="4">
        <v>6123540</v>
      </c>
      <c r="E543" s="5">
        <v>43663</v>
      </c>
      <c r="F543" s="5">
        <v>43678</v>
      </c>
      <c r="G543" s="6">
        <v>991681</v>
      </c>
      <c r="H543" s="6">
        <v>0</v>
      </c>
      <c r="I543" s="6">
        <v>0</v>
      </c>
      <c r="J543" s="6">
        <v>0</v>
      </c>
      <c r="K543" s="6">
        <v>991681</v>
      </c>
      <c r="L543" t="s">
        <v>1206</v>
      </c>
      <c r="M543" s="1">
        <v>0</v>
      </c>
      <c r="N543" s="1">
        <v>0</v>
      </c>
      <c r="O543" s="1">
        <v>0</v>
      </c>
      <c r="P543" s="1">
        <v>991681</v>
      </c>
      <c r="Q543" s="1">
        <v>0</v>
      </c>
      <c r="R543" s="1">
        <v>0</v>
      </c>
      <c r="S543" s="1">
        <v>0</v>
      </c>
    </row>
    <row r="544" spans="1:19" hidden="1" x14ac:dyDescent="0.25">
      <c r="A544" s="4">
        <v>900226715</v>
      </c>
      <c r="B544" s="4" t="s">
        <v>13</v>
      </c>
      <c r="C544" s="4" t="s">
        <v>552</v>
      </c>
      <c r="D544" s="4">
        <v>6123541</v>
      </c>
      <c r="E544" s="5">
        <v>43663</v>
      </c>
      <c r="F544" s="5">
        <v>43686</v>
      </c>
      <c r="G544" s="6">
        <v>376848</v>
      </c>
      <c r="H544" s="6">
        <v>0</v>
      </c>
      <c r="I544" s="6">
        <v>0</v>
      </c>
      <c r="J544" s="6">
        <v>0</v>
      </c>
      <c r="K544" s="6">
        <v>376848</v>
      </c>
      <c r="L544" t="s">
        <v>1206</v>
      </c>
      <c r="M544" s="1">
        <v>0</v>
      </c>
      <c r="N544" s="1">
        <v>0</v>
      </c>
      <c r="O544" s="1">
        <v>0</v>
      </c>
      <c r="P544" s="1">
        <v>376848</v>
      </c>
      <c r="Q544" s="1">
        <v>0</v>
      </c>
      <c r="R544" s="1">
        <v>0</v>
      </c>
      <c r="S544" s="1">
        <v>0</v>
      </c>
    </row>
    <row r="545" spans="1:19" hidden="1" x14ac:dyDescent="0.25">
      <c r="A545" s="4">
        <v>900226715</v>
      </c>
      <c r="B545" s="4" t="s">
        <v>13</v>
      </c>
      <c r="C545" s="4" t="s">
        <v>553</v>
      </c>
      <c r="D545" s="4">
        <v>6123542</v>
      </c>
      <c r="E545" s="5">
        <v>43663</v>
      </c>
      <c r="F545" s="5">
        <v>43678</v>
      </c>
      <c r="G545" s="6">
        <v>991681</v>
      </c>
      <c r="H545" s="6">
        <v>0</v>
      </c>
      <c r="I545" s="6">
        <v>0</v>
      </c>
      <c r="J545" s="6">
        <v>0</v>
      </c>
      <c r="K545" s="6">
        <v>991681</v>
      </c>
      <c r="L545" t="s">
        <v>1206</v>
      </c>
      <c r="M545" s="1">
        <v>0</v>
      </c>
      <c r="N545" s="1">
        <v>0</v>
      </c>
      <c r="O545" s="1">
        <v>0</v>
      </c>
      <c r="P545" s="1">
        <v>991681</v>
      </c>
      <c r="Q545" s="1">
        <v>0</v>
      </c>
      <c r="R545" s="1">
        <v>0</v>
      </c>
      <c r="S545" s="1">
        <v>0</v>
      </c>
    </row>
    <row r="546" spans="1:19" hidden="1" x14ac:dyDescent="0.25">
      <c r="A546" s="4">
        <v>900226715</v>
      </c>
      <c r="B546" s="4" t="s">
        <v>13</v>
      </c>
      <c r="C546" s="4" t="s">
        <v>554</v>
      </c>
      <c r="D546" s="4">
        <v>6123543</v>
      </c>
      <c r="E546" s="5">
        <v>43663</v>
      </c>
      <c r="F546" s="5">
        <v>43678</v>
      </c>
      <c r="G546" s="6">
        <v>991681</v>
      </c>
      <c r="H546" s="6">
        <v>0</v>
      </c>
      <c r="I546" s="6">
        <v>0</v>
      </c>
      <c r="J546" s="6">
        <v>0</v>
      </c>
      <c r="K546" s="6">
        <v>991681</v>
      </c>
      <c r="L546" t="s">
        <v>1206</v>
      </c>
      <c r="M546" s="1">
        <v>0</v>
      </c>
      <c r="N546" s="1">
        <v>0</v>
      </c>
      <c r="O546" s="1">
        <v>0</v>
      </c>
      <c r="P546" s="1">
        <v>991681</v>
      </c>
      <c r="Q546" s="1">
        <v>0</v>
      </c>
      <c r="R546" s="1">
        <v>0</v>
      </c>
      <c r="S546" s="1">
        <v>0</v>
      </c>
    </row>
    <row r="547" spans="1:19" hidden="1" x14ac:dyDescent="0.25">
      <c r="A547" s="4">
        <v>900226715</v>
      </c>
      <c r="B547" s="4" t="s">
        <v>13</v>
      </c>
      <c r="C547" s="4" t="s">
        <v>555</v>
      </c>
      <c r="D547" s="4">
        <v>6123544</v>
      </c>
      <c r="E547" s="5">
        <v>43663</v>
      </c>
      <c r="F547" s="5">
        <v>43686</v>
      </c>
      <c r="G547" s="6">
        <v>22477</v>
      </c>
      <c r="H547" s="6">
        <v>0</v>
      </c>
      <c r="I547" s="6">
        <v>0</v>
      </c>
      <c r="J547" s="6">
        <v>0</v>
      </c>
      <c r="K547" s="6">
        <v>22477</v>
      </c>
      <c r="L547" t="s">
        <v>1206</v>
      </c>
      <c r="M547" s="1">
        <v>0</v>
      </c>
      <c r="N547" s="1">
        <v>0</v>
      </c>
      <c r="O547" s="1">
        <v>0</v>
      </c>
      <c r="P547" s="1">
        <v>22477</v>
      </c>
      <c r="Q547" s="1">
        <v>0</v>
      </c>
      <c r="R547" s="1">
        <v>0</v>
      </c>
      <c r="S547" s="1">
        <v>0</v>
      </c>
    </row>
    <row r="548" spans="1:19" hidden="1" x14ac:dyDescent="0.25">
      <c r="A548" s="4">
        <v>900226715</v>
      </c>
      <c r="B548" s="4" t="s">
        <v>13</v>
      </c>
      <c r="C548" s="4" t="s">
        <v>556</v>
      </c>
      <c r="D548" s="4">
        <v>6123553</v>
      </c>
      <c r="E548" s="5">
        <v>43664</v>
      </c>
      <c r="F548" s="5">
        <v>43678</v>
      </c>
      <c r="G548" s="6">
        <v>496000</v>
      </c>
      <c r="H548" s="6">
        <v>0</v>
      </c>
      <c r="I548" s="6">
        <v>0</v>
      </c>
      <c r="J548" s="6">
        <v>0</v>
      </c>
      <c r="K548" s="6">
        <v>496000</v>
      </c>
      <c r="L548" t="s">
        <v>1206</v>
      </c>
      <c r="M548" s="1">
        <v>0</v>
      </c>
      <c r="N548" s="1">
        <v>0</v>
      </c>
      <c r="O548" s="1">
        <v>0</v>
      </c>
      <c r="P548" s="1">
        <v>496000</v>
      </c>
      <c r="Q548" s="1">
        <v>0</v>
      </c>
      <c r="R548" s="1">
        <v>0</v>
      </c>
      <c r="S548" s="1">
        <v>0</v>
      </c>
    </row>
    <row r="549" spans="1:19" hidden="1" x14ac:dyDescent="0.25">
      <c r="A549" s="4">
        <v>900226715</v>
      </c>
      <c r="B549" s="4" t="s">
        <v>13</v>
      </c>
      <c r="C549" s="4" t="s">
        <v>557</v>
      </c>
      <c r="D549" s="4">
        <v>6123554</v>
      </c>
      <c r="E549" s="5">
        <v>43664</v>
      </c>
      <c r="F549" s="5">
        <v>43678</v>
      </c>
      <c r="G549" s="6">
        <v>991681</v>
      </c>
      <c r="H549" s="6">
        <v>0</v>
      </c>
      <c r="I549" s="6">
        <v>0</v>
      </c>
      <c r="J549" s="6">
        <v>0</v>
      </c>
      <c r="K549" s="6">
        <v>991681</v>
      </c>
      <c r="L549" t="s">
        <v>1206</v>
      </c>
      <c r="M549" s="1">
        <v>0</v>
      </c>
      <c r="N549" s="1">
        <v>0</v>
      </c>
      <c r="O549" s="1">
        <v>0</v>
      </c>
      <c r="P549" s="1">
        <v>991681</v>
      </c>
      <c r="Q549" s="1">
        <v>0</v>
      </c>
      <c r="R549" s="1">
        <v>0</v>
      </c>
      <c r="S549" s="1">
        <v>0</v>
      </c>
    </row>
    <row r="550" spans="1:19" hidden="1" x14ac:dyDescent="0.25">
      <c r="A550" s="4">
        <v>900226715</v>
      </c>
      <c r="B550" s="4" t="s">
        <v>13</v>
      </c>
      <c r="C550" s="4" t="s">
        <v>558</v>
      </c>
      <c r="D550" s="4">
        <v>6123556</v>
      </c>
      <c r="E550" s="5">
        <v>43664</v>
      </c>
      <c r="F550" s="5">
        <v>43678</v>
      </c>
      <c r="G550" s="6">
        <v>991700</v>
      </c>
      <c r="H550" s="6">
        <v>0</v>
      </c>
      <c r="I550" s="6">
        <v>0</v>
      </c>
      <c r="J550" s="6">
        <v>0</v>
      </c>
      <c r="K550" s="6">
        <v>991700</v>
      </c>
      <c r="L550" t="s">
        <v>1206</v>
      </c>
      <c r="M550" s="1">
        <v>0</v>
      </c>
      <c r="N550" s="1">
        <v>0</v>
      </c>
      <c r="O550" s="1">
        <v>0</v>
      </c>
      <c r="P550" s="1">
        <v>991700</v>
      </c>
      <c r="Q550" s="1">
        <v>0</v>
      </c>
      <c r="R550" s="1">
        <v>0</v>
      </c>
      <c r="S550" s="1">
        <v>0</v>
      </c>
    </row>
    <row r="551" spans="1:19" hidden="1" x14ac:dyDescent="0.25">
      <c r="A551" s="4">
        <v>900226715</v>
      </c>
      <c r="B551" s="4" t="s">
        <v>13</v>
      </c>
      <c r="C551" s="4" t="s">
        <v>559</v>
      </c>
      <c r="D551" s="4">
        <v>6123560</v>
      </c>
      <c r="E551" s="5">
        <v>43664</v>
      </c>
      <c r="F551" s="5">
        <v>43686</v>
      </c>
      <c r="G551" s="6">
        <v>681587</v>
      </c>
      <c r="H551" s="6">
        <v>0</v>
      </c>
      <c r="I551" s="6">
        <v>0</v>
      </c>
      <c r="J551" s="6">
        <v>0</v>
      </c>
      <c r="K551" s="6">
        <v>681587</v>
      </c>
      <c r="L551" t="s">
        <v>1206</v>
      </c>
      <c r="M551" s="1">
        <v>0</v>
      </c>
      <c r="N551" s="1">
        <v>0</v>
      </c>
      <c r="O551" s="1">
        <v>0</v>
      </c>
      <c r="P551" s="1">
        <v>681587</v>
      </c>
      <c r="Q551" s="1">
        <v>0</v>
      </c>
      <c r="R551" s="1">
        <v>0</v>
      </c>
      <c r="S551" s="1">
        <v>0</v>
      </c>
    </row>
    <row r="552" spans="1:19" hidden="1" x14ac:dyDescent="0.25">
      <c r="A552" s="4">
        <v>900226715</v>
      </c>
      <c r="B552" s="4" t="s">
        <v>13</v>
      </c>
      <c r="C552" s="4" t="s">
        <v>560</v>
      </c>
      <c r="D552" s="4">
        <v>6123564</v>
      </c>
      <c r="E552" s="5">
        <v>43664</v>
      </c>
      <c r="F552" s="5">
        <v>43686</v>
      </c>
      <c r="G552" s="6">
        <v>5227860</v>
      </c>
      <c r="H552" s="6">
        <v>0</v>
      </c>
      <c r="I552" s="6">
        <v>0</v>
      </c>
      <c r="J552" s="6">
        <v>0</v>
      </c>
      <c r="K552" s="6">
        <v>5227860</v>
      </c>
      <c r="L552" t="s">
        <v>1206</v>
      </c>
      <c r="M552" s="1">
        <v>0</v>
      </c>
      <c r="N552" s="1">
        <v>0</v>
      </c>
      <c r="O552" s="1">
        <v>0</v>
      </c>
      <c r="P552" s="1">
        <v>5227860</v>
      </c>
      <c r="Q552" s="1">
        <v>0</v>
      </c>
      <c r="R552" s="1">
        <v>0</v>
      </c>
      <c r="S552" s="1">
        <v>0</v>
      </c>
    </row>
    <row r="553" spans="1:19" hidden="1" x14ac:dyDescent="0.25">
      <c r="A553" s="4">
        <v>900226715</v>
      </c>
      <c r="B553" s="4" t="s">
        <v>13</v>
      </c>
      <c r="C553" s="4" t="s">
        <v>561</v>
      </c>
      <c r="D553" s="4">
        <v>6123572</v>
      </c>
      <c r="E553" s="5">
        <v>43664</v>
      </c>
      <c r="F553" s="5">
        <v>43686</v>
      </c>
      <c r="G553" s="6">
        <v>17164</v>
      </c>
      <c r="H553" s="6">
        <v>0</v>
      </c>
      <c r="I553" s="6">
        <v>0</v>
      </c>
      <c r="J553" s="6">
        <v>0</v>
      </c>
      <c r="K553" s="6">
        <v>17164</v>
      </c>
      <c r="L553" t="s">
        <v>1206</v>
      </c>
      <c r="M553" s="1">
        <v>0</v>
      </c>
      <c r="N553" s="1">
        <v>0</v>
      </c>
      <c r="O553" s="1">
        <v>0</v>
      </c>
      <c r="P553" s="1">
        <v>17164</v>
      </c>
      <c r="Q553" s="1">
        <v>0</v>
      </c>
      <c r="R553" s="1">
        <v>0</v>
      </c>
      <c r="S553" s="1">
        <v>0</v>
      </c>
    </row>
    <row r="554" spans="1:19" hidden="1" x14ac:dyDescent="0.25">
      <c r="A554" s="4">
        <v>900226715</v>
      </c>
      <c r="B554" s="4" t="s">
        <v>13</v>
      </c>
      <c r="C554" s="4" t="s">
        <v>562</v>
      </c>
      <c r="D554" s="4">
        <v>6123692</v>
      </c>
      <c r="E554" s="5">
        <v>43668</v>
      </c>
      <c r="F554" s="5">
        <v>43678</v>
      </c>
      <c r="G554" s="6">
        <v>346000</v>
      </c>
      <c r="H554" s="6">
        <v>0</v>
      </c>
      <c r="I554" s="6">
        <v>0</v>
      </c>
      <c r="J554" s="6">
        <v>0</v>
      </c>
      <c r="K554" s="6">
        <v>346000</v>
      </c>
      <c r="L554" t="s">
        <v>1206</v>
      </c>
      <c r="M554" s="1">
        <v>0</v>
      </c>
      <c r="N554" s="1">
        <v>0</v>
      </c>
      <c r="O554" s="1">
        <v>0</v>
      </c>
      <c r="P554" s="1">
        <v>346000</v>
      </c>
      <c r="Q554" s="1">
        <v>0</v>
      </c>
      <c r="R554" s="1">
        <v>0</v>
      </c>
      <c r="S554" s="1">
        <v>0</v>
      </c>
    </row>
    <row r="555" spans="1:19" hidden="1" x14ac:dyDescent="0.25">
      <c r="A555" s="4">
        <v>900226715</v>
      </c>
      <c r="B555" s="4" t="s">
        <v>13</v>
      </c>
      <c r="C555" s="4" t="s">
        <v>563</v>
      </c>
      <c r="D555" s="4">
        <v>6123693</v>
      </c>
      <c r="E555" s="5">
        <v>43668</v>
      </c>
      <c r="F555" s="5">
        <v>43678</v>
      </c>
      <c r="G555" s="6">
        <v>185000</v>
      </c>
      <c r="H555" s="6">
        <v>0</v>
      </c>
      <c r="I555" s="6">
        <v>0</v>
      </c>
      <c r="J555" s="6">
        <v>0</v>
      </c>
      <c r="K555" s="6">
        <v>185000</v>
      </c>
      <c r="L555" t="s">
        <v>1206</v>
      </c>
      <c r="M555" s="1">
        <v>0</v>
      </c>
      <c r="N555" s="1">
        <v>0</v>
      </c>
      <c r="O555" s="1">
        <v>0</v>
      </c>
      <c r="P555" s="1">
        <v>185000</v>
      </c>
      <c r="Q555" s="1">
        <v>0</v>
      </c>
      <c r="R555" s="1">
        <v>0</v>
      </c>
      <c r="S555" s="1">
        <v>0</v>
      </c>
    </row>
    <row r="556" spans="1:19" hidden="1" x14ac:dyDescent="0.25">
      <c r="A556" s="4">
        <v>900226715</v>
      </c>
      <c r="B556" s="4" t="s">
        <v>13</v>
      </c>
      <c r="C556" s="4" t="s">
        <v>564</v>
      </c>
      <c r="D556" s="4">
        <v>6123775</v>
      </c>
      <c r="E556" s="5">
        <v>43669</v>
      </c>
      <c r="F556" s="5">
        <v>43686</v>
      </c>
      <c r="G556" s="6">
        <v>3086375</v>
      </c>
      <c r="H556" s="6">
        <v>0</v>
      </c>
      <c r="I556" s="6">
        <v>0</v>
      </c>
      <c r="J556" s="6">
        <v>0</v>
      </c>
      <c r="K556" s="6">
        <v>3086375</v>
      </c>
      <c r="L556" t="s">
        <v>1206</v>
      </c>
      <c r="M556" s="1">
        <v>0</v>
      </c>
      <c r="N556" s="1">
        <v>0</v>
      </c>
      <c r="O556" s="1">
        <v>0</v>
      </c>
      <c r="P556" s="1">
        <v>3086375</v>
      </c>
      <c r="Q556" s="1">
        <v>0</v>
      </c>
      <c r="R556" s="1">
        <v>0</v>
      </c>
      <c r="S556" s="1">
        <v>0</v>
      </c>
    </row>
    <row r="557" spans="1:19" hidden="1" x14ac:dyDescent="0.25">
      <c r="A557" s="4">
        <v>900226715</v>
      </c>
      <c r="B557" s="4" t="s">
        <v>13</v>
      </c>
      <c r="C557" s="4" t="s">
        <v>565</v>
      </c>
      <c r="D557" s="4">
        <v>6123776</v>
      </c>
      <c r="E557" s="5">
        <v>43669</v>
      </c>
      <c r="F557" s="5">
        <v>43678</v>
      </c>
      <c r="G557" s="6">
        <v>185000</v>
      </c>
      <c r="H557" s="6">
        <v>0</v>
      </c>
      <c r="I557" s="6">
        <v>0</v>
      </c>
      <c r="J557" s="6">
        <v>0</v>
      </c>
      <c r="K557" s="6">
        <v>185000</v>
      </c>
      <c r="L557" t="s">
        <v>1206</v>
      </c>
      <c r="M557" s="1">
        <v>0</v>
      </c>
      <c r="N557" s="1">
        <v>0</v>
      </c>
      <c r="O557" s="1">
        <v>0</v>
      </c>
      <c r="P557" s="1">
        <v>185000</v>
      </c>
      <c r="Q557" s="1">
        <v>0</v>
      </c>
      <c r="R557" s="1">
        <v>0</v>
      </c>
      <c r="S557" s="1">
        <v>0</v>
      </c>
    </row>
    <row r="558" spans="1:19" hidden="1" x14ac:dyDescent="0.25">
      <c r="A558" s="4">
        <v>900226715</v>
      </c>
      <c r="B558" s="4" t="s">
        <v>13</v>
      </c>
      <c r="C558" s="4" t="s">
        <v>566</v>
      </c>
      <c r="D558" s="4">
        <v>6123986</v>
      </c>
      <c r="E558" s="5">
        <v>43671</v>
      </c>
      <c r="F558" s="5">
        <v>43678</v>
      </c>
      <c r="G558" s="6">
        <v>185000</v>
      </c>
      <c r="H558" s="6">
        <v>0</v>
      </c>
      <c r="I558" s="6">
        <v>0</v>
      </c>
      <c r="J558" s="6">
        <v>0</v>
      </c>
      <c r="K558" s="6">
        <v>185000</v>
      </c>
      <c r="L558" t="s">
        <v>1206</v>
      </c>
      <c r="M558" s="1">
        <v>0</v>
      </c>
      <c r="N558" s="1">
        <v>0</v>
      </c>
      <c r="O558" s="1">
        <v>0</v>
      </c>
      <c r="P558" s="1">
        <v>185000</v>
      </c>
      <c r="Q558" s="1">
        <v>0</v>
      </c>
      <c r="R558" s="1">
        <v>0</v>
      </c>
      <c r="S558" s="1">
        <v>0</v>
      </c>
    </row>
    <row r="559" spans="1:19" hidden="1" x14ac:dyDescent="0.25">
      <c r="A559" s="4">
        <v>900226715</v>
      </c>
      <c r="B559" s="4" t="s">
        <v>13</v>
      </c>
      <c r="C559" s="4" t="s">
        <v>567</v>
      </c>
      <c r="D559" s="4">
        <v>6123987</v>
      </c>
      <c r="E559" s="5">
        <v>43671</v>
      </c>
      <c r="F559" s="5">
        <v>43678</v>
      </c>
      <c r="G559" s="6">
        <v>208000</v>
      </c>
      <c r="H559" s="6">
        <v>0</v>
      </c>
      <c r="I559" s="6">
        <v>0</v>
      </c>
      <c r="J559" s="6">
        <v>0</v>
      </c>
      <c r="K559" s="6">
        <v>208000</v>
      </c>
      <c r="L559" t="s">
        <v>1206</v>
      </c>
      <c r="M559" s="1">
        <v>0</v>
      </c>
      <c r="N559" s="1">
        <v>0</v>
      </c>
      <c r="O559" s="1">
        <v>0</v>
      </c>
      <c r="P559" s="1">
        <v>208000</v>
      </c>
      <c r="Q559" s="1">
        <v>0</v>
      </c>
      <c r="R559" s="1">
        <v>0</v>
      </c>
      <c r="S559" s="1">
        <v>0</v>
      </c>
    </row>
    <row r="560" spans="1:19" hidden="1" x14ac:dyDescent="0.25">
      <c r="A560" s="4">
        <v>900226715</v>
      </c>
      <c r="B560" s="4" t="s">
        <v>13</v>
      </c>
      <c r="C560" s="4" t="s">
        <v>568</v>
      </c>
      <c r="D560" s="4">
        <v>6124113</v>
      </c>
      <c r="E560" s="5">
        <v>43672</v>
      </c>
      <c r="F560" s="5">
        <v>43686</v>
      </c>
      <c r="G560" s="6">
        <v>1004927</v>
      </c>
      <c r="H560" s="6">
        <v>0</v>
      </c>
      <c r="I560" s="6">
        <v>0</v>
      </c>
      <c r="J560" s="6">
        <v>0</v>
      </c>
      <c r="K560" s="6">
        <v>1004927</v>
      </c>
      <c r="L560" t="s">
        <v>1206</v>
      </c>
      <c r="M560" s="1">
        <v>0</v>
      </c>
      <c r="N560" s="1">
        <v>0</v>
      </c>
      <c r="O560" s="1">
        <v>0</v>
      </c>
      <c r="P560" s="1">
        <v>1004927</v>
      </c>
      <c r="Q560" s="1">
        <v>0</v>
      </c>
      <c r="R560" s="1">
        <v>0</v>
      </c>
      <c r="S560" s="1">
        <v>0</v>
      </c>
    </row>
    <row r="561" spans="1:19" hidden="1" x14ac:dyDescent="0.25">
      <c r="A561" s="4">
        <v>900226715</v>
      </c>
      <c r="B561" s="4" t="s">
        <v>13</v>
      </c>
      <c r="C561" s="4" t="s">
        <v>569</v>
      </c>
      <c r="D561" s="4">
        <v>6124120</v>
      </c>
      <c r="E561" s="5">
        <v>43672</v>
      </c>
      <c r="F561" s="5">
        <v>43686</v>
      </c>
      <c r="G561" s="6">
        <v>45178</v>
      </c>
      <c r="H561" s="6">
        <v>0</v>
      </c>
      <c r="I561" s="6">
        <v>0</v>
      </c>
      <c r="J561" s="6">
        <v>0</v>
      </c>
      <c r="K561" s="6">
        <v>45178</v>
      </c>
      <c r="L561" t="s">
        <v>1206</v>
      </c>
      <c r="M561" s="1">
        <v>0</v>
      </c>
      <c r="N561" s="1">
        <v>0</v>
      </c>
      <c r="O561" s="1">
        <v>0</v>
      </c>
      <c r="P561" s="1">
        <v>45178</v>
      </c>
      <c r="Q561" s="1">
        <v>0</v>
      </c>
      <c r="R561" s="1">
        <v>0</v>
      </c>
      <c r="S561" s="1">
        <v>0</v>
      </c>
    </row>
    <row r="562" spans="1:19" hidden="1" x14ac:dyDescent="0.25">
      <c r="A562" s="4">
        <v>900226715</v>
      </c>
      <c r="B562" s="4" t="s">
        <v>13</v>
      </c>
      <c r="C562" s="4" t="s">
        <v>570</v>
      </c>
      <c r="D562" s="4">
        <v>6124258</v>
      </c>
      <c r="E562" s="5">
        <v>43675</v>
      </c>
      <c r="F562" s="5">
        <v>43686</v>
      </c>
      <c r="G562" s="6">
        <v>27215</v>
      </c>
      <c r="H562" s="6">
        <v>0</v>
      </c>
      <c r="I562" s="6">
        <v>0</v>
      </c>
      <c r="J562" s="6">
        <v>0</v>
      </c>
      <c r="K562" s="6">
        <v>27215</v>
      </c>
      <c r="L562" t="s">
        <v>1206</v>
      </c>
      <c r="M562" s="1">
        <v>0</v>
      </c>
      <c r="N562" s="1">
        <v>0</v>
      </c>
      <c r="O562" s="1">
        <v>0</v>
      </c>
      <c r="P562" s="1">
        <v>27215</v>
      </c>
      <c r="Q562" s="1">
        <v>0</v>
      </c>
      <c r="R562" s="1">
        <v>0</v>
      </c>
      <c r="S562" s="1">
        <v>0</v>
      </c>
    </row>
    <row r="563" spans="1:19" x14ac:dyDescent="0.25">
      <c r="A563" s="4">
        <v>900226715</v>
      </c>
      <c r="B563" s="4" t="s">
        <v>13</v>
      </c>
      <c r="C563" s="4" t="s">
        <v>571</v>
      </c>
      <c r="D563" s="4">
        <v>6124333</v>
      </c>
      <c r="E563" s="5">
        <v>43675</v>
      </c>
      <c r="F563" s="5">
        <v>43686</v>
      </c>
      <c r="G563" s="6">
        <v>4098324</v>
      </c>
      <c r="H563" s="6">
        <v>0</v>
      </c>
      <c r="I563" s="6">
        <v>0</v>
      </c>
      <c r="J563" s="6">
        <v>0</v>
      </c>
      <c r="K563" s="6">
        <v>4098324</v>
      </c>
      <c r="L563" t="s">
        <v>1202</v>
      </c>
      <c r="M563" s="1">
        <v>4098324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</row>
    <row r="564" spans="1:19" x14ac:dyDescent="0.25">
      <c r="A564" s="4">
        <v>900226715</v>
      </c>
      <c r="B564" s="4" t="s">
        <v>13</v>
      </c>
      <c r="C564" s="4" t="s">
        <v>572</v>
      </c>
      <c r="D564" s="4">
        <v>6124388</v>
      </c>
      <c r="E564" s="5">
        <v>43676</v>
      </c>
      <c r="F564" s="5">
        <v>43686</v>
      </c>
      <c r="G564" s="6">
        <v>7872451</v>
      </c>
      <c r="H564" s="6">
        <v>0</v>
      </c>
      <c r="I564" s="6">
        <v>0</v>
      </c>
      <c r="J564" s="6">
        <v>0</v>
      </c>
      <c r="K564" s="6">
        <v>7872451</v>
      </c>
      <c r="L564" t="s">
        <v>1202</v>
      </c>
      <c r="M564" s="1">
        <v>7872451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</row>
    <row r="565" spans="1:19" hidden="1" x14ac:dyDescent="0.25">
      <c r="A565" s="4">
        <v>900226715</v>
      </c>
      <c r="B565" s="4" t="s">
        <v>13</v>
      </c>
      <c r="C565" s="4" t="s">
        <v>573</v>
      </c>
      <c r="D565" s="4">
        <v>6124389</v>
      </c>
      <c r="E565" s="5">
        <v>43676</v>
      </c>
      <c r="F565" s="5">
        <v>43686</v>
      </c>
      <c r="G565" s="6">
        <v>75000</v>
      </c>
      <c r="H565" s="6">
        <v>0</v>
      </c>
      <c r="I565" s="6">
        <v>0</v>
      </c>
      <c r="J565" s="6">
        <v>0</v>
      </c>
      <c r="K565" s="6">
        <v>75000</v>
      </c>
      <c r="L565" t="s">
        <v>1206</v>
      </c>
      <c r="M565" s="1">
        <v>0</v>
      </c>
      <c r="N565" s="1">
        <v>0</v>
      </c>
      <c r="O565" s="1">
        <v>0</v>
      </c>
      <c r="P565" s="1">
        <v>75000</v>
      </c>
      <c r="Q565" s="1">
        <v>0</v>
      </c>
      <c r="R565" s="1">
        <v>0</v>
      </c>
      <c r="S565" s="1">
        <v>0</v>
      </c>
    </row>
    <row r="566" spans="1:19" hidden="1" x14ac:dyDescent="0.25">
      <c r="A566" s="4">
        <v>900226715</v>
      </c>
      <c r="B566" s="4" t="s">
        <v>13</v>
      </c>
      <c r="C566" s="4" t="s">
        <v>574</v>
      </c>
      <c r="D566" s="4">
        <v>6124390</v>
      </c>
      <c r="E566" s="5">
        <v>43676</v>
      </c>
      <c r="F566" s="5">
        <v>43686</v>
      </c>
      <c r="G566" s="6">
        <v>185000</v>
      </c>
      <c r="H566" s="6">
        <v>0</v>
      </c>
      <c r="I566" s="6">
        <v>0</v>
      </c>
      <c r="J566" s="6">
        <v>0</v>
      </c>
      <c r="K566" s="6">
        <v>185000</v>
      </c>
      <c r="L566" t="s">
        <v>1206</v>
      </c>
      <c r="M566" s="1">
        <v>0</v>
      </c>
      <c r="N566" s="1">
        <v>0</v>
      </c>
      <c r="O566" s="1">
        <v>0</v>
      </c>
      <c r="P566" s="1">
        <v>185000</v>
      </c>
      <c r="Q566" s="1">
        <v>0</v>
      </c>
      <c r="R566" s="1">
        <v>0</v>
      </c>
      <c r="S566" s="1">
        <v>0</v>
      </c>
    </row>
    <row r="567" spans="1:19" hidden="1" x14ac:dyDescent="0.25">
      <c r="A567" s="4">
        <v>900226715</v>
      </c>
      <c r="B567" s="4" t="s">
        <v>13</v>
      </c>
      <c r="C567" s="4" t="s">
        <v>575</v>
      </c>
      <c r="D567" s="4">
        <v>6124391</v>
      </c>
      <c r="E567" s="5">
        <v>43676</v>
      </c>
      <c r="F567" s="5">
        <v>43686</v>
      </c>
      <c r="G567" s="6">
        <v>185000</v>
      </c>
      <c r="H567" s="6">
        <v>0</v>
      </c>
      <c r="I567" s="6">
        <v>0</v>
      </c>
      <c r="J567" s="6">
        <v>0</v>
      </c>
      <c r="K567" s="6">
        <v>185000</v>
      </c>
      <c r="L567" t="s">
        <v>1206</v>
      </c>
      <c r="M567" s="1">
        <v>0</v>
      </c>
      <c r="N567" s="1">
        <v>0</v>
      </c>
      <c r="O567" s="1">
        <v>0</v>
      </c>
      <c r="P567" s="1">
        <v>185000</v>
      </c>
      <c r="Q567" s="1">
        <v>0</v>
      </c>
      <c r="R567" s="1">
        <v>0</v>
      </c>
      <c r="S567" s="1">
        <v>0</v>
      </c>
    </row>
    <row r="568" spans="1:19" hidden="1" x14ac:dyDescent="0.25">
      <c r="A568" s="4">
        <v>900226715</v>
      </c>
      <c r="B568" s="4" t="s">
        <v>13</v>
      </c>
      <c r="C568" s="4" t="s">
        <v>576</v>
      </c>
      <c r="D568" s="4">
        <v>6124393</v>
      </c>
      <c r="E568" s="5">
        <v>43676</v>
      </c>
      <c r="F568" s="5">
        <v>43686</v>
      </c>
      <c r="G568" s="6">
        <v>185000</v>
      </c>
      <c r="H568" s="6">
        <v>0</v>
      </c>
      <c r="I568" s="6">
        <v>0</v>
      </c>
      <c r="J568" s="6">
        <v>0</v>
      </c>
      <c r="K568" s="6">
        <v>185000</v>
      </c>
      <c r="L568" t="s">
        <v>1206</v>
      </c>
      <c r="M568" s="1">
        <v>0</v>
      </c>
      <c r="N568" s="1">
        <v>0</v>
      </c>
      <c r="O568" s="1">
        <v>0</v>
      </c>
      <c r="P568" s="1">
        <v>185000</v>
      </c>
      <c r="Q568" s="1">
        <v>0</v>
      </c>
      <c r="R568" s="1">
        <v>0</v>
      </c>
      <c r="S568" s="1">
        <v>0</v>
      </c>
    </row>
    <row r="569" spans="1:19" x14ac:dyDescent="0.25">
      <c r="A569" s="4">
        <v>900226715</v>
      </c>
      <c r="B569" s="4" t="s">
        <v>13</v>
      </c>
      <c r="C569" s="4" t="s">
        <v>577</v>
      </c>
      <c r="D569" s="4">
        <v>6124400</v>
      </c>
      <c r="E569" s="5">
        <v>43676</v>
      </c>
      <c r="F569" s="5">
        <v>43686</v>
      </c>
      <c r="G569" s="6">
        <v>22158167</v>
      </c>
      <c r="H569" s="6">
        <v>0</v>
      </c>
      <c r="I569" s="6">
        <v>0</v>
      </c>
      <c r="J569" s="6">
        <v>0</v>
      </c>
      <c r="K569" s="6">
        <v>22158167</v>
      </c>
      <c r="L569" t="s">
        <v>1202</v>
      </c>
      <c r="M569" s="1">
        <v>22158167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</row>
    <row r="570" spans="1:19" hidden="1" x14ac:dyDescent="0.25">
      <c r="A570" s="4">
        <v>900226715</v>
      </c>
      <c r="B570" s="4" t="s">
        <v>13</v>
      </c>
      <c r="C570" s="4" t="s">
        <v>578</v>
      </c>
      <c r="D570" s="4">
        <v>6124424</v>
      </c>
      <c r="E570" s="5">
        <v>43676</v>
      </c>
      <c r="F570" s="5">
        <v>43686</v>
      </c>
      <c r="G570" s="6">
        <v>2270104</v>
      </c>
      <c r="H570" s="6">
        <v>0</v>
      </c>
      <c r="I570" s="6">
        <v>0</v>
      </c>
      <c r="J570" s="6">
        <v>0</v>
      </c>
      <c r="K570" s="6">
        <v>2270104</v>
      </c>
      <c r="L570" t="s">
        <v>1205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2270104</v>
      </c>
    </row>
    <row r="571" spans="1:19" hidden="1" x14ac:dyDescent="0.25">
      <c r="A571" s="4">
        <v>900226715</v>
      </c>
      <c r="B571" s="4" t="s">
        <v>13</v>
      </c>
      <c r="C571" s="4" t="s">
        <v>579</v>
      </c>
      <c r="D571" s="4">
        <v>6124425</v>
      </c>
      <c r="E571" s="5">
        <v>43676</v>
      </c>
      <c r="F571" s="5">
        <v>43686</v>
      </c>
      <c r="G571" s="6">
        <v>2743448</v>
      </c>
      <c r="H571" s="6">
        <v>0</v>
      </c>
      <c r="I571" s="6">
        <v>0</v>
      </c>
      <c r="J571" s="6">
        <v>0</v>
      </c>
      <c r="K571" s="6">
        <v>2743448</v>
      </c>
      <c r="L571" t="s">
        <v>1206</v>
      </c>
      <c r="M571" s="1">
        <v>0</v>
      </c>
      <c r="N571" s="1">
        <v>0</v>
      </c>
      <c r="O571" s="1">
        <v>0</v>
      </c>
      <c r="P571" s="1">
        <v>2743448</v>
      </c>
      <c r="Q571" s="1">
        <v>0</v>
      </c>
      <c r="R571" s="1">
        <v>0</v>
      </c>
      <c r="S571" s="1">
        <v>0</v>
      </c>
    </row>
    <row r="572" spans="1:19" hidden="1" x14ac:dyDescent="0.25">
      <c r="A572" s="4">
        <v>900226715</v>
      </c>
      <c r="B572" s="4" t="s">
        <v>13</v>
      </c>
      <c r="C572" s="4" t="s">
        <v>580</v>
      </c>
      <c r="D572" s="4">
        <v>6124456</v>
      </c>
      <c r="E572" s="5">
        <v>43676</v>
      </c>
      <c r="F572" s="5">
        <v>43686</v>
      </c>
      <c r="G572" s="6">
        <v>139927</v>
      </c>
      <c r="H572" s="6">
        <v>0</v>
      </c>
      <c r="I572" s="6">
        <v>0</v>
      </c>
      <c r="J572" s="6">
        <v>0</v>
      </c>
      <c r="K572" s="6">
        <v>139927</v>
      </c>
      <c r="L572" t="s">
        <v>1206</v>
      </c>
      <c r="M572" s="1">
        <v>0</v>
      </c>
      <c r="N572" s="1">
        <v>0</v>
      </c>
      <c r="O572" s="1">
        <v>0</v>
      </c>
      <c r="P572" s="1">
        <v>139927</v>
      </c>
      <c r="Q572" s="1">
        <v>0</v>
      </c>
      <c r="R572" s="1">
        <v>0</v>
      </c>
      <c r="S572" s="1">
        <v>0</v>
      </c>
    </row>
    <row r="573" spans="1:19" hidden="1" x14ac:dyDescent="0.25">
      <c r="A573" s="4">
        <v>900226715</v>
      </c>
      <c r="B573" s="4" t="s">
        <v>13</v>
      </c>
      <c r="C573" s="4" t="s">
        <v>581</v>
      </c>
      <c r="D573" s="4">
        <v>6124537</v>
      </c>
      <c r="E573" s="5">
        <v>43677</v>
      </c>
      <c r="F573" s="5">
        <v>43686</v>
      </c>
      <c r="G573" s="6">
        <v>268791</v>
      </c>
      <c r="H573" s="6">
        <v>0</v>
      </c>
      <c r="I573" s="6">
        <v>0</v>
      </c>
      <c r="J573" s="6">
        <v>0</v>
      </c>
      <c r="K573" s="6">
        <v>268791</v>
      </c>
      <c r="L573" t="s">
        <v>1206</v>
      </c>
      <c r="M573" s="1">
        <v>0</v>
      </c>
      <c r="N573" s="1">
        <v>0</v>
      </c>
      <c r="O573" s="1">
        <v>0</v>
      </c>
      <c r="P573" s="1">
        <v>268791</v>
      </c>
      <c r="Q573" s="1">
        <v>0</v>
      </c>
      <c r="R573" s="1">
        <v>0</v>
      </c>
      <c r="S573" s="1">
        <v>0</v>
      </c>
    </row>
    <row r="574" spans="1:19" hidden="1" x14ac:dyDescent="0.25">
      <c r="A574" s="4">
        <v>900226715</v>
      </c>
      <c r="B574" s="4" t="s">
        <v>13</v>
      </c>
      <c r="C574" s="4" t="s">
        <v>582</v>
      </c>
      <c r="D574" s="4">
        <v>6124538</v>
      </c>
      <c r="E574" s="5">
        <v>43677</v>
      </c>
      <c r="F574" s="5">
        <v>43686</v>
      </c>
      <c r="G574" s="6">
        <v>185000</v>
      </c>
      <c r="H574" s="6">
        <v>0</v>
      </c>
      <c r="I574" s="6">
        <v>0</v>
      </c>
      <c r="J574" s="6">
        <v>0</v>
      </c>
      <c r="K574" s="6">
        <v>185000</v>
      </c>
      <c r="L574" t="s">
        <v>1206</v>
      </c>
      <c r="M574" s="1">
        <v>0</v>
      </c>
      <c r="N574" s="1">
        <v>0</v>
      </c>
      <c r="O574" s="1">
        <v>0</v>
      </c>
      <c r="P574" s="1">
        <v>185000</v>
      </c>
      <c r="Q574" s="1">
        <v>0</v>
      </c>
      <c r="R574" s="1">
        <v>0</v>
      </c>
      <c r="S574" s="1">
        <v>0</v>
      </c>
    </row>
    <row r="575" spans="1:19" hidden="1" x14ac:dyDescent="0.25">
      <c r="A575" s="4">
        <v>900226715</v>
      </c>
      <c r="B575" s="4" t="s">
        <v>13</v>
      </c>
      <c r="C575" s="4" t="s">
        <v>583</v>
      </c>
      <c r="D575" s="4">
        <v>6124565</v>
      </c>
      <c r="E575" s="5">
        <v>43677</v>
      </c>
      <c r="F575" s="5">
        <v>43686</v>
      </c>
      <c r="G575" s="6">
        <v>541051</v>
      </c>
      <c r="H575" s="6">
        <v>0</v>
      </c>
      <c r="I575" s="6">
        <v>0</v>
      </c>
      <c r="J575" s="6">
        <v>0</v>
      </c>
      <c r="K575" s="6">
        <v>541051</v>
      </c>
      <c r="L575" t="s">
        <v>1206</v>
      </c>
      <c r="M575" s="1">
        <v>0</v>
      </c>
      <c r="N575" s="1">
        <v>0</v>
      </c>
      <c r="O575" s="1">
        <v>0</v>
      </c>
      <c r="P575" s="1">
        <v>541051</v>
      </c>
      <c r="Q575" s="1">
        <v>0</v>
      </c>
      <c r="R575" s="1">
        <v>0</v>
      </c>
      <c r="S575" s="1">
        <v>0</v>
      </c>
    </row>
    <row r="576" spans="1:19" hidden="1" x14ac:dyDescent="0.25">
      <c r="A576" s="4">
        <v>900226715</v>
      </c>
      <c r="B576" s="4" t="s">
        <v>13</v>
      </c>
      <c r="C576" s="4" t="s">
        <v>584</v>
      </c>
      <c r="D576" s="4">
        <v>6124571</v>
      </c>
      <c r="E576" s="5">
        <v>43677</v>
      </c>
      <c r="F576" s="5">
        <v>43686</v>
      </c>
      <c r="G576" s="6">
        <v>45178</v>
      </c>
      <c r="H576" s="6">
        <v>0</v>
      </c>
      <c r="I576" s="6">
        <v>0</v>
      </c>
      <c r="J576" s="6">
        <v>0</v>
      </c>
      <c r="K576" s="6">
        <v>45178</v>
      </c>
      <c r="L576" t="s">
        <v>1206</v>
      </c>
      <c r="M576" s="1">
        <v>0</v>
      </c>
      <c r="N576" s="1">
        <v>0</v>
      </c>
      <c r="O576" s="1">
        <v>0</v>
      </c>
      <c r="P576" s="1">
        <v>45178</v>
      </c>
      <c r="Q576" s="1">
        <v>0</v>
      </c>
      <c r="R576" s="1">
        <v>0</v>
      </c>
      <c r="S576" s="1">
        <v>0</v>
      </c>
    </row>
    <row r="577" spans="1:19" hidden="1" x14ac:dyDescent="0.25">
      <c r="A577" s="4">
        <v>900226715</v>
      </c>
      <c r="B577" s="4" t="s">
        <v>13</v>
      </c>
      <c r="C577" s="4" t="s">
        <v>585</v>
      </c>
      <c r="D577" s="4">
        <v>6124584</v>
      </c>
      <c r="E577" s="5">
        <v>43677</v>
      </c>
      <c r="F577" s="5">
        <v>43686</v>
      </c>
      <c r="G577" s="6">
        <v>368726</v>
      </c>
      <c r="H577" s="6">
        <v>0</v>
      </c>
      <c r="I577" s="6">
        <v>0</v>
      </c>
      <c r="J577" s="6">
        <v>0</v>
      </c>
      <c r="K577" s="6">
        <v>368726</v>
      </c>
      <c r="L577" t="s">
        <v>1206</v>
      </c>
      <c r="M577" s="1">
        <v>0</v>
      </c>
      <c r="N577" s="1">
        <v>0</v>
      </c>
      <c r="O577" s="1">
        <v>0</v>
      </c>
      <c r="P577" s="1">
        <v>368726</v>
      </c>
      <c r="Q577" s="1">
        <v>0</v>
      </c>
      <c r="R577" s="1">
        <v>0</v>
      </c>
      <c r="S577" s="1">
        <v>0</v>
      </c>
    </row>
    <row r="578" spans="1:19" hidden="1" x14ac:dyDescent="0.25">
      <c r="A578" s="4">
        <v>900226715</v>
      </c>
      <c r="B578" s="4" t="s">
        <v>13</v>
      </c>
      <c r="C578" s="4" t="s">
        <v>586</v>
      </c>
      <c r="D578" s="4">
        <v>6124592</v>
      </c>
      <c r="E578" s="5">
        <v>43677</v>
      </c>
      <c r="F578" s="5">
        <v>43686</v>
      </c>
      <c r="G578" s="6">
        <v>794660</v>
      </c>
      <c r="H578" s="6">
        <v>0</v>
      </c>
      <c r="I578" s="6">
        <v>0</v>
      </c>
      <c r="J578" s="6">
        <v>0</v>
      </c>
      <c r="K578" s="6">
        <v>794660</v>
      </c>
      <c r="L578" t="s">
        <v>1205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794660</v>
      </c>
    </row>
    <row r="579" spans="1:19" hidden="1" x14ac:dyDescent="0.25">
      <c r="A579" s="4">
        <v>900226715</v>
      </c>
      <c r="B579" s="4" t="s">
        <v>13</v>
      </c>
      <c r="C579" s="4" t="s">
        <v>587</v>
      </c>
      <c r="D579" s="4">
        <v>6124594</v>
      </c>
      <c r="E579" s="5">
        <v>43677</v>
      </c>
      <c r="F579" s="5">
        <v>43686</v>
      </c>
      <c r="G579" s="6">
        <v>440000</v>
      </c>
      <c r="H579" s="6">
        <v>0</v>
      </c>
      <c r="I579" s="6">
        <v>0</v>
      </c>
      <c r="J579" s="6">
        <v>0</v>
      </c>
      <c r="K579" s="6">
        <v>440000</v>
      </c>
      <c r="L579" t="s">
        <v>1206</v>
      </c>
      <c r="M579" s="1">
        <v>0</v>
      </c>
      <c r="N579" s="1">
        <v>0</v>
      </c>
      <c r="O579" s="1">
        <v>0</v>
      </c>
      <c r="P579" s="1">
        <v>440000</v>
      </c>
      <c r="Q579" s="1">
        <v>0</v>
      </c>
      <c r="R579" s="1">
        <v>0</v>
      </c>
      <c r="S579" s="1">
        <v>0</v>
      </c>
    </row>
    <row r="580" spans="1:19" hidden="1" x14ac:dyDescent="0.25">
      <c r="A580" s="4">
        <v>900226715</v>
      </c>
      <c r="B580" s="4" t="s">
        <v>13</v>
      </c>
      <c r="C580" s="4" t="s">
        <v>588</v>
      </c>
      <c r="D580" s="4">
        <v>6124605</v>
      </c>
      <c r="E580" s="5">
        <v>43677</v>
      </c>
      <c r="F580" s="5">
        <v>43686</v>
      </c>
      <c r="G580" s="6">
        <v>125000</v>
      </c>
      <c r="H580" s="6">
        <v>0</v>
      </c>
      <c r="I580" s="6">
        <v>0</v>
      </c>
      <c r="J580" s="6">
        <v>0</v>
      </c>
      <c r="K580" s="6">
        <v>125000</v>
      </c>
      <c r="L580" t="s">
        <v>1206</v>
      </c>
      <c r="M580" s="1">
        <v>0</v>
      </c>
      <c r="N580" s="1">
        <v>0</v>
      </c>
      <c r="O580" s="1">
        <v>0</v>
      </c>
      <c r="P580" s="1">
        <v>125000</v>
      </c>
      <c r="Q580" s="1">
        <v>0</v>
      </c>
      <c r="R580" s="1">
        <v>0</v>
      </c>
      <c r="S580" s="1">
        <v>0</v>
      </c>
    </row>
    <row r="581" spans="1:19" hidden="1" x14ac:dyDescent="0.25">
      <c r="A581" s="4">
        <v>900226715</v>
      </c>
      <c r="B581" s="4" t="s">
        <v>13</v>
      </c>
      <c r="C581" s="4" t="s">
        <v>589</v>
      </c>
      <c r="D581" s="4">
        <v>6124606</v>
      </c>
      <c r="E581" s="5">
        <v>43677</v>
      </c>
      <c r="F581" s="5">
        <v>43686</v>
      </c>
      <c r="G581" s="6">
        <v>185000</v>
      </c>
      <c r="H581" s="6">
        <v>0</v>
      </c>
      <c r="I581" s="6">
        <v>0</v>
      </c>
      <c r="J581" s="6">
        <v>0</v>
      </c>
      <c r="K581" s="6">
        <v>185000</v>
      </c>
      <c r="L581" t="s">
        <v>1206</v>
      </c>
      <c r="M581" s="1">
        <v>0</v>
      </c>
      <c r="N581" s="1">
        <v>0</v>
      </c>
      <c r="O581" s="1">
        <v>0</v>
      </c>
      <c r="P581" s="1">
        <v>185000</v>
      </c>
      <c r="Q581" s="1">
        <v>0</v>
      </c>
      <c r="R581" s="1">
        <v>0</v>
      </c>
      <c r="S581" s="1">
        <v>0</v>
      </c>
    </row>
    <row r="582" spans="1:19" hidden="1" x14ac:dyDescent="0.25">
      <c r="A582" s="4">
        <v>900226715</v>
      </c>
      <c r="B582" s="4" t="s">
        <v>13</v>
      </c>
      <c r="C582" s="4" t="s">
        <v>590</v>
      </c>
      <c r="D582" s="4">
        <v>6124682</v>
      </c>
      <c r="E582" s="5">
        <v>43677</v>
      </c>
      <c r="F582" s="5">
        <v>43686</v>
      </c>
      <c r="G582" s="6">
        <v>991681</v>
      </c>
      <c r="H582" s="6">
        <v>0</v>
      </c>
      <c r="I582" s="6">
        <v>0</v>
      </c>
      <c r="J582" s="6">
        <v>0</v>
      </c>
      <c r="K582" s="6">
        <v>991681</v>
      </c>
      <c r="L582" t="s">
        <v>1206</v>
      </c>
      <c r="M582" s="1">
        <v>0</v>
      </c>
      <c r="N582" s="1">
        <v>0</v>
      </c>
      <c r="O582" s="1">
        <v>0</v>
      </c>
      <c r="P582" s="1">
        <v>991681</v>
      </c>
      <c r="Q582" s="1">
        <v>0</v>
      </c>
      <c r="R582" s="1">
        <v>0</v>
      </c>
      <c r="S582" s="1">
        <v>0</v>
      </c>
    </row>
    <row r="583" spans="1:19" hidden="1" x14ac:dyDescent="0.25">
      <c r="A583" s="4">
        <v>900226715</v>
      </c>
      <c r="B583" s="4" t="s">
        <v>13</v>
      </c>
      <c r="C583" s="4" t="s">
        <v>591</v>
      </c>
      <c r="D583" s="4">
        <v>6124683</v>
      </c>
      <c r="E583" s="5">
        <v>43677</v>
      </c>
      <c r="F583" s="5">
        <v>43686</v>
      </c>
      <c r="G583" s="6">
        <v>991681</v>
      </c>
      <c r="H583" s="6">
        <v>0</v>
      </c>
      <c r="I583" s="6">
        <v>0</v>
      </c>
      <c r="J583" s="6">
        <v>0</v>
      </c>
      <c r="K583" s="6">
        <v>991681</v>
      </c>
      <c r="L583" t="s">
        <v>1203</v>
      </c>
      <c r="M583" s="1">
        <v>0</v>
      </c>
      <c r="N583" s="1">
        <v>991681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</row>
    <row r="584" spans="1:19" hidden="1" x14ac:dyDescent="0.25">
      <c r="A584" s="4">
        <v>900226715</v>
      </c>
      <c r="B584" s="4" t="s">
        <v>13</v>
      </c>
      <c r="C584" s="4" t="s">
        <v>592</v>
      </c>
      <c r="D584" s="4">
        <v>6124684</v>
      </c>
      <c r="E584" s="5">
        <v>43677</v>
      </c>
      <c r="F584" s="5">
        <v>43686</v>
      </c>
      <c r="G584" s="6">
        <v>991681</v>
      </c>
      <c r="H584" s="6">
        <v>0</v>
      </c>
      <c r="I584" s="6">
        <v>0</v>
      </c>
      <c r="J584" s="6">
        <v>0</v>
      </c>
      <c r="K584" s="6">
        <v>991681</v>
      </c>
      <c r="L584" t="s">
        <v>1203</v>
      </c>
      <c r="M584" s="1">
        <v>0</v>
      </c>
      <c r="N584" s="1">
        <v>991681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</row>
    <row r="585" spans="1:19" hidden="1" x14ac:dyDescent="0.25">
      <c r="A585" s="4">
        <v>900226715</v>
      </c>
      <c r="B585" s="4" t="s">
        <v>13</v>
      </c>
      <c r="C585" s="4" t="s">
        <v>593</v>
      </c>
      <c r="D585" s="4">
        <v>6124686</v>
      </c>
      <c r="E585" s="5">
        <v>43677</v>
      </c>
      <c r="F585" s="5">
        <v>43686</v>
      </c>
      <c r="G585" s="6">
        <v>991681</v>
      </c>
      <c r="H585" s="6">
        <v>0</v>
      </c>
      <c r="I585" s="6">
        <v>0</v>
      </c>
      <c r="J585" s="6">
        <v>0</v>
      </c>
      <c r="K585" s="6">
        <v>991681</v>
      </c>
      <c r="L585" t="s">
        <v>1203</v>
      </c>
      <c r="M585" s="1">
        <v>0</v>
      </c>
      <c r="N585" s="1">
        <v>991681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</row>
    <row r="586" spans="1:19" hidden="1" x14ac:dyDescent="0.25">
      <c r="A586" s="4">
        <v>900226715</v>
      </c>
      <c r="B586" s="4" t="s">
        <v>13</v>
      </c>
      <c r="C586" s="4" t="s">
        <v>594</v>
      </c>
      <c r="D586" s="4">
        <v>6124687</v>
      </c>
      <c r="E586" s="5">
        <v>43677</v>
      </c>
      <c r="F586" s="5">
        <v>43686</v>
      </c>
      <c r="G586" s="6">
        <v>991681</v>
      </c>
      <c r="H586" s="6">
        <v>0</v>
      </c>
      <c r="I586" s="6">
        <v>0</v>
      </c>
      <c r="J586" s="6">
        <v>0</v>
      </c>
      <c r="K586" s="6">
        <v>991681</v>
      </c>
      <c r="L586" t="s">
        <v>1203</v>
      </c>
      <c r="M586" s="1">
        <v>0</v>
      </c>
      <c r="N586" s="1">
        <v>991681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</row>
    <row r="587" spans="1:19" hidden="1" x14ac:dyDescent="0.25">
      <c r="A587" s="4">
        <v>900226715</v>
      </c>
      <c r="B587" s="4" t="s">
        <v>13</v>
      </c>
      <c r="C587" s="4" t="s">
        <v>595</v>
      </c>
      <c r="D587" s="4">
        <v>6124688</v>
      </c>
      <c r="E587" s="5">
        <v>43677</v>
      </c>
      <c r="F587" s="5">
        <v>43686</v>
      </c>
      <c r="G587" s="6">
        <v>991681</v>
      </c>
      <c r="H587" s="6">
        <v>0</v>
      </c>
      <c r="I587" s="6">
        <v>0</v>
      </c>
      <c r="J587" s="6">
        <v>0</v>
      </c>
      <c r="K587" s="6">
        <v>991681</v>
      </c>
      <c r="L587" t="s">
        <v>1203</v>
      </c>
      <c r="M587" s="1">
        <v>0</v>
      </c>
      <c r="N587" s="1">
        <v>991681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</row>
    <row r="588" spans="1:19" hidden="1" x14ac:dyDescent="0.25">
      <c r="A588" s="4">
        <v>900226715</v>
      </c>
      <c r="B588" s="4" t="s">
        <v>13</v>
      </c>
      <c r="C588" s="4" t="s">
        <v>596</v>
      </c>
      <c r="D588" s="4">
        <v>6124689</v>
      </c>
      <c r="E588" s="5">
        <v>43677</v>
      </c>
      <c r="F588" s="5">
        <v>43686</v>
      </c>
      <c r="G588" s="6">
        <v>991681</v>
      </c>
      <c r="H588" s="6">
        <v>0</v>
      </c>
      <c r="I588" s="6">
        <v>0</v>
      </c>
      <c r="J588" s="6">
        <v>0</v>
      </c>
      <c r="K588" s="6">
        <v>991681</v>
      </c>
      <c r="L588" t="s">
        <v>1203</v>
      </c>
      <c r="M588" s="1">
        <v>0</v>
      </c>
      <c r="N588" s="1">
        <v>991681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</row>
    <row r="589" spans="1:19" hidden="1" x14ac:dyDescent="0.25">
      <c r="A589" s="4">
        <v>900226715</v>
      </c>
      <c r="B589" s="4" t="s">
        <v>13</v>
      </c>
      <c r="C589" s="4" t="s">
        <v>597</v>
      </c>
      <c r="D589" s="4">
        <v>6124690</v>
      </c>
      <c r="E589" s="5">
        <v>43677</v>
      </c>
      <c r="F589" s="5">
        <v>43686</v>
      </c>
      <c r="G589" s="6">
        <v>991681</v>
      </c>
      <c r="H589" s="6">
        <v>0</v>
      </c>
      <c r="I589" s="6">
        <v>0</v>
      </c>
      <c r="J589" s="6">
        <v>0</v>
      </c>
      <c r="K589" s="6">
        <v>991681</v>
      </c>
      <c r="L589" t="s">
        <v>1203</v>
      </c>
      <c r="M589" s="1">
        <v>0</v>
      </c>
      <c r="N589" s="1">
        <v>991681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</row>
    <row r="590" spans="1:19" hidden="1" x14ac:dyDescent="0.25">
      <c r="A590" s="4">
        <v>900226715</v>
      </c>
      <c r="B590" s="4" t="s">
        <v>13</v>
      </c>
      <c r="C590" s="4" t="s">
        <v>598</v>
      </c>
      <c r="D590" s="4">
        <v>6124691</v>
      </c>
      <c r="E590" s="5">
        <v>43677</v>
      </c>
      <c r="F590" s="5">
        <v>43686</v>
      </c>
      <c r="G590" s="6">
        <v>991681</v>
      </c>
      <c r="H590" s="6">
        <v>0</v>
      </c>
      <c r="I590" s="6">
        <v>0</v>
      </c>
      <c r="J590" s="6">
        <v>0</v>
      </c>
      <c r="K590" s="6">
        <v>991681</v>
      </c>
      <c r="L590" t="s">
        <v>1203</v>
      </c>
      <c r="M590" s="1">
        <v>0</v>
      </c>
      <c r="N590" s="1">
        <v>991681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</row>
    <row r="591" spans="1:19" hidden="1" x14ac:dyDescent="0.25">
      <c r="A591" s="4">
        <v>900226715</v>
      </c>
      <c r="B591" s="4" t="s">
        <v>13</v>
      </c>
      <c r="C591" s="4" t="s">
        <v>599</v>
      </c>
      <c r="D591" s="4">
        <v>6124692</v>
      </c>
      <c r="E591" s="5">
        <v>43677</v>
      </c>
      <c r="F591" s="5">
        <v>43686</v>
      </c>
      <c r="G591" s="6">
        <v>991681</v>
      </c>
      <c r="H591" s="6">
        <v>0</v>
      </c>
      <c r="I591" s="6">
        <v>0</v>
      </c>
      <c r="J591" s="6">
        <v>0</v>
      </c>
      <c r="K591" s="6">
        <v>991681</v>
      </c>
      <c r="L591" t="s">
        <v>1203</v>
      </c>
      <c r="M591" s="1">
        <v>0</v>
      </c>
      <c r="N591" s="1">
        <v>991681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</row>
    <row r="592" spans="1:19" hidden="1" x14ac:dyDescent="0.25">
      <c r="A592" s="4">
        <v>900226715</v>
      </c>
      <c r="B592" s="4" t="s">
        <v>13</v>
      </c>
      <c r="C592" s="4" t="s">
        <v>600</v>
      </c>
      <c r="D592" s="4">
        <v>6124693</v>
      </c>
      <c r="E592" s="5">
        <v>43677</v>
      </c>
      <c r="F592" s="5">
        <v>43686</v>
      </c>
      <c r="G592" s="6">
        <v>991681</v>
      </c>
      <c r="H592" s="6">
        <v>0</v>
      </c>
      <c r="I592" s="6">
        <v>0</v>
      </c>
      <c r="J592" s="6">
        <v>0</v>
      </c>
      <c r="K592" s="6">
        <v>991681</v>
      </c>
      <c r="L592" t="s">
        <v>1203</v>
      </c>
      <c r="M592" s="1">
        <v>0</v>
      </c>
      <c r="N592" s="1">
        <v>991681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</row>
    <row r="593" spans="1:19" hidden="1" x14ac:dyDescent="0.25">
      <c r="A593" s="4">
        <v>900226715</v>
      </c>
      <c r="B593" s="4" t="s">
        <v>13</v>
      </c>
      <c r="C593" s="4" t="s">
        <v>601</v>
      </c>
      <c r="D593" s="4">
        <v>6124694</v>
      </c>
      <c r="E593" s="5">
        <v>43677</v>
      </c>
      <c r="F593" s="5">
        <v>43686</v>
      </c>
      <c r="G593" s="6">
        <v>991681</v>
      </c>
      <c r="H593" s="6">
        <v>0</v>
      </c>
      <c r="I593" s="6">
        <v>0</v>
      </c>
      <c r="J593" s="6">
        <v>0</v>
      </c>
      <c r="K593" s="6">
        <v>991681</v>
      </c>
      <c r="L593" t="s">
        <v>1203</v>
      </c>
      <c r="M593" s="1">
        <v>0</v>
      </c>
      <c r="N593" s="1">
        <v>991681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</row>
    <row r="594" spans="1:19" hidden="1" x14ac:dyDescent="0.25">
      <c r="A594" s="4">
        <v>900226715</v>
      </c>
      <c r="B594" s="4" t="s">
        <v>13</v>
      </c>
      <c r="C594" s="4" t="s">
        <v>602</v>
      </c>
      <c r="D594" s="4">
        <v>6124695</v>
      </c>
      <c r="E594" s="5">
        <v>43677</v>
      </c>
      <c r="F594" s="5">
        <v>43686</v>
      </c>
      <c r="G594" s="6">
        <v>1704968</v>
      </c>
      <c r="H594" s="6">
        <v>0</v>
      </c>
      <c r="I594" s="6">
        <v>0</v>
      </c>
      <c r="J594" s="6">
        <v>0</v>
      </c>
      <c r="K594" s="6">
        <v>1704968</v>
      </c>
      <c r="L594" t="s">
        <v>1203</v>
      </c>
      <c r="M594" s="1">
        <v>0</v>
      </c>
      <c r="N594" s="1">
        <v>1704968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</row>
    <row r="595" spans="1:19" hidden="1" x14ac:dyDescent="0.25">
      <c r="A595" s="4">
        <v>900226715</v>
      </c>
      <c r="B595" s="4" t="s">
        <v>13</v>
      </c>
      <c r="C595" s="4" t="s">
        <v>603</v>
      </c>
      <c r="D595" s="4">
        <v>6124696</v>
      </c>
      <c r="E595" s="5">
        <v>43677</v>
      </c>
      <c r="F595" s="5">
        <v>43686</v>
      </c>
      <c r="G595" s="6">
        <v>991681</v>
      </c>
      <c r="H595" s="6">
        <v>0</v>
      </c>
      <c r="I595" s="6">
        <v>0</v>
      </c>
      <c r="J595" s="6">
        <v>0</v>
      </c>
      <c r="K595" s="6">
        <v>991681</v>
      </c>
      <c r="L595" t="s">
        <v>1203</v>
      </c>
      <c r="M595" s="1">
        <v>0</v>
      </c>
      <c r="N595" s="1">
        <v>991681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</row>
    <row r="596" spans="1:19" hidden="1" x14ac:dyDescent="0.25">
      <c r="A596" s="4">
        <v>900226715</v>
      </c>
      <c r="B596" s="4" t="s">
        <v>13</v>
      </c>
      <c r="C596" s="4" t="s">
        <v>604</v>
      </c>
      <c r="D596" s="4">
        <v>6124697</v>
      </c>
      <c r="E596" s="5">
        <v>43677</v>
      </c>
      <c r="F596" s="5">
        <v>43686</v>
      </c>
      <c r="G596" s="6">
        <v>991681</v>
      </c>
      <c r="H596" s="6">
        <v>0</v>
      </c>
      <c r="I596" s="6">
        <v>0</v>
      </c>
      <c r="J596" s="6">
        <v>0</v>
      </c>
      <c r="K596" s="6">
        <v>991681</v>
      </c>
      <c r="L596" t="s">
        <v>1203</v>
      </c>
      <c r="M596" s="1">
        <v>0</v>
      </c>
      <c r="N596" s="1">
        <v>991681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</row>
    <row r="597" spans="1:19" hidden="1" x14ac:dyDescent="0.25">
      <c r="A597" s="4">
        <v>900226715</v>
      </c>
      <c r="B597" s="4" t="s">
        <v>13</v>
      </c>
      <c r="C597" s="4" t="s">
        <v>605</v>
      </c>
      <c r="D597" s="4">
        <v>6124698</v>
      </c>
      <c r="E597" s="5">
        <v>43677</v>
      </c>
      <c r="F597" s="5">
        <v>43686</v>
      </c>
      <c r="G597" s="6">
        <v>991681</v>
      </c>
      <c r="H597" s="6">
        <v>0</v>
      </c>
      <c r="I597" s="6">
        <v>0</v>
      </c>
      <c r="J597" s="6">
        <v>0</v>
      </c>
      <c r="K597" s="6">
        <v>991681</v>
      </c>
      <c r="L597" t="s">
        <v>1203</v>
      </c>
      <c r="M597" s="1">
        <v>0</v>
      </c>
      <c r="N597" s="1">
        <v>991681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</row>
    <row r="598" spans="1:19" hidden="1" x14ac:dyDescent="0.25">
      <c r="A598" s="4">
        <v>900226715</v>
      </c>
      <c r="B598" s="4" t="s">
        <v>13</v>
      </c>
      <c r="C598" s="4" t="s">
        <v>606</v>
      </c>
      <c r="D598" s="4">
        <v>6124699</v>
      </c>
      <c r="E598" s="5">
        <v>43677</v>
      </c>
      <c r="F598" s="5">
        <v>43686</v>
      </c>
      <c r="G598" s="6">
        <v>250000</v>
      </c>
      <c r="H598" s="6">
        <v>0</v>
      </c>
      <c r="I598" s="6">
        <v>0</v>
      </c>
      <c r="J598" s="6">
        <v>0</v>
      </c>
      <c r="K598" s="6">
        <v>250000</v>
      </c>
      <c r="L598" t="s">
        <v>1206</v>
      </c>
      <c r="M598" s="1">
        <v>0</v>
      </c>
      <c r="N598" s="1">
        <v>0</v>
      </c>
      <c r="O598" s="1">
        <v>0</v>
      </c>
      <c r="P598" s="1">
        <v>250000</v>
      </c>
      <c r="Q598" s="1">
        <v>0</v>
      </c>
      <c r="R598" s="1">
        <v>0</v>
      </c>
      <c r="S598" s="1">
        <v>0</v>
      </c>
    </row>
    <row r="599" spans="1:19" hidden="1" x14ac:dyDescent="0.25">
      <c r="A599" s="4">
        <v>900226715</v>
      </c>
      <c r="B599" s="4" t="s">
        <v>13</v>
      </c>
      <c r="C599" s="4" t="s">
        <v>607</v>
      </c>
      <c r="D599" s="4">
        <v>6124701</v>
      </c>
      <c r="E599" s="5">
        <v>43677</v>
      </c>
      <c r="F599" s="5">
        <v>43686</v>
      </c>
      <c r="G599" s="6">
        <v>991681</v>
      </c>
      <c r="H599" s="6">
        <v>0</v>
      </c>
      <c r="I599" s="6">
        <v>0</v>
      </c>
      <c r="J599" s="6">
        <v>0</v>
      </c>
      <c r="K599" s="6">
        <v>991681</v>
      </c>
      <c r="L599" t="s">
        <v>1203</v>
      </c>
      <c r="M599" s="1">
        <v>0</v>
      </c>
      <c r="N599" s="1">
        <v>991681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</row>
    <row r="600" spans="1:19" hidden="1" x14ac:dyDescent="0.25">
      <c r="A600" s="4">
        <v>900226715</v>
      </c>
      <c r="B600" s="4" t="s">
        <v>13</v>
      </c>
      <c r="C600" s="4" t="s">
        <v>608</v>
      </c>
      <c r="D600" s="4">
        <v>6124702</v>
      </c>
      <c r="E600" s="5">
        <v>43677</v>
      </c>
      <c r="F600" s="5">
        <v>43686</v>
      </c>
      <c r="G600" s="6">
        <v>991700</v>
      </c>
      <c r="H600" s="6">
        <v>0</v>
      </c>
      <c r="I600" s="6">
        <v>0</v>
      </c>
      <c r="J600" s="6">
        <v>0</v>
      </c>
      <c r="K600" s="6">
        <v>991700</v>
      </c>
      <c r="L600" t="s">
        <v>1203</v>
      </c>
      <c r="M600" s="1">
        <v>0</v>
      </c>
      <c r="N600" s="1">
        <v>991700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</row>
    <row r="601" spans="1:19" hidden="1" x14ac:dyDescent="0.25">
      <c r="A601" s="4">
        <v>900226715</v>
      </c>
      <c r="B601" s="4" t="s">
        <v>13</v>
      </c>
      <c r="C601" s="4" t="s">
        <v>609</v>
      </c>
      <c r="D601" s="4">
        <v>6124703</v>
      </c>
      <c r="E601" s="5">
        <v>43677</v>
      </c>
      <c r="F601" s="5">
        <v>43686</v>
      </c>
      <c r="G601" s="6">
        <v>991681</v>
      </c>
      <c r="H601" s="6">
        <v>0</v>
      </c>
      <c r="I601" s="6">
        <v>0</v>
      </c>
      <c r="J601" s="6">
        <v>0</v>
      </c>
      <c r="K601" s="6">
        <v>991681</v>
      </c>
      <c r="L601" t="s">
        <v>1203</v>
      </c>
      <c r="M601" s="1">
        <v>0</v>
      </c>
      <c r="N601" s="1">
        <v>991681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</row>
    <row r="602" spans="1:19" hidden="1" x14ac:dyDescent="0.25">
      <c r="A602" s="4">
        <v>900226715</v>
      </c>
      <c r="B602" s="4" t="s">
        <v>13</v>
      </c>
      <c r="C602" s="4" t="s">
        <v>610</v>
      </c>
      <c r="D602" s="4">
        <v>6124704</v>
      </c>
      <c r="E602" s="5">
        <v>43677</v>
      </c>
      <c r="F602" s="5">
        <v>43686</v>
      </c>
      <c r="G602" s="6">
        <v>991681</v>
      </c>
      <c r="H602" s="6">
        <v>0</v>
      </c>
      <c r="I602" s="6">
        <v>0</v>
      </c>
      <c r="J602" s="6">
        <v>0</v>
      </c>
      <c r="K602" s="6">
        <v>991681</v>
      </c>
      <c r="L602" t="s">
        <v>1203</v>
      </c>
      <c r="M602" s="1">
        <v>0</v>
      </c>
      <c r="N602" s="1">
        <v>991681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</row>
    <row r="603" spans="1:19" hidden="1" x14ac:dyDescent="0.25">
      <c r="A603" s="4">
        <v>900226715</v>
      </c>
      <c r="B603" s="4" t="s">
        <v>13</v>
      </c>
      <c r="C603" s="4" t="s">
        <v>611</v>
      </c>
      <c r="D603" s="4">
        <v>6124705</v>
      </c>
      <c r="E603" s="5">
        <v>43677</v>
      </c>
      <c r="F603" s="5">
        <v>43686</v>
      </c>
      <c r="G603" s="6">
        <v>991681</v>
      </c>
      <c r="H603" s="6">
        <v>0</v>
      </c>
      <c r="I603" s="6">
        <v>0</v>
      </c>
      <c r="J603" s="6">
        <v>0</v>
      </c>
      <c r="K603" s="6">
        <v>991681</v>
      </c>
      <c r="L603" t="s">
        <v>1203</v>
      </c>
      <c r="M603" s="1">
        <v>0</v>
      </c>
      <c r="N603" s="1">
        <v>991681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</row>
    <row r="604" spans="1:19" hidden="1" x14ac:dyDescent="0.25">
      <c r="A604" s="4">
        <v>900226715</v>
      </c>
      <c r="B604" s="4" t="s">
        <v>13</v>
      </c>
      <c r="C604" s="4" t="s">
        <v>612</v>
      </c>
      <c r="D604" s="4">
        <v>6124706</v>
      </c>
      <c r="E604" s="5">
        <v>43677</v>
      </c>
      <c r="F604" s="5">
        <v>43686</v>
      </c>
      <c r="G604" s="6">
        <v>991681</v>
      </c>
      <c r="H604" s="6">
        <v>0</v>
      </c>
      <c r="I604" s="6">
        <v>0</v>
      </c>
      <c r="J604" s="6">
        <v>0</v>
      </c>
      <c r="K604" s="6">
        <v>991681</v>
      </c>
      <c r="L604" t="s">
        <v>1203</v>
      </c>
      <c r="M604" s="1">
        <v>0</v>
      </c>
      <c r="N604" s="1">
        <v>991681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</row>
    <row r="605" spans="1:19" hidden="1" x14ac:dyDescent="0.25">
      <c r="A605" s="4">
        <v>900226715</v>
      </c>
      <c r="B605" s="4" t="s">
        <v>13</v>
      </c>
      <c r="C605" s="4" t="s">
        <v>613</v>
      </c>
      <c r="D605" s="4">
        <v>6124707</v>
      </c>
      <c r="E605" s="5">
        <v>43677</v>
      </c>
      <c r="F605" s="5">
        <v>43686</v>
      </c>
      <c r="G605" s="6">
        <v>991681</v>
      </c>
      <c r="H605" s="6">
        <v>0</v>
      </c>
      <c r="I605" s="6">
        <v>0</v>
      </c>
      <c r="J605" s="6">
        <v>0</v>
      </c>
      <c r="K605" s="6">
        <v>991681</v>
      </c>
      <c r="L605" t="s">
        <v>1206</v>
      </c>
      <c r="M605" s="1">
        <v>0</v>
      </c>
      <c r="N605" s="1">
        <v>0</v>
      </c>
      <c r="O605" s="1">
        <v>0</v>
      </c>
      <c r="P605" s="1">
        <v>991681</v>
      </c>
      <c r="Q605" s="1">
        <v>0</v>
      </c>
      <c r="R605" s="1">
        <v>0</v>
      </c>
      <c r="S605" s="1">
        <v>0</v>
      </c>
    </row>
    <row r="606" spans="1:19" hidden="1" x14ac:dyDescent="0.25">
      <c r="A606" s="4">
        <v>900226715</v>
      </c>
      <c r="B606" s="4" t="s">
        <v>13</v>
      </c>
      <c r="C606" s="4" t="s">
        <v>614</v>
      </c>
      <c r="D606" s="4">
        <v>6124744</v>
      </c>
      <c r="E606" s="5">
        <v>43677</v>
      </c>
      <c r="F606" s="5">
        <v>43686</v>
      </c>
      <c r="G606" s="6">
        <v>84008151</v>
      </c>
      <c r="H606" s="6">
        <v>0</v>
      </c>
      <c r="I606" s="6">
        <v>1496902</v>
      </c>
      <c r="J606" s="6">
        <v>73348210</v>
      </c>
      <c r="K606" s="6">
        <v>9163039</v>
      </c>
      <c r="L606" t="s">
        <v>1205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9163039</v>
      </c>
    </row>
    <row r="607" spans="1:19" hidden="1" x14ac:dyDescent="0.25">
      <c r="A607" s="4">
        <v>900226715</v>
      </c>
      <c r="B607" s="4" t="s">
        <v>13</v>
      </c>
      <c r="C607" s="4" t="s">
        <v>615</v>
      </c>
      <c r="D607" s="4">
        <v>6124755</v>
      </c>
      <c r="E607" s="5">
        <v>43685</v>
      </c>
      <c r="F607" s="5">
        <v>43718</v>
      </c>
      <c r="G607" s="6">
        <v>2956987</v>
      </c>
      <c r="H607" s="6">
        <v>0</v>
      </c>
      <c r="I607" s="6">
        <v>0</v>
      </c>
      <c r="J607" s="6">
        <v>0</v>
      </c>
      <c r="K607" s="6">
        <v>2956987</v>
      </c>
      <c r="L607" t="s">
        <v>1206</v>
      </c>
      <c r="M607" s="1">
        <v>0</v>
      </c>
      <c r="N607" s="1">
        <v>0</v>
      </c>
      <c r="O607" s="1">
        <v>0</v>
      </c>
      <c r="P607" s="1">
        <v>2956987</v>
      </c>
      <c r="Q607" s="1">
        <v>0</v>
      </c>
      <c r="R607" s="1">
        <v>0</v>
      </c>
      <c r="S607" s="1">
        <v>0</v>
      </c>
    </row>
    <row r="608" spans="1:19" hidden="1" x14ac:dyDescent="0.25">
      <c r="A608" s="4">
        <v>900226715</v>
      </c>
      <c r="B608" s="4" t="s">
        <v>13</v>
      </c>
      <c r="C608" s="4" t="s">
        <v>616</v>
      </c>
      <c r="D608" s="4">
        <v>6124790</v>
      </c>
      <c r="E608" s="5">
        <v>43686</v>
      </c>
      <c r="F608" s="5">
        <v>43718</v>
      </c>
      <c r="G608" s="6">
        <v>29339217</v>
      </c>
      <c r="H608" s="6">
        <v>0</v>
      </c>
      <c r="I608" s="6">
        <v>0</v>
      </c>
      <c r="J608" s="6">
        <v>0</v>
      </c>
      <c r="K608" s="6">
        <v>29339217</v>
      </c>
      <c r="L608" t="s">
        <v>1213</v>
      </c>
      <c r="M608" s="1">
        <v>0</v>
      </c>
      <c r="N608" s="1">
        <v>0</v>
      </c>
      <c r="O608" s="1">
        <v>4130000</v>
      </c>
      <c r="P608" s="1">
        <v>14709217</v>
      </c>
      <c r="Q608" s="1">
        <v>0</v>
      </c>
      <c r="R608" s="1">
        <v>0</v>
      </c>
      <c r="S608" s="1">
        <v>10500000</v>
      </c>
    </row>
    <row r="609" spans="1:19" x14ac:dyDescent="0.25">
      <c r="A609" s="4">
        <v>900226715</v>
      </c>
      <c r="B609" s="4" t="s">
        <v>13</v>
      </c>
      <c r="C609" s="4" t="s">
        <v>617</v>
      </c>
      <c r="D609" s="4">
        <v>6124856</v>
      </c>
      <c r="E609" s="5">
        <v>43689</v>
      </c>
      <c r="F609" s="5">
        <f>+E609</f>
        <v>43689</v>
      </c>
      <c r="G609" s="6">
        <v>250000</v>
      </c>
      <c r="H609" s="6">
        <v>0</v>
      </c>
      <c r="I609" s="6">
        <v>0</v>
      </c>
      <c r="J609" s="6">
        <v>0</v>
      </c>
      <c r="K609" s="6">
        <v>250000</v>
      </c>
      <c r="L609" t="s">
        <v>1202</v>
      </c>
      <c r="M609" s="1">
        <v>250000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</row>
    <row r="610" spans="1:19" hidden="1" x14ac:dyDescent="0.25">
      <c r="A610" s="4">
        <v>900226715</v>
      </c>
      <c r="B610" s="4" t="s">
        <v>13</v>
      </c>
      <c r="C610" s="4" t="s">
        <v>618</v>
      </c>
      <c r="D610" s="4">
        <v>6124862</v>
      </c>
      <c r="E610" s="5">
        <v>43689</v>
      </c>
      <c r="F610" s="5">
        <v>43713</v>
      </c>
      <c r="G610" s="6">
        <v>300000</v>
      </c>
      <c r="H610" s="6">
        <v>0</v>
      </c>
      <c r="I610" s="6">
        <v>0</v>
      </c>
      <c r="J610" s="6">
        <v>0</v>
      </c>
      <c r="K610" s="6">
        <v>300000</v>
      </c>
      <c r="L610" t="s">
        <v>1206</v>
      </c>
      <c r="M610" s="1">
        <v>0</v>
      </c>
      <c r="N610" s="1">
        <v>0</v>
      </c>
      <c r="O610" s="1">
        <v>0</v>
      </c>
      <c r="P610" s="1">
        <v>300000</v>
      </c>
      <c r="Q610" s="1">
        <v>0</v>
      </c>
      <c r="R610" s="1">
        <v>0</v>
      </c>
      <c r="S610" s="1">
        <v>0</v>
      </c>
    </row>
    <row r="611" spans="1:19" hidden="1" x14ac:dyDescent="0.25">
      <c r="A611" s="4">
        <v>900226715</v>
      </c>
      <c r="B611" s="4" t="s">
        <v>13</v>
      </c>
      <c r="C611" s="4" t="s">
        <v>619</v>
      </c>
      <c r="D611" s="4">
        <v>6124870</v>
      </c>
      <c r="E611" s="5">
        <v>43689</v>
      </c>
      <c r="F611" s="5">
        <v>43713</v>
      </c>
      <c r="G611" s="6">
        <v>185000</v>
      </c>
      <c r="H611" s="6">
        <v>0</v>
      </c>
      <c r="I611" s="6">
        <v>0</v>
      </c>
      <c r="J611" s="6">
        <v>0</v>
      </c>
      <c r="K611" s="6">
        <v>185000</v>
      </c>
      <c r="L611" t="s">
        <v>1206</v>
      </c>
      <c r="M611" s="1">
        <v>0</v>
      </c>
      <c r="N611" s="1">
        <v>0</v>
      </c>
      <c r="O611" s="1">
        <v>0</v>
      </c>
      <c r="P611" s="1">
        <v>185000</v>
      </c>
      <c r="Q611" s="1">
        <v>0</v>
      </c>
      <c r="R611" s="1">
        <v>0</v>
      </c>
      <c r="S611" s="1">
        <v>0</v>
      </c>
    </row>
    <row r="612" spans="1:19" hidden="1" x14ac:dyDescent="0.25">
      <c r="A612" s="4">
        <v>900226715</v>
      </c>
      <c r="B612" s="4" t="s">
        <v>13</v>
      </c>
      <c r="C612" s="4" t="s">
        <v>620</v>
      </c>
      <c r="D612" s="4">
        <v>6124871</v>
      </c>
      <c r="E612" s="5">
        <v>43689</v>
      </c>
      <c r="F612" s="5">
        <v>43713</v>
      </c>
      <c r="G612" s="6">
        <v>75000</v>
      </c>
      <c r="H612" s="6">
        <v>0</v>
      </c>
      <c r="I612" s="6">
        <v>0</v>
      </c>
      <c r="J612" s="6">
        <v>0</v>
      </c>
      <c r="K612" s="6">
        <v>75000</v>
      </c>
      <c r="L612" t="s">
        <v>1206</v>
      </c>
      <c r="M612" s="1">
        <v>0</v>
      </c>
      <c r="N612" s="1">
        <v>0</v>
      </c>
      <c r="O612" s="1">
        <v>0</v>
      </c>
      <c r="P612" s="1">
        <v>75000</v>
      </c>
      <c r="Q612" s="1">
        <v>0</v>
      </c>
      <c r="R612" s="1">
        <v>0</v>
      </c>
      <c r="S612" s="1">
        <v>0</v>
      </c>
    </row>
    <row r="613" spans="1:19" hidden="1" x14ac:dyDescent="0.25">
      <c r="A613" s="4">
        <v>900226715</v>
      </c>
      <c r="B613" s="4" t="s">
        <v>13</v>
      </c>
      <c r="C613" s="4" t="s">
        <v>621</v>
      </c>
      <c r="D613" s="4">
        <v>6124874</v>
      </c>
      <c r="E613" s="5">
        <v>43689</v>
      </c>
      <c r="F613" s="5">
        <v>43713</v>
      </c>
      <c r="G613" s="6">
        <v>415000</v>
      </c>
      <c r="H613" s="6">
        <v>0</v>
      </c>
      <c r="I613" s="6">
        <v>0</v>
      </c>
      <c r="J613" s="6">
        <v>0</v>
      </c>
      <c r="K613" s="6">
        <v>415000</v>
      </c>
      <c r="L613" t="s">
        <v>1206</v>
      </c>
      <c r="M613" s="1">
        <v>0</v>
      </c>
      <c r="N613" s="1">
        <v>0</v>
      </c>
      <c r="O613" s="1">
        <v>0</v>
      </c>
      <c r="P613" s="1">
        <v>415000</v>
      </c>
      <c r="Q613" s="1">
        <v>0</v>
      </c>
      <c r="R613" s="1">
        <v>0</v>
      </c>
      <c r="S613" s="1">
        <v>0</v>
      </c>
    </row>
    <row r="614" spans="1:19" hidden="1" x14ac:dyDescent="0.25">
      <c r="A614" s="4">
        <v>900226715</v>
      </c>
      <c r="B614" s="4" t="s">
        <v>13</v>
      </c>
      <c r="C614" s="4" t="s">
        <v>622</v>
      </c>
      <c r="D614" s="4">
        <v>6124879</v>
      </c>
      <c r="E614" s="5">
        <v>43689</v>
      </c>
      <c r="F614" s="5">
        <v>43713</v>
      </c>
      <c r="G614" s="6">
        <v>185000</v>
      </c>
      <c r="H614" s="6">
        <v>0</v>
      </c>
      <c r="I614" s="6">
        <v>0</v>
      </c>
      <c r="J614" s="6">
        <v>0</v>
      </c>
      <c r="K614" s="6">
        <v>185000</v>
      </c>
      <c r="L614" t="s">
        <v>1206</v>
      </c>
      <c r="M614" s="1">
        <v>0</v>
      </c>
      <c r="N614" s="1">
        <v>0</v>
      </c>
      <c r="O614" s="1">
        <v>0</v>
      </c>
      <c r="P614" s="1">
        <v>185000</v>
      </c>
      <c r="Q614" s="1">
        <v>0</v>
      </c>
      <c r="R614" s="1">
        <v>0</v>
      </c>
      <c r="S614" s="1">
        <v>0</v>
      </c>
    </row>
    <row r="615" spans="1:19" hidden="1" x14ac:dyDescent="0.25">
      <c r="A615" s="4">
        <v>900226715</v>
      </c>
      <c r="B615" s="4" t="s">
        <v>13</v>
      </c>
      <c r="C615" s="4" t="s">
        <v>623</v>
      </c>
      <c r="D615" s="4">
        <v>6124880</v>
      </c>
      <c r="E615" s="5">
        <v>43689</v>
      </c>
      <c r="F615" s="5">
        <v>43713</v>
      </c>
      <c r="G615" s="6">
        <v>185000</v>
      </c>
      <c r="H615" s="6">
        <v>0</v>
      </c>
      <c r="I615" s="6">
        <v>0</v>
      </c>
      <c r="J615" s="6">
        <v>0</v>
      </c>
      <c r="K615" s="6">
        <v>185000</v>
      </c>
      <c r="L615" t="s">
        <v>1206</v>
      </c>
      <c r="M615" s="1">
        <v>0</v>
      </c>
      <c r="N615" s="1">
        <v>0</v>
      </c>
      <c r="O615" s="1">
        <v>0</v>
      </c>
      <c r="P615" s="1">
        <v>185000</v>
      </c>
      <c r="Q615" s="1">
        <v>0</v>
      </c>
      <c r="R615" s="1">
        <v>0</v>
      </c>
      <c r="S615" s="1">
        <v>0</v>
      </c>
    </row>
    <row r="616" spans="1:19" hidden="1" x14ac:dyDescent="0.25">
      <c r="A616" s="4">
        <v>900226715</v>
      </c>
      <c r="B616" s="4" t="s">
        <v>13</v>
      </c>
      <c r="C616" s="4" t="s">
        <v>624</v>
      </c>
      <c r="D616" s="4">
        <v>6124882</v>
      </c>
      <c r="E616" s="5">
        <v>43689</v>
      </c>
      <c r="F616" s="5">
        <v>43713</v>
      </c>
      <c r="G616" s="6">
        <v>185000</v>
      </c>
      <c r="H616" s="6">
        <v>0</v>
      </c>
      <c r="I616" s="6">
        <v>0</v>
      </c>
      <c r="J616" s="6">
        <v>0</v>
      </c>
      <c r="K616" s="6">
        <v>185000</v>
      </c>
      <c r="L616" t="s">
        <v>1206</v>
      </c>
      <c r="M616" s="1">
        <v>0</v>
      </c>
      <c r="N616" s="1">
        <v>0</v>
      </c>
      <c r="O616" s="1">
        <v>0</v>
      </c>
      <c r="P616" s="1">
        <v>185000</v>
      </c>
      <c r="Q616" s="1">
        <v>0</v>
      </c>
      <c r="R616" s="1">
        <v>0</v>
      </c>
      <c r="S616" s="1">
        <v>0</v>
      </c>
    </row>
    <row r="617" spans="1:19" hidden="1" x14ac:dyDescent="0.25">
      <c r="A617" s="4">
        <v>900226715</v>
      </c>
      <c r="B617" s="4" t="s">
        <v>13</v>
      </c>
      <c r="C617" s="4" t="s">
        <v>625</v>
      </c>
      <c r="D617" s="4">
        <v>6124886</v>
      </c>
      <c r="E617" s="5">
        <v>43689</v>
      </c>
      <c r="F617" s="5">
        <v>43713</v>
      </c>
      <c r="G617" s="6">
        <v>185000</v>
      </c>
      <c r="H617" s="6">
        <v>0</v>
      </c>
      <c r="I617" s="6">
        <v>0</v>
      </c>
      <c r="J617" s="6">
        <v>0</v>
      </c>
      <c r="K617" s="6">
        <v>185000</v>
      </c>
      <c r="L617" t="s">
        <v>1206</v>
      </c>
      <c r="M617" s="1">
        <v>0</v>
      </c>
      <c r="N617" s="1">
        <v>0</v>
      </c>
      <c r="O617" s="1">
        <v>0</v>
      </c>
      <c r="P617" s="1">
        <v>185000</v>
      </c>
      <c r="Q617" s="1">
        <v>0</v>
      </c>
      <c r="R617" s="1">
        <v>0</v>
      </c>
      <c r="S617" s="1">
        <v>0</v>
      </c>
    </row>
    <row r="618" spans="1:19" hidden="1" x14ac:dyDescent="0.25">
      <c r="A618" s="4">
        <v>900226715</v>
      </c>
      <c r="B618" s="4" t="s">
        <v>13</v>
      </c>
      <c r="C618" s="4" t="s">
        <v>626</v>
      </c>
      <c r="D618" s="4">
        <v>6124887</v>
      </c>
      <c r="E618" s="5">
        <v>43689</v>
      </c>
      <c r="F618" s="5">
        <v>43713</v>
      </c>
      <c r="G618" s="6">
        <v>75000</v>
      </c>
      <c r="H618" s="6">
        <v>0</v>
      </c>
      <c r="I618" s="6">
        <v>0</v>
      </c>
      <c r="J618" s="6">
        <v>0</v>
      </c>
      <c r="K618" s="6">
        <v>75000</v>
      </c>
      <c r="L618" t="s">
        <v>1206</v>
      </c>
      <c r="M618" s="1">
        <v>0</v>
      </c>
      <c r="N618" s="1">
        <v>0</v>
      </c>
      <c r="O618" s="1">
        <v>0</v>
      </c>
      <c r="P618" s="1">
        <v>75000</v>
      </c>
      <c r="Q618" s="1">
        <v>0</v>
      </c>
      <c r="R618" s="1">
        <v>0</v>
      </c>
      <c r="S618" s="1">
        <v>0</v>
      </c>
    </row>
    <row r="619" spans="1:19" hidden="1" x14ac:dyDescent="0.25">
      <c r="A619" s="4">
        <v>900226715</v>
      </c>
      <c r="B619" s="4" t="s">
        <v>13</v>
      </c>
      <c r="C619" s="4" t="s">
        <v>627</v>
      </c>
      <c r="D619" s="4">
        <v>6124888</v>
      </c>
      <c r="E619" s="5">
        <v>43689</v>
      </c>
      <c r="F619" s="5">
        <v>43713</v>
      </c>
      <c r="G619" s="6">
        <v>75000</v>
      </c>
      <c r="H619" s="6">
        <v>0</v>
      </c>
      <c r="I619" s="6">
        <v>0</v>
      </c>
      <c r="J619" s="6">
        <v>0</v>
      </c>
      <c r="K619" s="6">
        <v>75000</v>
      </c>
      <c r="L619" t="s">
        <v>1206</v>
      </c>
      <c r="M619" s="1">
        <v>0</v>
      </c>
      <c r="N619" s="1">
        <v>0</v>
      </c>
      <c r="O619" s="1">
        <v>0</v>
      </c>
      <c r="P619" s="1">
        <v>75000</v>
      </c>
      <c r="Q619" s="1">
        <v>0</v>
      </c>
      <c r="R619" s="1">
        <v>0</v>
      </c>
      <c r="S619" s="1">
        <v>0</v>
      </c>
    </row>
    <row r="620" spans="1:19" hidden="1" x14ac:dyDescent="0.25">
      <c r="A620" s="4">
        <v>900226715</v>
      </c>
      <c r="B620" s="4" t="s">
        <v>13</v>
      </c>
      <c r="C620" s="4" t="s">
        <v>628</v>
      </c>
      <c r="D620" s="4">
        <v>6124915</v>
      </c>
      <c r="E620" s="5">
        <v>43691</v>
      </c>
      <c r="F620" s="5">
        <v>43713</v>
      </c>
      <c r="G620" s="6">
        <v>75000</v>
      </c>
      <c r="H620" s="6">
        <v>0</v>
      </c>
      <c r="I620" s="6">
        <v>0</v>
      </c>
      <c r="J620" s="6">
        <v>0</v>
      </c>
      <c r="K620" s="6">
        <v>75000</v>
      </c>
      <c r="L620" t="s">
        <v>1206</v>
      </c>
      <c r="M620" s="1">
        <v>0</v>
      </c>
      <c r="N620" s="1">
        <v>0</v>
      </c>
      <c r="O620" s="1">
        <v>0</v>
      </c>
      <c r="P620" s="1">
        <v>75000</v>
      </c>
      <c r="Q620" s="1">
        <v>0</v>
      </c>
      <c r="R620" s="1">
        <v>0</v>
      </c>
      <c r="S620" s="1">
        <v>0</v>
      </c>
    </row>
    <row r="621" spans="1:19" hidden="1" x14ac:dyDescent="0.25">
      <c r="A621" s="4">
        <v>900226715</v>
      </c>
      <c r="B621" s="4" t="s">
        <v>13</v>
      </c>
      <c r="C621" s="4" t="s">
        <v>629</v>
      </c>
      <c r="D621" s="4">
        <v>6124917</v>
      </c>
      <c r="E621" s="5">
        <v>43691</v>
      </c>
      <c r="F621" s="5">
        <v>43713</v>
      </c>
      <c r="G621" s="6">
        <v>185000</v>
      </c>
      <c r="H621" s="6">
        <v>0</v>
      </c>
      <c r="I621" s="6">
        <v>0</v>
      </c>
      <c r="J621" s="6">
        <v>0</v>
      </c>
      <c r="K621" s="6">
        <v>185000</v>
      </c>
      <c r="L621" t="s">
        <v>1206</v>
      </c>
      <c r="M621" s="1">
        <v>0</v>
      </c>
      <c r="N621" s="1">
        <v>0</v>
      </c>
      <c r="O621" s="1">
        <v>0</v>
      </c>
      <c r="P621" s="1">
        <v>185000</v>
      </c>
      <c r="Q621" s="1">
        <v>0</v>
      </c>
      <c r="R621" s="1">
        <v>0</v>
      </c>
      <c r="S621" s="1">
        <v>0</v>
      </c>
    </row>
    <row r="622" spans="1:19" hidden="1" x14ac:dyDescent="0.25">
      <c r="A622" s="4">
        <v>900226715</v>
      </c>
      <c r="B622" s="4" t="s">
        <v>13</v>
      </c>
      <c r="C622" s="4" t="s">
        <v>630</v>
      </c>
      <c r="D622" s="4">
        <v>6124918</v>
      </c>
      <c r="E622" s="5">
        <v>43691</v>
      </c>
      <c r="F622" s="5">
        <v>43713</v>
      </c>
      <c r="G622" s="6">
        <v>75000</v>
      </c>
      <c r="H622" s="6">
        <v>0</v>
      </c>
      <c r="I622" s="6">
        <v>0</v>
      </c>
      <c r="J622" s="6">
        <v>0</v>
      </c>
      <c r="K622" s="6">
        <v>75000</v>
      </c>
      <c r="L622" t="s">
        <v>1206</v>
      </c>
      <c r="M622" s="1">
        <v>0</v>
      </c>
      <c r="N622" s="1">
        <v>0</v>
      </c>
      <c r="O622" s="1">
        <v>0</v>
      </c>
      <c r="P622" s="1">
        <v>75000</v>
      </c>
      <c r="Q622" s="1">
        <v>0</v>
      </c>
      <c r="R622" s="1">
        <v>0</v>
      </c>
      <c r="S622" s="1">
        <v>0</v>
      </c>
    </row>
    <row r="623" spans="1:19" hidden="1" x14ac:dyDescent="0.25">
      <c r="A623" s="4">
        <v>900226715</v>
      </c>
      <c r="B623" s="4" t="s">
        <v>13</v>
      </c>
      <c r="C623" s="4" t="s">
        <v>631</v>
      </c>
      <c r="D623" s="4">
        <v>6124940</v>
      </c>
      <c r="E623" s="5">
        <v>43691</v>
      </c>
      <c r="F623" s="5">
        <v>43718</v>
      </c>
      <c r="G623" s="6">
        <v>54910277</v>
      </c>
      <c r="H623" s="6">
        <v>0</v>
      </c>
      <c r="I623" s="6">
        <v>0</v>
      </c>
      <c r="J623" s="6">
        <v>0</v>
      </c>
      <c r="K623" s="6">
        <v>54910277</v>
      </c>
      <c r="L623" t="s">
        <v>1213</v>
      </c>
      <c r="M623" s="1">
        <v>0</v>
      </c>
      <c r="N623" s="1">
        <v>0</v>
      </c>
      <c r="O623" s="1">
        <v>12112620</v>
      </c>
      <c r="P623" s="1">
        <v>30047657</v>
      </c>
      <c r="Q623" s="1">
        <v>0</v>
      </c>
      <c r="R623" s="1">
        <v>0</v>
      </c>
      <c r="S623" s="1">
        <v>12750000</v>
      </c>
    </row>
    <row r="624" spans="1:19" x14ac:dyDescent="0.25">
      <c r="A624" s="4">
        <v>900226715</v>
      </c>
      <c r="B624" s="4" t="s">
        <v>13</v>
      </c>
      <c r="C624" s="4" t="s">
        <v>632</v>
      </c>
      <c r="D624" s="4">
        <v>6125001</v>
      </c>
      <c r="E624" s="5">
        <v>43692</v>
      </c>
      <c r="F624" s="5">
        <f>+E624</f>
        <v>43692</v>
      </c>
      <c r="G624" s="6">
        <v>415123</v>
      </c>
      <c r="H624" s="6">
        <v>0</v>
      </c>
      <c r="I624" s="6">
        <v>0</v>
      </c>
      <c r="J624" s="6">
        <v>0</v>
      </c>
      <c r="K624" s="6">
        <v>415123</v>
      </c>
      <c r="L624" t="s">
        <v>1202</v>
      </c>
      <c r="M624" s="1">
        <v>415123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</row>
    <row r="625" spans="1:19" hidden="1" x14ac:dyDescent="0.25">
      <c r="A625" s="4">
        <v>900226715</v>
      </c>
      <c r="B625" s="4" t="s">
        <v>13</v>
      </c>
      <c r="C625" s="4" t="s">
        <v>633</v>
      </c>
      <c r="D625" s="4">
        <v>6125058</v>
      </c>
      <c r="E625" s="5">
        <v>43692</v>
      </c>
      <c r="F625" s="5">
        <v>43713</v>
      </c>
      <c r="G625" s="6">
        <v>185000</v>
      </c>
      <c r="H625" s="6">
        <v>0</v>
      </c>
      <c r="I625" s="6">
        <v>0</v>
      </c>
      <c r="J625" s="6">
        <v>0</v>
      </c>
      <c r="K625" s="6">
        <v>185000</v>
      </c>
      <c r="L625" t="s">
        <v>1206</v>
      </c>
      <c r="M625" s="1">
        <v>0</v>
      </c>
      <c r="N625" s="1">
        <v>0</v>
      </c>
      <c r="O625" s="1">
        <v>0</v>
      </c>
      <c r="P625" s="1">
        <v>185000</v>
      </c>
      <c r="Q625" s="1">
        <v>0</v>
      </c>
      <c r="R625" s="1">
        <v>0</v>
      </c>
      <c r="S625" s="1">
        <v>0</v>
      </c>
    </row>
    <row r="626" spans="1:19" hidden="1" x14ac:dyDescent="0.25">
      <c r="A626" s="4">
        <v>900226715</v>
      </c>
      <c r="B626" s="4" t="s">
        <v>13</v>
      </c>
      <c r="C626" s="4" t="s">
        <v>634</v>
      </c>
      <c r="D626" s="4">
        <v>6125074</v>
      </c>
      <c r="E626" s="5">
        <v>43692</v>
      </c>
      <c r="F626" s="5">
        <v>43713</v>
      </c>
      <c r="G626" s="6">
        <v>185000</v>
      </c>
      <c r="H626" s="6">
        <v>0</v>
      </c>
      <c r="I626" s="6">
        <v>0</v>
      </c>
      <c r="J626" s="6">
        <v>0</v>
      </c>
      <c r="K626" s="6">
        <v>185000</v>
      </c>
      <c r="L626" t="s">
        <v>1206</v>
      </c>
      <c r="M626" s="1">
        <v>0</v>
      </c>
      <c r="N626" s="1">
        <v>0</v>
      </c>
      <c r="O626" s="1">
        <v>0</v>
      </c>
      <c r="P626" s="1">
        <v>185000</v>
      </c>
      <c r="Q626" s="1">
        <v>0</v>
      </c>
      <c r="R626" s="1">
        <v>0</v>
      </c>
      <c r="S626" s="1">
        <v>0</v>
      </c>
    </row>
    <row r="627" spans="1:19" hidden="1" x14ac:dyDescent="0.25">
      <c r="A627" s="4">
        <v>900226715</v>
      </c>
      <c r="B627" s="4" t="s">
        <v>13</v>
      </c>
      <c r="C627" s="4" t="s">
        <v>635</v>
      </c>
      <c r="D627" s="4">
        <v>6125111</v>
      </c>
      <c r="E627" s="5">
        <v>43692</v>
      </c>
      <c r="F627" s="5">
        <v>43718</v>
      </c>
      <c r="G627" s="6">
        <v>290095</v>
      </c>
      <c r="H627" s="6">
        <v>0</v>
      </c>
      <c r="I627" s="6">
        <v>0</v>
      </c>
      <c r="J627" s="6">
        <v>0</v>
      </c>
      <c r="K627" s="6">
        <v>290095</v>
      </c>
      <c r="L627" t="s">
        <v>1206</v>
      </c>
      <c r="M627" s="1">
        <v>0</v>
      </c>
      <c r="N627" s="1">
        <v>0</v>
      </c>
      <c r="O627" s="1">
        <v>0</v>
      </c>
      <c r="P627" s="1">
        <v>290095</v>
      </c>
      <c r="Q627" s="1">
        <v>0</v>
      </c>
      <c r="R627" s="1">
        <v>0</v>
      </c>
      <c r="S627" s="1">
        <v>0</v>
      </c>
    </row>
    <row r="628" spans="1:19" hidden="1" x14ac:dyDescent="0.25">
      <c r="A628" s="4">
        <v>900226715</v>
      </c>
      <c r="B628" s="4" t="s">
        <v>13</v>
      </c>
      <c r="C628" s="4" t="s">
        <v>636</v>
      </c>
      <c r="D628" s="4">
        <v>6125204</v>
      </c>
      <c r="E628" s="5">
        <v>43692</v>
      </c>
      <c r="F628" s="5">
        <v>43718</v>
      </c>
      <c r="G628" s="6">
        <v>1962094</v>
      </c>
      <c r="H628" s="6">
        <v>0</v>
      </c>
      <c r="I628" s="6">
        <v>0</v>
      </c>
      <c r="J628" s="6">
        <v>0</v>
      </c>
      <c r="K628" s="6">
        <v>1962094</v>
      </c>
      <c r="L628" t="s">
        <v>1206</v>
      </c>
      <c r="M628" s="1">
        <v>0</v>
      </c>
      <c r="N628" s="1">
        <v>0</v>
      </c>
      <c r="O628" s="1">
        <v>0</v>
      </c>
      <c r="P628" s="1">
        <v>1962094</v>
      </c>
      <c r="Q628" s="1">
        <v>0</v>
      </c>
      <c r="R628" s="1">
        <v>0</v>
      </c>
      <c r="S628" s="1">
        <v>0</v>
      </c>
    </row>
    <row r="629" spans="1:19" hidden="1" x14ac:dyDescent="0.25">
      <c r="A629" s="4">
        <v>900226715</v>
      </c>
      <c r="B629" s="4" t="s">
        <v>13</v>
      </c>
      <c r="C629" s="4" t="s">
        <v>637</v>
      </c>
      <c r="D629" s="4">
        <v>6125275</v>
      </c>
      <c r="E629" s="5">
        <v>43693</v>
      </c>
      <c r="F629" s="5">
        <v>43713</v>
      </c>
      <c r="G629" s="6">
        <v>185000</v>
      </c>
      <c r="H629" s="6">
        <v>0</v>
      </c>
      <c r="I629" s="6">
        <v>0</v>
      </c>
      <c r="J629" s="6">
        <v>0</v>
      </c>
      <c r="K629" s="6">
        <v>185000</v>
      </c>
      <c r="L629" t="s">
        <v>1206</v>
      </c>
      <c r="M629" s="1">
        <v>0</v>
      </c>
      <c r="N629" s="1">
        <v>0</v>
      </c>
      <c r="O629" s="1">
        <v>0</v>
      </c>
      <c r="P629" s="1">
        <v>185000</v>
      </c>
      <c r="Q629" s="1">
        <v>0</v>
      </c>
      <c r="R629" s="1">
        <v>0</v>
      </c>
      <c r="S629" s="1">
        <v>0</v>
      </c>
    </row>
    <row r="630" spans="1:19" hidden="1" x14ac:dyDescent="0.25">
      <c r="A630" s="4">
        <v>900226715</v>
      </c>
      <c r="B630" s="4" t="s">
        <v>13</v>
      </c>
      <c r="C630" s="4" t="s">
        <v>638</v>
      </c>
      <c r="D630" s="4">
        <v>6125310</v>
      </c>
      <c r="E630" s="5">
        <v>43693</v>
      </c>
      <c r="F630" s="5">
        <v>43718</v>
      </c>
      <c r="G630" s="6">
        <v>10999837</v>
      </c>
      <c r="H630" s="6">
        <v>0</v>
      </c>
      <c r="I630" s="6">
        <v>0</v>
      </c>
      <c r="J630" s="6">
        <v>0</v>
      </c>
      <c r="K630" s="6">
        <v>10999837</v>
      </c>
      <c r="L630" t="s">
        <v>1206</v>
      </c>
      <c r="M630" s="1">
        <v>0</v>
      </c>
      <c r="N630" s="1">
        <v>0</v>
      </c>
      <c r="O630" s="1">
        <v>0</v>
      </c>
      <c r="P630" s="1">
        <v>10999837</v>
      </c>
      <c r="Q630" s="1">
        <v>0</v>
      </c>
      <c r="R630" s="1">
        <v>0</v>
      </c>
      <c r="S630" s="1">
        <v>0</v>
      </c>
    </row>
    <row r="631" spans="1:19" hidden="1" x14ac:dyDescent="0.25">
      <c r="A631" s="4">
        <v>900226715</v>
      </c>
      <c r="B631" s="4" t="s">
        <v>13</v>
      </c>
      <c r="C631" s="4" t="s">
        <v>639</v>
      </c>
      <c r="D631" s="4">
        <v>6125390</v>
      </c>
      <c r="E631" s="5">
        <v>43697</v>
      </c>
      <c r="F631" s="5">
        <v>43713</v>
      </c>
      <c r="G631" s="6">
        <v>75000</v>
      </c>
      <c r="H631" s="6">
        <v>0</v>
      </c>
      <c r="I631" s="6">
        <v>0</v>
      </c>
      <c r="J631" s="6">
        <v>0</v>
      </c>
      <c r="K631" s="6">
        <v>75000</v>
      </c>
      <c r="L631" t="s">
        <v>1206</v>
      </c>
      <c r="M631" s="1">
        <v>0</v>
      </c>
      <c r="N631" s="1">
        <v>0</v>
      </c>
      <c r="O631" s="1">
        <v>0</v>
      </c>
      <c r="P631" s="1">
        <v>75000</v>
      </c>
      <c r="Q631" s="1">
        <v>0</v>
      </c>
      <c r="R631" s="1">
        <v>0</v>
      </c>
      <c r="S631" s="1">
        <v>0</v>
      </c>
    </row>
    <row r="632" spans="1:19" hidden="1" x14ac:dyDescent="0.25">
      <c r="A632" s="4">
        <v>900226715</v>
      </c>
      <c r="B632" s="4" t="s">
        <v>13</v>
      </c>
      <c r="C632" s="4" t="s">
        <v>640</v>
      </c>
      <c r="D632" s="4">
        <v>6125396</v>
      </c>
      <c r="E632" s="5">
        <v>43697</v>
      </c>
      <c r="F632" s="5">
        <v>43713</v>
      </c>
      <c r="G632" s="6">
        <v>75000</v>
      </c>
      <c r="H632" s="6">
        <v>0</v>
      </c>
      <c r="I632" s="6">
        <v>0</v>
      </c>
      <c r="J632" s="6">
        <v>0</v>
      </c>
      <c r="K632" s="6">
        <v>75000</v>
      </c>
      <c r="L632" t="s">
        <v>1206</v>
      </c>
      <c r="M632" s="1">
        <v>0</v>
      </c>
      <c r="N632" s="1">
        <v>0</v>
      </c>
      <c r="O632" s="1">
        <v>0</v>
      </c>
      <c r="P632" s="1">
        <v>75000</v>
      </c>
      <c r="Q632" s="1">
        <v>0</v>
      </c>
      <c r="R632" s="1">
        <v>0</v>
      </c>
      <c r="S632" s="1">
        <v>0</v>
      </c>
    </row>
    <row r="633" spans="1:19" hidden="1" x14ac:dyDescent="0.25">
      <c r="A633" s="4">
        <v>900226715</v>
      </c>
      <c r="B633" s="4" t="s">
        <v>13</v>
      </c>
      <c r="C633" s="4" t="s">
        <v>641</v>
      </c>
      <c r="D633" s="4">
        <v>6125582</v>
      </c>
      <c r="E633" s="5">
        <v>43698</v>
      </c>
      <c r="F633" s="5">
        <v>43713</v>
      </c>
      <c r="G633" s="6">
        <v>185000</v>
      </c>
      <c r="H633" s="6">
        <v>0</v>
      </c>
      <c r="I633" s="6">
        <v>0</v>
      </c>
      <c r="J633" s="6">
        <v>0</v>
      </c>
      <c r="K633" s="6">
        <v>185000</v>
      </c>
      <c r="L633" t="s">
        <v>1206</v>
      </c>
      <c r="M633" s="1">
        <v>0</v>
      </c>
      <c r="N633" s="1">
        <v>0</v>
      </c>
      <c r="O633" s="1">
        <v>0</v>
      </c>
      <c r="P633" s="1">
        <v>185000</v>
      </c>
      <c r="Q633" s="1">
        <v>0</v>
      </c>
      <c r="R633" s="1">
        <v>0</v>
      </c>
      <c r="S633" s="1">
        <v>0</v>
      </c>
    </row>
    <row r="634" spans="1:19" hidden="1" x14ac:dyDescent="0.25">
      <c r="A634" s="4">
        <v>900226715</v>
      </c>
      <c r="B634" s="4" t="s">
        <v>13</v>
      </c>
      <c r="C634" s="4" t="s">
        <v>642</v>
      </c>
      <c r="D634" s="4">
        <v>6125583</v>
      </c>
      <c r="E634" s="5">
        <v>43698</v>
      </c>
      <c r="F634" s="5">
        <v>43713</v>
      </c>
      <c r="G634" s="6">
        <v>185000</v>
      </c>
      <c r="H634" s="6">
        <v>0</v>
      </c>
      <c r="I634" s="6">
        <v>0</v>
      </c>
      <c r="J634" s="6">
        <v>0</v>
      </c>
      <c r="K634" s="6">
        <v>185000</v>
      </c>
      <c r="L634" t="s">
        <v>1206</v>
      </c>
      <c r="M634" s="1">
        <v>0</v>
      </c>
      <c r="N634" s="1">
        <v>0</v>
      </c>
      <c r="O634" s="1">
        <v>0</v>
      </c>
      <c r="P634" s="1">
        <v>185000</v>
      </c>
      <c r="Q634" s="1">
        <v>0</v>
      </c>
      <c r="R634" s="1">
        <v>0</v>
      </c>
      <c r="S634" s="1">
        <v>0</v>
      </c>
    </row>
    <row r="635" spans="1:19" hidden="1" x14ac:dyDescent="0.25">
      <c r="A635" s="4">
        <v>900226715</v>
      </c>
      <c r="B635" s="4" t="s">
        <v>13</v>
      </c>
      <c r="C635" s="4" t="s">
        <v>643</v>
      </c>
      <c r="D635" s="4">
        <v>6125584</v>
      </c>
      <c r="E635" s="5">
        <v>43698</v>
      </c>
      <c r="F635" s="5">
        <v>43713</v>
      </c>
      <c r="G635" s="6">
        <v>185000</v>
      </c>
      <c r="H635" s="6">
        <v>0</v>
      </c>
      <c r="I635" s="6">
        <v>0</v>
      </c>
      <c r="J635" s="6">
        <v>0</v>
      </c>
      <c r="K635" s="6">
        <v>185000</v>
      </c>
      <c r="L635" t="s">
        <v>1206</v>
      </c>
      <c r="M635" s="1">
        <v>0</v>
      </c>
      <c r="N635" s="1">
        <v>0</v>
      </c>
      <c r="O635" s="1">
        <v>0</v>
      </c>
      <c r="P635" s="1">
        <v>185000</v>
      </c>
      <c r="Q635" s="1">
        <v>0</v>
      </c>
      <c r="R635" s="1">
        <v>0</v>
      </c>
      <c r="S635" s="1">
        <v>0</v>
      </c>
    </row>
    <row r="636" spans="1:19" hidden="1" x14ac:dyDescent="0.25">
      <c r="A636" s="4">
        <v>900226715</v>
      </c>
      <c r="B636" s="4" t="s">
        <v>13</v>
      </c>
      <c r="C636" s="4" t="s">
        <v>644</v>
      </c>
      <c r="D636" s="4">
        <v>6125606</v>
      </c>
      <c r="E636" s="5">
        <v>43698</v>
      </c>
      <c r="F636" s="5">
        <v>43718</v>
      </c>
      <c r="G636" s="6">
        <v>727054</v>
      </c>
      <c r="H636" s="6">
        <v>0</v>
      </c>
      <c r="I636" s="6">
        <v>0</v>
      </c>
      <c r="J636" s="6">
        <v>0</v>
      </c>
      <c r="K636" s="6">
        <v>727054</v>
      </c>
      <c r="L636" t="s">
        <v>1206</v>
      </c>
      <c r="M636" s="1">
        <v>0</v>
      </c>
      <c r="N636" s="1">
        <v>0</v>
      </c>
      <c r="O636" s="1">
        <v>0</v>
      </c>
      <c r="P636" s="1">
        <v>727054</v>
      </c>
      <c r="Q636" s="1">
        <v>0</v>
      </c>
      <c r="R636" s="1">
        <v>0</v>
      </c>
      <c r="S636" s="1">
        <v>0</v>
      </c>
    </row>
    <row r="637" spans="1:19" hidden="1" x14ac:dyDescent="0.25">
      <c r="A637" s="4">
        <v>900226715</v>
      </c>
      <c r="B637" s="4" t="s">
        <v>13</v>
      </c>
      <c r="C637" s="4" t="s">
        <v>645</v>
      </c>
      <c r="D637" s="4">
        <v>6125667</v>
      </c>
      <c r="E637" s="5">
        <v>43699</v>
      </c>
      <c r="F637" s="5">
        <v>43718</v>
      </c>
      <c r="G637" s="6">
        <v>614694</v>
      </c>
      <c r="H637" s="6">
        <v>0</v>
      </c>
      <c r="I637" s="6">
        <v>0</v>
      </c>
      <c r="J637" s="6">
        <v>0</v>
      </c>
      <c r="K637" s="6">
        <v>614694</v>
      </c>
      <c r="L637" t="s">
        <v>1206</v>
      </c>
      <c r="M637" s="1">
        <v>0</v>
      </c>
      <c r="N637" s="1">
        <v>0</v>
      </c>
      <c r="O637" s="1">
        <v>0</v>
      </c>
      <c r="P637" s="1">
        <v>614694</v>
      </c>
      <c r="Q637" s="1">
        <v>0</v>
      </c>
      <c r="R637" s="1">
        <v>0</v>
      </c>
      <c r="S637" s="1">
        <v>0</v>
      </c>
    </row>
    <row r="638" spans="1:19" hidden="1" x14ac:dyDescent="0.25">
      <c r="A638" s="4">
        <v>900226715</v>
      </c>
      <c r="B638" s="4" t="s">
        <v>13</v>
      </c>
      <c r="C638" s="4" t="s">
        <v>646</v>
      </c>
      <c r="D638" s="4">
        <v>6125778</v>
      </c>
      <c r="E638" s="5">
        <v>43700</v>
      </c>
      <c r="F638" s="5">
        <v>43713</v>
      </c>
      <c r="G638" s="6">
        <v>183483</v>
      </c>
      <c r="H638" s="6">
        <v>0</v>
      </c>
      <c r="I638" s="6">
        <v>0</v>
      </c>
      <c r="J638" s="6">
        <v>0</v>
      </c>
      <c r="K638" s="6">
        <v>183483</v>
      </c>
      <c r="L638" t="s">
        <v>1206</v>
      </c>
      <c r="M638" s="1">
        <v>0</v>
      </c>
      <c r="N638" s="1">
        <v>0</v>
      </c>
      <c r="O638" s="1">
        <v>0</v>
      </c>
      <c r="P638" s="1">
        <v>183483</v>
      </c>
      <c r="Q638" s="1">
        <v>0</v>
      </c>
      <c r="R638" s="1">
        <v>0</v>
      </c>
      <c r="S638" s="1">
        <v>0</v>
      </c>
    </row>
    <row r="639" spans="1:19" hidden="1" x14ac:dyDescent="0.25">
      <c r="A639" s="4">
        <v>900226715</v>
      </c>
      <c r="B639" s="4" t="s">
        <v>13</v>
      </c>
      <c r="C639" s="4" t="s">
        <v>647</v>
      </c>
      <c r="D639" s="4">
        <v>6125783</v>
      </c>
      <c r="E639" s="5">
        <v>43700</v>
      </c>
      <c r="F639" s="5">
        <v>43713</v>
      </c>
      <c r="G639" s="6">
        <v>185000</v>
      </c>
      <c r="H639" s="6">
        <v>0</v>
      </c>
      <c r="I639" s="6">
        <v>0</v>
      </c>
      <c r="J639" s="6">
        <v>0</v>
      </c>
      <c r="K639" s="6">
        <v>185000</v>
      </c>
      <c r="L639" t="s">
        <v>1206</v>
      </c>
      <c r="M639" s="1">
        <v>0</v>
      </c>
      <c r="N639" s="1">
        <v>0</v>
      </c>
      <c r="O639" s="1">
        <v>0</v>
      </c>
      <c r="P639" s="1">
        <v>185000</v>
      </c>
      <c r="Q639" s="1">
        <v>0</v>
      </c>
      <c r="R639" s="1">
        <v>0</v>
      </c>
      <c r="S639" s="1">
        <v>0</v>
      </c>
    </row>
    <row r="640" spans="1:19" hidden="1" x14ac:dyDescent="0.25">
      <c r="A640" s="4">
        <v>900226715</v>
      </c>
      <c r="B640" s="4" t="s">
        <v>13</v>
      </c>
      <c r="C640" s="4" t="s">
        <v>648</v>
      </c>
      <c r="D640" s="4">
        <v>6125788</v>
      </c>
      <c r="E640" s="5">
        <v>43700</v>
      </c>
      <c r="F640" s="5">
        <v>43713</v>
      </c>
      <c r="G640" s="6">
        <v>323000</v>
      </c>
      <c r="H640" s="6">
        <v>0</v>
      </c>
      <c r="I640" s="6">
        <v>0</v>
      </c>
      <c r="J640" s="6">
        <v>0</v>
      </c>
      <c r="K640" s="6">
        <v>323000</v>
      </c>
      <c r="L640" t="s">
        <v>1206</v>
      </c>
      <c r="M640" s="1">
        <v>0</v>
      </c>
      <c r="N640" s="1">
        <v>0</v>
      </c>
      <c r="O640" s="1">
        <v>0</v>
      </c>
      <c r="P640" s="1">
        <v>323000</v>
      </c>
      <c r="Q640" s="1">
        <v>0</v>
      </c>
      <c r="R640" s="1">
        <v>0</v>
      </c>
      <c r="S640" s="1">
        <v>0</v>
      </c>
    </row>
    <row r="641" spans="1:19" hidden="1" x14ac:dyDescent="0.25">
      <c r="A641" s="4">
        <v>900226715</v>
      </c>
      <c r="B641" s="4" t="s">
        <v>13</v>
      </c>
      <c r="C641" s="4" t="s">
        <v>649</v>
      </c>
      <c r="D641" s="4">
        <v>6125835</v>
      </c>
      <c r="E641" s="5">
        <v>43700</v>
      </c>
      <c r="F641" s="5">
        <v>43718</v>
      </c>
      <c r="G641" s="6">
        <v>4069558</v>
      </c>
      <c r="H641" s="6">
        <v>0</v>
      </c>
      <c r="I641" s="6">
        <v>0</v>
      </c>
      <c r="J641" s="6">
        <v>0</v>
      </c>
      <c r="K641" s="6">
        <v>4069558</v>
      </c>
      <c r="L641" t="s">
        <v>1207</v>
      </c>
      <c r="M641" s="1">
        <v>0</v>
      </c>
      <c r="N641" s="1">
        <v>0</v>
      </c>
      <c r="O641" s="1">
        <v>113700</v>
      </c>
      <c r="P641" s="1">
        <v>3955858</v>
      </c>
      <c r="Q641" s="1">
        <v>0</v>
      </c>
      <c r="R641" s="1">
        <v>0</v>
      </c>
      <c r="S641" s="1">
        <v>0</v>
      </c>
    </row>
    <row r="642" spans="1:19" x14ac:dyDescent="0.25">
      <c r="A642" s="4">
        <v>900226715</v>
      </c>
      <c r="B642" s="4" t="s">
        <v>13</v>
      </c>
      <c r="C642" s="4" t="s">
        <v>650</v>
      </c>
      <c r="D642" s="4">
        <v>6125879</v>
      </c>
      <c r="E642" s="5">
        <v>43701</v>
      </c>
      <c r="F642" s="5">
        <f t="shared" ref="F642:F643" si="1">+E642</f>
        <v>43701</v>
      </c>
      <c r="G642" s="6">
        <v>133063</v>
      </c>
      <c r="H642" s="6">
        <v>0</v>
      </c>
      <c r="I642" s="6">
        <v>0</v>
      </c>
      <c r="J642" s="6">
        <v>0</v>
      </c>
      <c r="K642" s="6">
        <v>133063</v>
      </c>
      <c r="L642" t="s">
        <v>1202</v>
      </c>
      <c r="M642" s="1">
        <v>133063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</row>
    <row r="643" spans="1:19" x14ac:dyDescent="0.25">
      <c r="A643" s="4">
        <v>900226715</v>
      </c>
      <c r="B643" s="4" t="s">
        <v>13</v>
      </c>
      <c r="C643" s="4" t="s">
        <v>651</v>
      </c>
      <c r="D643" s="4">
        <v>6125882</v>
      </c>
      <c r="E643" s="5">
        <v>43701</v>
      </c>
      <c r="F643" s="5">
        <f t="shared" si="1"/>
        <v>43701</v>
      </c>
      <c r="G643" s="6">
        <v>364477</v>
      </c>
      <c r="H643" s="6">
        <v>0</v>
      </c>
      <c r="I643" s="6">
        <v>0</v>
      </c>
      <c r="J643" s="6">
        <v>0</v>
      </c>
      <c r="K643" s="6">
        <v>364477</v>
      </c>
      <c r="L643" t="s">
        <v>1202</v>
      </c>
      <c r="M643" s="1">
        <v>364477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</row>
    <row r="644" spans="1:19" hidden="1" x14ac:dyDescent="0.25">
      <c r="A644" s="4">
        <v>900226715</v>
      </c>
      <c r="B644" s="4" t="s">
        <v>13</v>
      </c>
      <c r="C644" s="4" t="s">
        <v>652</v>
      </c>
      <c r="D644" s="4">
        <v>6125889</v>
      </c>
      <c r="E644" s="5">
        <v>43703</v>
      </c>
      <c r="F644" s="5">
        <v>43718</v>
      </c>
      <c r="G644" s="6">
        <v>9641978</v>
      </c>
      <c r="H644" s="6">
        <v>0</v>
      </c>
      <c r="I644" s="6">
        <v>0</v>
      </c>
      <c r="J644" s="6">
        <v>0</v>
      </c>
      <c r="K644" s="6">
        <v>9641978</v>
      </c>
      <c r="L644" t="s">
        <v>1206</v>
      </c>
      <c r="M644" s="1">
        <v>0</v>
      </c>
      <c r="N644" s="1">
        <v>0</v>
      </c>
      <c r="O644" s="1">
        <v>0</v>
      </c>
      <c r="P644" s="1">
        <v>9641978</v>
      </c>
      <c r="Q644" s="1">
        <v>0</v>
      </c>
      <c r="R644" s="1">
        <v>0</v>
      </c>
      <c r="S644" s="1">
        <v>0</v>
      </c>
    </row>
    <row r="645" spans="1:19" hidden="1" x14ac:dyDescent="0.25">
      <c r="A645" s="4">
        <v>900226715</v>
      </c>
      <c r="B645" s="4" t="s">
        <v>13</v>
      </c>
      <c r="C645" s="4" t="s">
        <v>653</v>
      </c>
      <c r="D645" s="4">
        <v>6125915</v>
      </c>
      <c r="E645" s="5">
        <v>43704</v>
      </c>
      <c r="F645" s="5">
        <v>43713</v>
      </c>
      <c r="G645" s="6">
        <v>75000</v>
      </c>
      <c r="H645" s="6">
        <v>0</v>
      </c>
      <c r="I645" s="6">
        <v>0</v>
      </c>
      <c r="J645" s="6">
        <v>0</v>
      </c>
      <c r="K645" s="6">
        <v>75000</v>
      </c>
      <c r="L645" t="s">
        <v>1206</v>
      </c>
      <c r="M645" s="1">
        <v>0</v>
      </c>
      <c r="N645" s="1">
        <v>0</v>
      </c>
      <c r="O645" s="1">
        <v>0</v>
      </c>
      <c r="P645" s="1">
        <v>75000</v>
      </c>
      <c r="Q645" s="1">
        <v>0</v>
      </c>
      <c r="R645" s="1">
        <v>0</v>
      </c>
      <c r="S645" s="1">
        <v>0</v>
      </c>
    </row>
    <row r="646" spans="1:19" hidden="1" x14ac:dyDescent="0.25">
      <c r="A646" s="4">
        <v>900226715</v>
      </c>
      <c r="B646" s="4" t="s">
        <v>13</v>
      </c>
      <c r="C646" s="4" t="s">
        <v>654</v>
      </c>
      <c r="D646" s="4">
        <v>6125920</v>
      </c>
      <c r="E646" s="5">
        <v>43704</v>
      </c>
      <c r="F646" s="5">
        <v>43713</v>
      </c>
      <c r="G646" s="6">
        <v>185000</v>
      </c>
      <c r="H646" s="6">
        <v>0</v>
      </c>
      <c r="I646" s="6">
        <v>0</v>
      </c>
      <c r="J646" s="6">
        <v>0</v>
      </c>
      <c r="K646" s="6">
        <v>185000</v>
      </c>
      <c r="L646" t="s">
        <v>1206</v>
      </c>
      <c r="M646" s="1">
        <v>0</v>
      </c>
      <c r="N646" s="1">
        <v>0</v>
      </c>
      <c r="O646" s="1">
        <v>0</v>
      </c>
      <c r="P646" s="1">
        <v>185000</v>
      </c>
      <c r="Q646" s="1">
        <v>0</v>
      </c>
      <c r="R646" s="1">
        <v>0</v>
      </c>
      <c r="S646" s="1">
        <v>0</v>
      </c>
    </row>
    <row r="647" spans="1:19" hidden="1" x14ac:dyDescent="0.25">
      <c r="A647" s="4">
        <v>900226715</v>
      </c>
      <c r="B647" s="4" t="s">
        <v>13</v>
      </c>
      <c r="C647" s="4" t="s">
        <v>655</v>
      </c>
      <c r="D647" s="4">
        <v>6125937</v>
      </c>
      <c r="E647" s="5">
        <v>43704</v>
      </c>
      <c r="F647" s="5">
        <v>43713</v>
      </c>
      <c r="G647" s="6">
        <v>75000</v>
      </c>
      <c r="H647" s="6">
        <v>0</v>
      </c>
      <c r="I647" s="6">
        <v>0</v>
      </c>
      <c r="J647" s="6">
        <v>0</v>
      </c>
      <c r="K647" s="6">
        <v>75000</v>
      </c>
      <c r="L647" t="s">
        <v>1206</v>
      </c>
      <c r="M647" s="1">
        <v>0</v>
      </c>
      <c r="N647" s="1">
        <v>0</v>
      </c>
      <c r="O647" s="1">
        <v>0</v>
      </c>
      <c r="P647" s="1">
        <v>75000</v>
      </c>
      <c r="Q647" s="1">
        <v>0</v>
      </c>
      <c r="R647" s="1">
        <v>0</v>
      </c>
      <c r="S647" s="1">
        <v>0</v>
      </c>
    </row>
    <row r="648" spans="1:19" hidden="1" x14ac:dyDescent="0.25">
      <c r="A648" s="4">
        <v>900226715</v>
      </c>
      <c r="B648" s="4" t="s">
        <v>13</v>
      </c>
      <c r="C648" s="4" t="s">
        <v>656</v>
      </c>
      <c r="D648" s="4">
        <v>6125942</v>
      </c>
      <c r="E648" s="5">
        <v>43704</v>
      </c>
      <c r="F648" s="5">
        <v>43713</v>
      </c>
      <c r="G648" s="6">
        <v>185000</v>
      </c>
      <c r="H648" s="6">
        <v>0</v>
      </c>
      <c r="I648" s="6">
        <v>0</v>
      </c>
      <c r="J648" s="6">
        <v>0</v>
      </c>
      <c r="K648" s="6">
        <v>185000</v>
      </c>
      <c r="L648" t="s">
        <v>1206</v>
      </c>
      <c r="M648" s="1">
        <v>0</v>
      </c>
      <c r="N648" s="1">
        <v>0</v>
      </c>
      <c r="O648" s="1">
        <v>0</v>
      </c>
      <c r="P648" s="1">
        <v>185000</v>
      </c>
      <c r="Q648" s="1">
        <v>0</v>
      </c>
      <c r="R648" s="1">
        <v>0</v>
      </c>
      <c r="S648" s="1">
        <v>0</v>
      </c>
    </row>
    <row r="649" spans="1:19" hidden="1" x14ac:dyDescent="0.25">
      <c r="A649" s="4">
        <v>900226715</v>
      </c>
      <c r="B649" s="4" t="s">
        <v>13</v>
      </c>
      <c r="C649" s="4" t="s">
        <v>657</v>
      </c>
      <c r="D649" s="4">
        <v>6125980</v>
      </c>
      <c r="E649" s="5">
        <v>43705</v>
      </c>
      <c r="F649" s="5">
        <v>43718</v>
      </c>
      <c r="G649" s="6">
        <v>9923534</v>
      </c>
      <c r="H649" s="6">
        <v>0</v>
      </c>
      <c r="I649" s="6">
        <v>0</v>
      </c>
      <c r="J649" s="6">
        <v>0</v>
      </c>
      <c r="K649" s="6">
        <v>9923534</v>
      </c>
      <c r="L649" t="s">
        <v>1206</v>
      </c>
      <c r="M649" s="1">
        <v>0</v>
      </c>
      <c r="N649" s="1">
        <v>0</v>
      </c>
      <c r="O649" s="1">
        <v>0</v>
      </c>
      <c r="P649" s="1">
        <v>9923534</v>
      </c>
      <c r="Q649" s="1">
        <v>0</v>
      </c>
      <c r="R649" s="1">
        <v>0</v>
      </c>
      <c r="S649" s="1">
        <v>0</v>
      </c>
    </row>
    <row r="650" spans="1:19" hidden="1" x14ac:dyDescent="0.25">
      <c r="A650" s="4">
        <v>900226715</v>
      </c>
      <c r="B650" s="4" t="s">
        <v>13</v>
      </c>
      <c r="C650" s="4" t="s">
        <v>658</v>
      </c>
      <c r="D650" s="4">
        <v>6125994</v>
      </c>
      <c r="E650" s="5">
        <v>43706</v>
      </c>
      <c r="F650" s="5">
        <v>43718</v>
      </c>
      <c r="G650" s="6">
        <v>2720000</v>
      </c>
      <c r="H650" s="6">
        <v>0</v>
      </c>
      <c r="I650" s="6">
        <v>0</v>
      </c>
      <c r="J650" s="6">
        <v>0</v>
      </c>
      <c r="K650" s="6">
        <v>2720000</v>
      </c>
      <c r="L650" t="s">
        <v>1203</v>
      </c>
      <c r="M650" s="1">
        <v>0</v>
      </c>
      <c r="N650" s="1">
        <v>2720000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</row>
    <row r="651" spans="1:19" hidden="1" x14ac:dyDescent="0.25">
      <c r="A651" s="4">
        <v>900226715</v>
      </c>
      <c r="B651" s="4" t="s">
        <v>13</v>
      </c>
      <c r="C651" s="4" t="s">
        <v>659</v>
      </c>
      <c r="D651" s="4">
        <v>6126005</v>
      </c>
      <c r="E651" s="5">
        <v>43706</v>
      </c>
      <c r="F651" s="5">
        <v>43745</v>
      </c>
      <c r="G651" s="6">
        <v>185000</v>
      </c>
      <c r="H651" s="6">
        <v>0</v>
      </c>
      <c r="I651" s="6">
        <v>0</v>
      </c>
      <c r="J651" s="6">
        <v>0</v>
      </c>
      <c r="K651" s="6">
        <v>185000</v>
      </c>
      <c r="L651" t="s">
        <v>1206</v>
      </c>
      <c r="M651" s="1">
        <v>0</v>
      </c>
      <c r="N651" s="1">
        <v>0</v>
      </c>
      <c r="O651" s="1">
        <v>0</v>
      </c>
      <c r="P651" s="1">
        <v>185000</v>
      </c>
      <c r="Q651" s="1">
        <v>0</v>
      </c>
      <c r="R651" s="1">
        <v>0</v>
      </c>
      <c r="S651" s="1">
        <v>0</v>
      </c>
    </row>
    <row r="652" spans="1:19" hidden="1" x14ac:dyDescent="0.25">
      <c r="A652" s="4">
        <v>900226715</v>
      </c>
      <c r="B652" s="4" t="s">
        <v>13</v>
      </c>
      <c r="C652" s="4" t="s">
        <v>660</v>
      </c>
      <c r="D652" s="4">
        <v>6126014</v>
      </c>
      <c r="E652" s="5">
        <v>43706</v>
      </c>
      <c r="F652" s="5">
        <v>43745</v>
      </c>
      <c r="G652" s="6">
        <v>185000</v>
      </c>
      <c r="H652" s="6">
        <v>0</v>
      </c>
      <c r="I652" s="6">
        <v>0</v>
      </c>
      <c r="J652" s="6">
        <v>0</v>
      </c>
      <c r="K652" s="6">
        <v>185000</v>
      </c>
      <c r="L652" t="s">
        <v>1206</v>
      </c>
      <c r="M652" s="1">
        <v>0</v>
      </c>
      <c r="N652" s="1">
        <v>0</v>
      </c>
      <c r="O652" s="1">
        <v>0</v>
      </c>
      <c r="P652" s="1">
        <v>185000</v>
      </c>
      <c r="Q652" s="1">
        <v>0</v>
      </c>
      <c r="R652" s="1">
        <v>0</v>
      </c>
      <c r="S652" s="1">
        <v>0</v>
      </c>
    </row>
    <row r="653" spans="1:19" hidden="1" x14ac:dyDescent="0.25">
      <c r="A653" s="4">
        <v>900226715</v>
      </c>
      <c r="B653" s="4" t="s">
        <v>13</v>
      </c>
      <c r="C653" s="4" t="s">
        <v>661</v>
      </c>
      <c r="D653" s="4">
        <v>6126043</v>
      </c>
      <c r="E653" s="5">
        <v>43707</v>
      </c>
      <c r="F653" s="5">
        <v>43745</v>
      </c>
      <c r="G653" s="6">
        <v>185000</v>
      </c>
      <c r="H653" s="6">
        <v>0</v>
      </c>
      <c r="I653" s="6">
        <v>0</v>
      </c>
      <c r="J653" s="6">
        <v>0</v>
      </c>
      <c r="K653" s="6">
        <v>185000</v>
      </c>
      <c r="L653" t="s">
        <v>1206</v>
      </c>
      <c r="M653" s="1">
        <v>0</v>
      </c>
      <c r="N653" s="1">
        <v>0</v>
      </c>
      <c r="O653" s="1">
        <v>0</v>
      </c>
      <c r="P653" s="1">
        <v>185000</v>
      </c>
      <c r="Q653" s="1">
        <v>0</v>
      </c>
      <c r="R653" s="1">
        <v>0</v>
      </c>
      <c r="S653" s="1">
        <v>0</v>
      </c>
    </row>
    <row r="654" spans="1:19" x14ac:dyDescent="0.25">
      <c r="A654" s="4">
        <v>900226715</v>
      </c>
      <c r="B654" s="4" t="s">
        <v>13</v>
      </c>
      <c r="C654" s="4" t="s">
        <v>662</v>
      </c>
      <c r="D654" s="4">
        <v>6126054</v>
      </c>
      <c r="E654" s="5">
        <v>43708</v>
      </c>
      <c r="F654" s="5">
        <f>+E654</f>
        <v>43708</v>
      </c>
      <c r="G654" s="6">
        <v>96514</v>
      </c>
      <c r="H654" s="6">
        <v>0</v>
      </c>
      <c r="I654" s="6">
        <v>0</v>
      </c>
      <c r="J654" s="6">
        <v>0</v>
      </c>
      <c r="K654" s="6">
        <v>96514</v>
      </c>
      <c r="L654" t="s">
        <v>1202</v>
      </c>
      <c r="M654" s="1">
        <v>96514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</row>
    <row r="655" spans="1:19" hidden="1" x14ac:dyDescent="0.25">
      <c r="A655" s="4">
        <v>900226715</v>
      </c>
      <c r="B655" s="4" t="s">
        <v>13</v>
      </c>
      <c r="C655" s="4" t="s">
        <v>663</v>
      </c>
      <c r="D655" s="4">
        <v>6126143</v>
      </c>
      <c r="E655" s="5">
        <v>43708</v>
      </c>
      <c r="F655" s="5">
        <v>43745</v>
      </c>
      <c r="G655" s="6">
        <v>346000</v>
      </c>
      <c r="H655" s="6">
        <v>0</v>
      </c>
      <c r="I655" s="6">
        <v>0</v>
      </c>
      <c r="J655" s="6">
        <v>0</v>
      </c>
      <c r="K655" s="6">
        <v>346000</v>
      </c>
      <c r="L655" t="s">
        <v>1206</v>
      </c>
      <c r="M655" s="1">
        <v>0</v>
      </c>
      <c r="N655" s="1">
        <v>0</v>
      </c>
      <c r="O655" s="1">
        <v>0</v>
      </c>
      <c r="P655" s="1">
        <v>346000</v>
      </c>
      <c r="Q655" s="1">
        <v>0</v>
      </c>
      <c r="R655" s="1">
        <v>0</v>
      </c>
      <c r="S655" s="1">
        <v>0</v>
      </c>
    </row>
    <row r="656" spans="1:19" hidden="1" x14ac:dyDescent="0.25">
      <c r="A656" s="4">
        <v>900226715</v>
      </c>
      <c r="B656" s="4" t="s">
        <v>13</v>
      </c>
      <c r="C656" s="4" t="s">
        <v>664</v>
      </c>
      <c r="D656" s="4">
        <v>6126144</v>
      </c>
      <c r="E656" s="5">
        <v>43708</v>
      </c>
      <c r="F656" s="5">
        <v>43745</v>
      </c>
      <c r="G656" s="6">
        <v>185000</v>
      </c>
      <c r="H656" s="6">
        <v>0</v>
      </c>
      <c r="I656" s="6">
        <v>0</v>
      </c>
      <c r="J656" s="6">
        <v>0</v>
      </c>
      <c r="K656" s="6">
        <v>185000</v>
      </c>
      <c r="L656" t="s">
        <v>1206</v>
      </c>
      <c r="M656" s="1">
        <v>0</v>
      </c>
      <c r="N656" s="1">
        <v>0</v>
      </c>
      <c r="O656" s="1">
        <v>0</v>
      </c>
      <c r="P656" s="1">
        <v>185000</v>
      </c>
      <c r="Q656" s="1">
        <v>0</v>
      </c>
      <c r="R656" s="1">
        <v>0</v>
      </c>
      <c r="S656" s="1">
        <v>0</v>
      </c>
    </row>
    <row r="657" spans="1:19" x14ac:dyDescent="0.25">
      <c r="A657" s="4">
        <v>900226715</v>
      </c>
      <c r="B657" s="4" t="s">
        <v>13</v>
      </c>
      <c r="C657" s="4" t="s">
        <v>665</v>
      </c>
      <c r="D657" s="4">
        <v>6126181</v>
      </c>
      <c r="E657" s="5">
        <v>43708</v>
      </c>
      <c r="F657" s="5">
        <f>+E657</f>
        <v>43708</v>
      </c>
      <c r="G657" s="6">
        <v>199243</v>
      </c>
      <c r="H657" s="6">
        <v>0</v>
      </c>
      <c r="I657" s="6">
        <v>0</v>
      </c>
      <c r="J657" s="6">
        <v>0</v>
      </c>
      <c r="K657" s="6">
        <v>199243</v>
      </c>
      <c r="L657" t="s">
        <v>1202</v>
      </c>
      <c r="M657" s="1">
        <v>199243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</row>
    <row r="658" spans="1:19" hidden="1" x14ac:dyDescent="0.25">
      <c r="A658" s="4">
        <v>900226715</v>
      </c>
      <c r="B658" s="4" t="s">
        <v>13</v>
      </c>
      <c r="C658" s="4" t="s">
        <v>666</v>
      </c>
      <c r="D658" s="4">
        <v>6126361</v>
      </c>
      <c r="E658" s="5">
        <v>43708</v>
      </c>
      <c r="F658" s="5">
        <v>43718</v>
      </c>
      <c r="G658" s="6">
        <v>377968789</v>
      </c>
      <c r="H658" s="6">
        <v>0</v>
      </c>
      <c r="I658" s="6">
        <v>7169998</v>
      </c>
      <c r="J658" s="6">
        <v>351329904</v>
      </c>
      <c r="K658" s="6">
        <v>19468887</v>
      </c>
      <c r="L658" t="s">
        <v>1205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19468887</v>
      </c>
    </row>
    <row r="659" spans="1:19" hidden="1" x14ac:dyDescent="0.25">
      <c r="A659" s="4">
        <v>900226715</v>
      </c>
      <c r="B659" s="4" t="s">
        <v>13</v>
      </c>
      <c r="C659" s="4" t="s">
        <v>667</v>
      </c>
      <c r="D659" s="4">
        <v>6126362</v>
      </c>
      <c r="E659" s="5">
        <v>43708</v>
      </c>
      <c r="F659" s="5">
        <v>43718</v>
      </c>
      <c r="G659" s="6">
        <v>84014925</v>
      </c>
      <c r="H659" s="6">
        <v>0</v>
      </c>
      <c r="I659" s="6">
        <v>872494</v>
      </c>
      <c r="J659" s="6">
        <v>42752195</v>
      </c>
      <c r="K659" s="6">
        <v>40390236</v>
      </c>
      <c r="L659" t="s">
        <v>1211</v>
      </c>
      <c r="M659" s="1">
        <v>0</v>
      </c>
      <c r="N659" s="1">
        <v>0</v>
      </c>
      <c r="O659" s="1">
        <v>0</v>
      </c>
      <c r="P659" s="1">
        <v>36062691</v>
      </c>
      <c r="Q659" s="1">
        <v>0</v>
      </c>
      <c r="R659" s="1">
        <v>0</v>
      </c>
      <c r="S659" s="1">
        <v>4327545</v>
      </c>
    </row>
    <row r="660" spans="1:19" hidden="1" x14ac:dyDescent="0.25">
      <c r="A660" s="4">
        <v>900226715</v>
      </c>
      <c r="B660" s="4" t="s">
        <v>13</v>
      </c>
      <c r="C660" s="4" t="s">
        <v>668</v>
      </c>
      <c r="D660" s="4">
        <v>6126397</v>
      </c>
      <c r="E660" s="5">
        <v>43717</v>
      </c>
      <c r="F660" s="5">
        <v>43745</v>
      </c>
      <c r="G660" s="6">
        <v>75000</v>
      </c>
      <c r="H660" s="6">
        <v>0</v>
      </c>
      <c r="I660" s="6">
        <v>0</v>
      </c>
      <c r="J660" s="6">
        <v>0</v>
      </c>
      <c r="K660" s="6">
        <v>75000</v>
      </c>
      <c r="L660" t="s">
        <v>1206</v>
      </c>
      <c r="M660" s="1">
        <v>0</v>
      </c>
      <c r="N660" s="1">
        <v>0</v>
      </c>
      <c r="O660" s="1">
        <v>0</v>
      </c>
      <c r="P660" s="1">
        <v>75000</v>
      </c>
      <c r="Q660" s="1">
        <v>0</v>
      </c>
      <c r="R660" s="1">
        <v>0</v>
      </c>
      <c r="S660" s="1">
        <v>0</v>
      </c>
    </row>
    <row r="661" spans="1:19" hidden="1" x14ac:dyDescent="0.25">
      <c r="A661" s="4">
        <v>900226715</v>
      </c>
      <c r="B661" s="4" t="s">
        <v>13</v>
      </c>
      <c r="C661" s="4" t="s">
        <v>669</v>
      </c>
      <c r="D661" s="4">
        <v>6126398</v>
      </c>
      <c r="E661" s="5">
        <v>43717</v>
      </c>
      <c r="F661" s="5">
        <v>43745</v>
      </c>
      <c r="G661" s="6">
        <v>185000</v>
      </c>
      <c r="H661" s="6">
        <v>0</v>
      </c>
      <c r="I661" s="6">
        <v>0</v>
      </c>
      <c r="J661" s="6">
        <v>0</v>
      </c>
      <c r="K661" s="6">
        <v>185000</v>
      </c>
      <c r="L661" t="s">
        <v>1206</v>
      </c>
      <c r="M661" s="1">
        <v>0</v>
      </c>
      <c r="N661" s="1">
        <v>0</v>
      </c>
      <c r="O661" s="1">
        <v>0</v>
      </c>
      <c r="P661" s="1">
        <v>185000</v>
      </c>
      <c r="Q661" s="1">
        <v>0</v>
      </c>
      <c r="R661" s="1">
        <v>0</v>
      </c>
      <c r="S661" s="1">
        <v>0</v>
      </c>
    </row>
    <row r="662" spans="1:19" hidden="1" x14ac:dyDescent="0.25">
      <c r="A662" s="4">
        <v>900226715</v>
      </c>
      <c r="B662" s="4" t="s">
        <v>13</v>
      </c>
      <c r="C662" s="4" t="s">
        <v>670</v>
      </c>
      <c r="D662" s="4">
        <v>6126399</v>
      </c>
      <c r="E662" s="5">
        <v>43717</v>
      </c>
      <c r="F662" s="5">
        <v>43745</v>
      </c>
      <c r="G662" s="6">
        <v>185000</v>
      </c>
      <c r="H662" s="6">
        <v>0</v>
      </c>
      <c r="I662" s="6">
        <v>0</v>
      </c>
      <c r="J662" s="6">
        <v>0</v>
      </c>
      <c r="K662" s="6">
        <v>185000</v>
      </c>
      <c r="L662" t="s">
        <v>1206</v>
      </c>
      <c r="M662" s="1">
        <v>0</v>
      </c>
      <c r="N662" s="1">
        <v>0</v>
      </c>
      <c r="O662" s="1">
        <v>0</v>
      </c>
      <c r="P662" s="1">
        <v>185000</v>
      </c>
      <c r="Q662" s="1">
        <v>0</v>
      </c>
      <c r="R662" s="1">
        <v>0</v>
      </c>
      <c r="S662" s="1">
        <v>0</v>
      </c>
    </row>
    <row r="663" spans="1:19" hidden="1" x14ac:dyDescent="0.25">
      <c r="A663" s="4">
        <v>900226715</v>
      </c>
      <c r="B663" s="4" t="s">
        <v>13</v>
      </c>
      <c r="C663" s="4" t="s">
        <v>671</v>
      </c>
      <c r="D663" s="4">
        <v>6126400</v>
      </c>
      <c r="E663" s="5">
        <v>43717</v>
      </c>
      <c r="F663" s="5">
        <v>43745</v>
      </c>
      <c r="G663" s="6">
        <v>185000</v>
      </c>
      <c r="H663" s="6">
        <v>0</v>
      </c>
      <c r="I663" s="6">
        <v>0</v>
      </c>
      <c r="J663" s="6">
        <v>0</v>
      </c>
      <c r="K663" s="6">
        <v>185000</v>
      </c>
      <c r="L663" t="s">
        <v>1206</v>
      </c>
      <c r="M663" s="1">
        <v>0</v>
      </c>
      <c r="N663" s="1">
        <v>0</v>
      </c>
      <c r="O663" s="1">
        <v>0</v>
      </c>
      <c r="P663" s="1">
        <v>185000</v>
      </c>
      <c r="Q663" s="1">
        <v>0</v>
      </c>
      <c r="R663" s="1">
        <v>0</v>
      </c>
      <c r="S663" s="1">
        <v>0</v>
      </c>
    </row>
    <row r="664" spans="1:19" hidden="1" x14ac:dyDescent="0.25">
      <c r="A664" s="4">
        <v>900226715</v>
      </c>
      <c r="B664" s="4" t="s">
        <v>13</v>
      </c>
      <c r="C664" s="4" t="s">
        <v>672</v>
      </c>
      <c r="D664" s="4">
        <v>6126401</v>
      </c>
      <c r="E664" s="5">
        <v>43717</v>
      </c>
      <c r="F664" s="5">
        <v>43745</v>
      </c>
      <c r="G664" s="6">
        <v>185000</v>
      </c>
      <c r="H664" s="6">
        <v>0</v>
      </c>
      <c r="I664" s="6">
        <v>0</v>
      </c>
      <c r="J664" s="6">
        <v>0</v>
      </c>
      <c r="K664" s="6">
        <v>185000</v>
      </c>
      <c r="L664" t="s">
        <v>1206</v>
      </c>
      <c r="M664" s="1">
        <v>0</v>
      </c>
      <c r="N664" s="1">
        <v>0</v>
      </c>
      <c r="O664" s="1">
        <v>0</v>
      </c>
      <c r="P664" s="1">
        <v>185000</v>
      </c>
      <c r="Q664" s="1">
        <v>0</v>
      </c>
      <c r="R664" s="1">
        <v>0</v>
      </c>
      <c r="S664" s="1">
        <v>0</v>
      </c>
    </row>
    <row r="665" spans="1:19" hidden="1" x14ac:dyDescent="0.25">
      <c r="A665" s="4">
        <v>900226715</v>
      </c>
      <c r="B665" s="4" t="s">
        <v>13</v>
      </c>
      <c r="C665" s="4" t="s">
        <v>673</v>
      </c>
      <c r="D665" s="4">
        <v>6126403</v>
      </c>
      <c r="E665" s="5">
        <v>43717</v>
      </c>
      <c r="F665" s="5">
        <v>43745</v>
      </c>
      <c r="G665" s="6">
        <v>75000</v>
      </c>
      <c r="H665" s="6">
        <v>0</v>
      </c>
      <c r="I665" s="6">
        <v>0</v>
      </c>
      <c r="J665" s="6">
        <v>0</v>
      </c>
      <c r="K665" s="6">
        <v>75000</v>
      </c>
      <c r="L665" t="s">
        <v>1206</v>
      </c>
      <c r="M665" s="1">
        <v>0</v>
      </c>
      <c r="N665" s="1">
        <v>0</v>
      </c>
      <c r="O665" s="1">
        <v>0</v>
      </c>
      <c r="P665" s="1">
        <v>75000</v>
      </c>
      <c r="Q665" s="1">
        <v>0</v>
      </c>
      <c r="R665" s="1">
        <v>0</v>
      </c>
      <c r="S665" s="1">
        <v>0</v>
      </c>
    </row>
    <row r="666" spans="1:19" hidden="1" x14ac:dyDescent="0.25">
      <c r="A666" s="4">
        <v>900226715</v>
      </c>
      <c r="B666" s="4" t="s">
        <v>13</v>
      </c>
      <c r="C666" s="4" t="s">
        <v>674</v>
      </c>
      <c r="D666" s="4">
        <v>6126404</v>
      </c>
      <c r="E666" s="5">
        <v>43717</v>
      </c>
      <c r="F666" s="5">
        <v>43745</v>
      </c>
      <c r="G666" s="6">
        <v>185000</v>
      </c>
      <c r="H666" s="6">
        <v>0</v>
      </c>
      <c r="I666" s="6">
        <v>0</v>
      </c>
      <c r="J666" s="6">
        <v>0</v>
      </c>
      <c r="K666" s="6">
        <v>185000</v>
      </c>
      <c r="L666" t="s">
        <v>1206</v>
      </c>
      <c r="M666" s="1">
        <v>0</v>
      </c>
      <c r="N666" s="1">
        <v>0</v>
      </c>
      <c r="O666" s="1">
        <v>0</v>
      </c>
      <c r="P666" s="1">
        <v>185000</v>
      </c>
      <c r="Q666" s="1">
        <v>0</v>
      </c>
      <c r="R666" s="1">
        <v>0</v>
      </c>
      <c r="S666" s="1">
        <v>0</v>
      </c>
    </row>
    <row r="667" spans="1:19" hidden="1" x14ac:dyDescent="0.25">
      <c r="A667" s="4">
        <v>900226715</v>
      </c>
      <c r="B667" s="4" t="s">
        <v>13</v>
      </c>
      <c r="C667" s="4" t="s">
        <v>675</v>
      </c>
      <c r="D667" s="4">
        <v>6126405</v>
      </c>
      <c r="E667" s="5">
        <v>43717</v>
      </c>
      <c r="F667" s="5">
        <v>43745</v>
      </c>
      <c r="G667" s="6">
        <v>185000</v>
      </c>
      <c r="H667" s="6">
        <v>0</v>
      </c>
      <c r="I667" s="6">
        <v>0</v>
      </c>
      <c r="J667" s="6">
        <v>0</v>
      </c>
      <c r="K667" s="6">
        <v>185000</v>
      </c>
      <c r="L667" t="s">
        <v>1206</v>
      </c>
      <c r="M667" s="1">
        <v>0</v>
      </c>
      <c r="N667" s="1">
        <v>0</v>
      </c>
      <c r="O667" s="1">
        <v>0</v>
      </c>
      <c r="P667" s="1">
        <v>185000</v>
      </c>
      <c r="Q667" s="1">
        <v>0</v>
      </c>
      <c r="R667" s="1">
        <v>0</v>
      </c>
      <c r="S667" s="1">
        <v>0</v>
      </c>
    </row>
    <row r="668" spans="1:19" hidden="1" x14ac:dyDescent="0.25">
      <c r="A668" s="4">
        <v>900226715</v>
      </c>
      <c r="B668" s="4" t="s">
        <v>13</v>
      </c>
      <c r="C668" s="4" t="s">
        <v>676</v>
      </c>
      <c r="D668" s="4">
        <v>6126406</v>
      </c>
      <c r="E668" s="5">
        <v>43717</v>
      </c>
      <c r="F668" s="5">
        <v>43745</v>
      </c>
      <c r="G668" s="6">
        <v>185000</v>
      </c>
      <c r="H668" s="6">
        <v>0</v>
      </c>
      <c r="I668" s="6">
        <v>0</v>
      </c>
      <c r="J668" s="6">
        <v>0</v>
      </c>
      <c r="K668" s="6">
        <v>185000</v>
      </c>
      <c r="L668" t="s">
        <v>1206</v>
      </c>
      <c r="M668" s="1">
        <v>0</v>
      </c>
      <c r="N668" s="1">
        <v>0</v>
      </c>
      <c r="O668" s="1">
        <v>0</v>
      </c>
      <c r="P668" s="1">
        <v>185000</v>
      </c>
      <c r="Q668" s="1">
        <v>0</v>
      </c>
      <c r="R668" s="1">
        <v>0</v>
      </c>
      <c r="S668" s="1">
        <v>0</v>
      </c>
    </row>
    <row r="669" spans="1:19" hidden="1" x14ac:dyDescent="0.25">
      <c r="A669" s="4">
        <v>900226715</v>
      </c>
      <c r="B669" s="4" t="s">
        <v>13</v>
      </c>
      <c r="C669" s="4" t="s">
        <v>677</v>
      </c>
      <c r="D669" s="4">
        <v>6126408</v>
      </c>
      <c r="E669" s="5">
        <v>43717</v>
      </c>
      <c r="F669" s="5">
        <v>43745</v>
      </c>
      <c r="G669" s="6">
        <v>185000</v>
      </c>
      <c r="H669" s="6">
        <v>0</v>
      </c>
      <c r="I669" s="6">
        <v>0</v>
      </c>
      <c r="J669" s="6">
        <v>0</v>
      </c>
      <c r="K669" s="6">
        <v>185000</v>
      </c>
      <c r="L669" t="s">
        <v>1206</v>
      </c>
      <c r="M669" s="1">
        <v>0</v>
      </c>
      <c r="N669" s="1">
        <v>0</v>
      </c>
      <c r="O669" s="1">
        <v>0</v>
      </c>
      <c r="P669" s="1">
        <v>185000</v>
      </c>
      <c r="Q669" s="1">
        <v>0</v>
      </c>
      <c r="R669" s="1">
        <v>0</v>
      </c>
      <c r="S669" s="1">
        <v>0</v>
      </c>
    </row>
    <row r="670" spans="1:19" hidden="1" x14ac:dyDescent="0.25">
      <c r="A670" s="4">
        <v>900226715</v>
      </c>
      <c r="B670" s="4" t="s">
        <v>13</v>
      </c>
      <c r="C670" s="4" t="s">
        <v>678</v>
      </c>
      <c r="D670" s="4">
        <v>6126410</v>
      </c>
      <c r="E670" s="5">
        <v>43717</v>
      </c>
      <c r="F670" s="5">
        <v>43745</v>
      </c>
      <c r="G670" s="6">
        <v>185000</v>
      </c>
      <c r="H670" s="6">
        <v>0</v>
      </c>
      <c r="I670" s="6">
        <v>0</v>
      </c>
      <c r="J670" s="6">
        <v>0</v>
      </c>
      <c r="K670" s="6">
        <v>185000</v>
      </c>
      <c r="L670" t="s">
        <v>1206</v>
      </c>
      <c r="M670" s="1">
        <v>0</v>
      </c>
      <c r="N670" s="1">
        <v>0</v>
      </c>
      <c r="O670" s="1">
        <v>0</v>
      </c>
      <c r="P670" s="1">
        <v>185000</v>
      </c>
      <c r="Q670" s="1">
        <v>0</v>
      </c>
      <c r="R670" s="1">
        <v>0</v>
      </c>
      <c r="S670" s="1">
        <v>0</v>
      </c>
    </row>
    <row r="671" spans="1:19" hidden="1" x14ac:dyDescent="0.25">
      <c r="A671" s="4">
        <v>900226715</v>
      </c>
      <c r="B671" s="4" t="s">
        <v>13</v>
      </c>
      <c r="C671" s="4" t="s">
        <v>679</v>
      </c>
      <c r="D671" s="4">
        <v>6126411</v>
      </c>
      <c r="E671" s="5">
        <v>43717</v>
      </c>
      <c r="F671" s="5">
        <v>43745</v>
      </c>
      <c r="G671" s="6">
        <v>185000</v>
      </c>
      <c r="H671" s="6">
        <v>0</v>
      </c>
      <c r="I671" s="6">
        <v>0</v>
      </c>
      <c r="J671" s="6">
        <v>0</v>
      </c>
      <c r="K671" s="6">
        <v>185000</v>
      </c>
      <c r="L671" t="s">
        <v>1206</v>
      </c>
      <c r="M671" s="1">
        <v>0</v>
      </c>
      <c r="N671" s="1">
        <v>0</v>
      </c>
      <c r="O671" s="1">
        <v>0</v>
      </c>
      <c r="P671" s="1">
        <v>185000</v>
      </c>
      <c r="Q671" s="1">
        <v>0</v>
      </c>
      <c r="R671" s="1">
        <v>0</v>
      </c>
      <c r="S671" s="1">
        <v>0</v>
      </c>
    </row>
    <row r="672" spans="1:19" hidden="1" x14ac:dyDescent="0.25">
      <c r="A672" s="4">
        <v>900226715</v>
      </c>
      <c r="B672" s="4" t="s">
        <v>13</v>
      </c>
      <c r="C672" s="4" t="s">
        <v>680</v>
      </c>
      <c r="D672" s="4">
        <v>6126412</v>
      </c>
      <c r="E672" s="5">
        <v>43717</v>
      </c>
      <c r="F672" s="5">
        <v>43745</v>
      </c>
      <c r="G672" s="6">
        <v>185000</v>
      </c>
      <c r="H672" s="6">
        <v>0</v>
      </c>
      <c r="I672" s="6">
        <v>0</v>
      </c>
      <c r="J672" s="6">
        <v>0</v>
      </c>
      <c r="K672" s="6">
        <v>185000</v>
      </c>
      <c r="L672" t="s">
        <v>1206</v>
      </c>
      <c r="M672" s="1">
        <v>0</v>
      </c>
      <c r="N672" s="1">
        <v>0</v>
      </c>
      <c r="O672" s="1">
        <v>0</v>
      </c>
      <c r="P672" s="1">
        <v>185000</v>
      </c>
      <c r="Q672" s="1">
        <v>0</v>
      </c>
      <c r="R672" s="1">
        <v>0</v>
      </c>
      <c r="S672" s="1">
        <v>0</v>
      </c>
    </row>
    <row r="673" spans="1:19" hidden="1" x14ac:dyDescent="0.25">
      <c r="A673" s="4">
        <v>900226715</v>
      </c>
      <c r="B673" s="4" t="s">
        <v>13</v>
      </c>
      <c r="C673" s="4" t="s">
        <v>681</v>
      </c>
      <c r="D673" s="4">
        <v>6126413</v>
      </c>
      <c r="E673" s="5">
        <v>43717</v>
      </c>
      <c r="F673" s="5">
        <v>43745</v>
      </c>
      <c r="G673" s="6">
        <v>346000</v>
      </c>
      <c r="H673" s="6">
        <v>0</v>
      </c>
      <c r="I673" s="6">
        <v>0</v>
      </c>
      <c r="J673" s="6">
        <v>0</v>
      </c>
      <c r="K673" s="6">
        <v>346000</v>
      </c>
      <c r="L673" t="s">
        <v>1206</v>
      </c>
      <c r="M673" s="1">
        <v>0</v>
      </c>
      <c r="N673" s="1">
        <v>0</v>
      </c>
      <c r="O673" s="1">
        <v>0</v>
      </c>
      <c r="P673" s="1">
        <v>346000</v>
      </c>
      <c r="Q673" s="1">
        <v>0</v>
      </c>
      <c r="R673" s="1">
        <v>0</v>
      </c>
      <c r="S673" s="1">
        <v>0</v>
      </c>
    </row>
    <row r="674" spans="1:19" hidden="1" x14ac:dyDescent="0.25">
      <c r="A674" s="4">
        <v>900226715</v>
      </c>
      <c r="B674" s="4" t="s">
        <v>13</v>
      </c>
      <c r="C674" s="4" t="s">
        <v>682</v>
      </c>
      <c r="D674" s="4">
        <v>6126417</v>
      </c>
      <c r="E674" s="5">
        <v>43717</v>
      </c>
      <c r="F674" s="5">
        <v>43745</v>
      </c>
      <c r="G674" s="6">
        <v>75000</v>
      </c>
      <c r="H674" s="6">
        <v>0</v>
      </c>
      <c r="I674" s="6">
        <v>0</v>
      </c>
      <c r="J674" s="6">
        <v>0</v>
      </c>
      <c r="K674" s="6">
        <v>75000</v>
      </c>
      <c r="L674" t="s">
        <v>1206</v>
      </c>
      <c r="M674" s="1">
        <v>0</v>
      </c>
      <c r="N674" s="1">
        <v>0</v>
      </c>
      <c r="O674" s="1">
        <v>0</v>
      </c>
      <c r="P674" s="1">
        <v>75000</v>
      </c>
      <c r="Q674" s="1">
        <v>0</v>
      </c>
      <c r="R674" s="1">
        <v>0</v>
      </c>
      <c r="S674" s="1">
        <v>0</v>
      </c>
    </row>
    <row r="675" spans="1:19" hidden="1" x14ac:dyDescent="0.25">
      <c r="A675" s="4">
        <v>900226715</v>
      </c>
      <c r="B675" s="4" t="s">
        <v>13</v>
      </c>
      <c r="C675" s="4" t="s">
        <v>683</v>
      </c>
      <c r="D675" s="4">
        <v>6126420</v>
      </c>
      <c r="E675" s="5">
        <v>43717</v>
      </c>
      <c r="F675" s="5">
        <v>43745</v>
      </c>
      <c r="G675" s="6">
        <v>75000</v>
      </c>
      <c r="H675" s="6">
        <v>0</v>
      </c>
      <c r="I675" s="6">
        <v>0</v>
      </c>
      <c r="J675" s="6">
        <v>0</v>
      </c>
      <c r="K675" s="6">
        <v>75000</v>
      </c>
      <c r="L675" t="s">
        <v>1206</v>
      </c>
      <c r="M675" s="1">
        <v>0</v>
      </c>
      <c r="N675" s="1">
        <v>0</v>
      </c>
      <c r="O675" s="1">
        <v>0</v>
      </c>
      <c r="P675" s="1">
        <v>75000</v>
      </c>
      <c r="Q675" s="1">
        <v>0</v>
      </c>
      <c r="R675" s="1">
        <v>0</v>
      </c>
      <c r="S675" s="1">
        <v>0</v>
      </c>
    </row>
    <row r="676" spans="1:19" hidden="1" x14ac:dyDescent="0.25">
      <c r="A676" s="4">
        <v>900226715</v>
      </c>
      <c r="B676" s="4" t="s">
        <v>13</v>
      </c>
      <c r="C676" s="4" t="s">
        <v>684</v>
      </c>
      <c r="D676" s="4">
        <v>6126434</v>
      </c>
      <c r="E676" s="5">
        <v>43717</v>
      </c>
      <c r="F676" s="5">
        <v>43748</v>
      </c>
      <c r="G676" s="6">
        <v>3890000</v>
      </c>
      <c r="H676" s="6">
        <v>0</v>
      </c>
      <c r="I676" s="6">
        <v>0</v>
      </c>
      <c r="J676" s="6">
        <v>0</v>
      </c>
      <c r="K676" s="6">
        <v>3890000</v>
      </c>
      <c r="L676" t="s">
        <v>1211</v>
      </c>
      <c r="M676" s="1">
        <v>0</v>
      </c>
      <c r="N676" s="1">
        <v>0</v>
      </c>
      <c r="O676" s="1">
        <v>0</v>
      </c>
      <c r="P676" s="1">
        <v>2250000</v>
      </c>
      <c r="Q676" s="1">
        <v>0</v>
      </c>
      <c r="R676" s="1">
        <v>0</v>
      </c>
      <c r="S676" s="1">
        <v>1640000</v>
      </c>
    </row>
    <row r="677" spans="1:19" hidden="1" x14ac:dyDescent="0.25">
      <c r="A677" s="4">
        <v>900226715</v>
      </c>
      <c r="B677" s="4" t="s">
        <v>13</v>
      </c>
      <c r="C677" s="4" t="s">
        <v>685</v>
      </c>
      <c r="D677" s="4">
        <v>6126502</v>
      </c>
      <c r="E677" s="5">
        <v>43719</v>
      </c>
      <c r="F677" s="5">
        <v>43745</v>
      </c>
      <c r="G677" s="6">
        <v>185000</v>
      </c>
      <c r="H677" s="6">
        <v>0</v>
      </c>
      <c r="I677" s="6">
        <v>0</v>
      </c>
      <c r="J677" s="6">
        <v>0</v>
      </c>
      <c r="K677" s="6">
        <v>185000</v>
      </c>
      <c r="L677" t="s">
        <v>1206</v>
      </c>
      <c r="M677" s="1">
        <v>0</v>
      </c>
      <c r="N677" s="1">
        <v>0</v>
      </c>
      <c r="O677" s="1">
        <v>0</v>
      </c>
      <c r="P677" s="1">
        <v>185000</v>
      </c>
      <c r="Q677" s="1">
        <v>0</v>
      </c>
      <c r="R677" s="1">
        <v>0</v>
      </c>
      <c r="S677" s="1">
        <v>0</v>
      </c>
    </row>
    <row r="678" spans="1:19" hidden="1" x14ac:dyDescent="0.25">
      <c r="A678" s="4">
        <v>900226715</v>
      </c>
      <c r="B678" s="4" t="s">
        <v>13</v>
      </c>
      <c r="C678" s="4" t="s">
        <v>686</v>
      </c>
      <c r="D678" s="4">
        <v>6126506</v>
      </c>
      <c r="E678" s="5">
        <v>43719</v>
      </c>
      <c r="F678" s="5">
        <v>43745</v>
      </c>
      <c r="G678" s="6">
        <v>1499918</v>
      </c>
      <c r="H678" s="6">
        <v>0</v>
      </c>
      <c r="I678" s="6">
        <v>0</v>
      </c>
      <c r="J678" s="6">
        <v>0</v>
      </c>
      <c r="K678" s="6">
        <v>1499918</v>
      </c>
      <c r="L678" t="s">
        <v>1206</v>
      </c>
      <c r="M678" s="1">
        <v>0</v>
      </c>
      <c r="N678" s="1">
        <v>0</v>
      </c>
      <c r="O678" s="1">
        <v>0</v>
      </c>
      <c r="P678" s="1">
        <v>1499918</v>
      </c>
      <c r="Q678" s="1">
        <v>0</v>
      </c>
      <c r="R678" s="1">
        <v>0</v>
      </c>
      <c r="S678" s="1">
        <v>0</v>
      </c>
    </row>
    <row r="679" spans="1:19" hidden="1" x14ac:dyDescent="0.25">
      <c r="A679" s="4">
        <v>900226715</v>
      </c>
      <c r="B679" s="4" t="s">
        <v>13</v>
      </c>
      <c r="C679" s="4" t="s">
        <v>687</v>
      </c>
      <c r="D679" s="4">
        <v>6126514</v>
      </c>
      <c r="E679" s="5">
        <v>43720</v>
      </c>
      <c r="F679" s="5">
        <v>43748</v>
      </c>
      <c r="G679" s="6">
        <v>12026451</v>
      </c>
      <c r="H679" s="6">
        <v>0</v>
      </c>
      <c r="I679" s="6">
        <v>0</v>
      </c>
      <c r="J679" s="6">
        <v>0</v>
      </c>
      <c r="K679" s="6">
        <v>12026451</v>
      </c>
      <c r="L679" t="s">
        <v>1203</v>
      </c>
      <c r="M679" s="1">
        <v>0</v>
      </c>
      <c r="N679" s="1">
        <v>12026451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</row>
    <row r="680" spans="1:19" hidden="1" x14ac:dyDescent="0.25">
      <c r="A680" s="4">
        <v>900226715</v>
      </c>
      <c r="B680" s="4" t="s">
        <v>13</v>
      </c>
      <c r="C680" s="4" t="s">
        <v>688</v>
      </c>
      <c r="D680" s="4">
        <v>6126530</v>
      </c>
      <c r="E680" s="5">
        <v>43721</v>
      </c>
      <c r="F680" s="5">
        <v>43748</v>
      </c>
      <c r="G680" s="6">
        <v>300000</v>
      </c>
      <c r="H680" s="6">
        <v>0</v>
      </c>
      <c r="I680" s="6">
        <v>0</v>
      </c>
      <c r="J680" s="6">
        <v>0</v>
      </c>
      <c r="K680" s="6">
        <v>300000</v>
      </c>
      <c r="L680" t="s">
        <v>1206</v>
      </c>
      <c r="M680" s="1">
        <v>0</v>
      </c>
      <c r="N680" s="1">
        <v>0</v>
      </c>
      <c r="O680" s="1">
        <v>0</v>
      </c>
      <c r="P680" s="1">
        <v>300000</v>
      </c>
      <c r="Q680" s="1">
        <v>0</v>
      </c>
      <c r="R680" s="1">
        <v>0</v>
      </c>
      <c r="S680" s="1">
        <v>0</v>
      </c>
    </row>
    <row r="681" spans="1:19" hidden="1" x14ac:dyDescent="0.25">
      <c r="A681" s="4">
        <v>900226715</v>
      </c>
      <c r="B681" s="4" t="s">
        <v>13</v>
      </c>
      <c r="C681" s="4" t="s">
        <v>689</v>
      </c>
      <c r="D681" s="4">
        <v>6126534</v>
      </c>
      <c r="E681" s="5">
        <v>43721</v>
      </c>
      <c r="F681" s="5">
        <v>43748</v>
      </c>
      <c r="G681" s="6">
        <v>297566</v>
      </c>
      <c r="H681" s="6">
        <v>0</v>
      </c>
      <c r="I681" s="6">
        <v>0</v>
      </c>
      <c r="J681" s="6">
        <v>0</v>
      </c>
      <c r="K681" s="6">
        <v>297566</v>
      </c>
      <c r="L681" t="s">
        <v>1206</v>
      </c>
      <c r="M681" s="1">
        <v>0</v>
      </c>
      <c r="N681" s="1">
        <v>0</v>
      </c>
      <c r="O681" s="1">
        <v>0</v>
      </c>
      <c r="P681" s="1">
        <v>297566</v>
      </c>
      <c r="Q681" s="1">
        <v>0</v>
      </c>
      <c r="R681" s="1">
        <v>0</v>
      </c>
      <c r="S681" s="1">
        <v>0</v>
      </c>
    </row>
    <row r="682" spans="1:19" hidden="1" x14ac:dyDescent="0.25">
      <c r="A682" s="4">
        <v>900226715</v>
      </c>
      <c r="B682" s="4" t="s">
        <v>13</v>
      </c>
      <c r="C682" s="4" t="s">
        <v>690</v>
      </c>
      <c r="D682" s="4">
        <v>6126535</v>
      </c>
      <c r="E682" s="5">
        <v>43721</v>
      </c>
      <c r="F682" s="5">
        <v>43748</v>
      </c>
      <c r="G682" s="6">
        <v>142646</v>
      </c>
      <c r="H682" s="6">
        <v>0</v>
      </c>
      <c r="I682" s="6">
        <v>0</v>
      </c>
      <c r="J682" s="6">
        <v>0</v>
      </c>
      <c r="K682" s="6">
        <v>142646</v>
      </c>
      <c r="L682" t="s">
        <v>1206</v>
      </c>
      <c r="M682" s="1">
        <v>0</v>
      </c>
      <c r="N682" s="1">
        <v>0</v>
      </c>
      <c r="O682" s="1">
        <v>0</v>
      </c>
      <c r="P682" s="1">
        <v>142646</v>
      </c>
      <c r="Q682" s="1">
        <v>0</v>
      </c>
      <c r="R682" s="1">
        <v>0</v>
      </c>
      <c r="S682" s="1">
        <v>0</v>
      </c>
    </row>
    <row r="683" spans="1:19" hidden="1" x14ac:dyDescent="0.25">
      <c r="A683" s="4">
        <v>900226715</v>
      </c>
      <c r="B683" s="4" t="s">
        <v>13</v>
      </c>
      <c r="C683" s="4" t="s">
        <v>691</v>
      </c>
      <c r="D683" s="4">
        <v>6126542</v>
      </c>
      <c r="E683" s="5">
        <v>43721</v>
      </c>
      <c r="F683" s="5">
        <v>43748</v>
      </c>
      <c r="G683" s="6">
        <v>496394</v>
      </c>
      <c r="H683" s="6">
        <v>0</v>
      </c>
      <c r="I683" s="6">
        <v>0</v>
      </c>
      <c r="J683" s="6">
        <v>0</v>
      </c>
      <c r="K683" s="6">
        <v>496394</v>
      </c>
      <c r="L683" t="s">
        <v>1206</v>
      </c>
      <c r="M683" s="1">
        <v>0</v>
      </c>
      <c r="N683" s="1">
        <v>0</v>
      </c>
      <c r="O683" s="1">
        <v>0</v>
      </c>
      <c r="P683" s="1">
        <v>496394</v>
      </c>
      <c r="Q683" s="1">
        <v>0</v>
      </c>
      <c r="R683" s="1">
        <v>0</v>
      </c>
      <c r="S683" s="1">
        <v>0</v>
      </c>
    </row>
    <row r="684" spans="1:19" hidden="1" x14ac:dyDescent="0.25">
      <c r="A684" s="4">
        <v>900226715</v>
      </c>
      <c r="B684" s="4" t="s">
        <v>13</v>
      </c>
      <c r="C684" s="4" t="s">
        <v>692</v>
      </c>
      <c r="D684" s="4">
        <v>6126547</v>
      </c>
      <c r="E684" s="5">
        <v>43721</v>
      </c>
      <c r="F684" s="5">
        <v>43748</v>
      </c>
      <c r="G684" s="6">
        <v>855142</v>
      </c>
      <c r="H684" s="6">
        <v>0</v>
      </c>
      <c r="I684" s="6">
        <v>0</v>
      </c>
      <c r="J684" s="6">
        <v>0</v>
      </c>
      <c r="K684" s="6">
        <v>855142</v>
      </c>
      <c r="L684" t="s">
        <v>1206</v>
      </c>
      <c r="M684" s="1">
        <v>0</v>
      </c>
      <c r="N684" s="1">
        <v>0</v>
      </c>
      <c r="O684" s="1">
        <v>0</v>
      </c>
      <c r="P684" s="1">
        <v>855142</v>
      </c>
      <c r="Q684" s="1">
        <v>0</v>
      </c>
      <c r="R684" s="1">
        <v>0</v>
      </c>
      <c r="S684" s="1">
        <v>0</v>
      </c>
    </row>
    <row r="685" spans="1:19" hidden="1" x14ac:dyDescent="0.25">
      <c r="A685" s="4">
        <v>900226715</v>
      </c>
      <c r="B685" s="4" t="s">
        <v>13</v>
      </c>
      <c r="C685" s="4" t="s">
        <v>693</v>
      </c>
      <c r="D685" s="4">
        <v>6126555</v>
      </c>
      <c r="E685" s="5">
        <v>43722</v>
      </c>
      <c r="F685" s="5">
        <v>43748</v>
      </c>
      <c r="G685" s="6">
        <v>3369625</v>
      </c>
      <c r="H685" s="6">
        <v>0</v>
      </c>
      <c r="I685" s="6">
        <v>0</v>
      </c>
      <c r="J685" s="6">
        <v>0</v>
      </c>
      <c r="K685" s="6">
        <v>3369625</v>
      </c>
      <c r="L685" t="s">
        <v>1203</v>
      </c>
      <c r="M685" s="1">
        <v>0</v>
      </c>
      <c r="N685" s="1">
        <v>3369625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</row>
    <row r="686" spans="1:19" hidden="1" x14ac:dyDescent="0.25">
      <c r="A686" s="4">
        <v>900226715</v>
      </c>
      <c r="B686" s="4" t="s">
        <v>13</v>
      </c>
      <c r="C686" s="4" t="s">
        <v>694</v>
      </c>
      <c r="D686" s="4">
        <v>6126568</v>
      </c>
      <c r="E686" s="5">
        <v>43724</v>
      </c>
      <c r="F686" s="5">
        <v>43748</v>
      </c>
      <c r="G686" s="6">
        <v>8740834</v>
      </c>
      <c r="H686" s="6">
        <v>0</v>
      </c>
      <c r="I686" s="6">
        <v>0</v>
      </c>
      <c r="J686" s="6">
        <v>0</v>
      </c>
      <c r="K686" s="6">
        <v>8740834</v>
      </c>
      <c r="L686" t="s">
        <v>1203</v>
      </c>
      <c r="M686" s="1">
        <v>0</v>
      </c>
      <c r="N686" s="1">
        <v>8740834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</row>
    <row r="687" spans="1:19" hidden="1" x14ac:dyDescent="0.25">
      <c r="A687" s="4">
        <v>900226715</v>
      </c>
      <c r="B687" s="4" t="s">
        <v>13</v>
      </c>
      <c r="C687" s="4" t="s">
        <v>695</v>
      </c>
      <c r="D687" s="4">
        <v>6126570</v>
      </c>
      <c r="E687" s="5">
        <v>43724</v>
      </c>
      <c r="F687" s="5">
        <v>43745</v>
      </c>
      <c r="G687" s="6">
        <v>991681</v>
      </c>
      <c r="H687" s="6">
        <v>0</v>
      </c>
      <c r="I687" s="6">
        <v>0</v>
      </c>
      <c r="J687" s="6">
        <v>0</v>
      </c>
      <c r="K687" s="6">
        <v>991681</v>
      </c>
      <c r="L687" t="s">
        <v>1203</v>
      </c>
      <c r="M687" s="1">
        <v>0</v>
      </c>
      <c r="N687" s="1">
        <v>991681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</row>
    <row r="688" spans="1:19" x14ac:dyDescent="0.25">
      <c r="A688" s="4">
        <v>900226715</v>
      </c>
      <c r="B688" s="4" t="s">
        <v>13</v>
      </c>
      <c r="C688" s="4" t="s">
        <v>696</v>
      </c>
      <c r="D688" s="4">
        <v>6126571</v>
      </c>
      <c r="E688" s="5">
        <v>43724</v>
      </c>
      <c r="F688" s="5">
        <v>43748</v>
      </c>
      <c r="G688" s="6">
        <v>190095</v>
      </c>
      <c r="H688" s="6">
        <v>0</v>
      </c>
      <c r="I688" s="6">
        <v>0</v>
      </c>
      <c r="J688" s="6">
        <v>0</v>
      </c>
      <c r="K688" s="6">
        <v>190095</v>
      </c>
      <c r="L688" t="s">
        <v>1202</v>
      </c>
      <c r="M688" s="1">
        <v>190095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</row>
    <row r="689" spans="1:19" hidden="1" x14ac:dyDescent="0.25">
      <c r="A689" s="4">
        <v>900226715</v>
      </c>
      <c r="B689" s="4" t="s">
        <v>13</v>
      </c>
      <c r="C689" s="4" t="s">
        <v>697</v>
      </c>
      <c r="D689" s="4">
        <v>6126574</v>
      </c>
      <c r="E689" s="5">
        <v>43724</v>
      </c>
      <c r="F689" s="5">
        <v>43745</v>
      </c>
      <c r="G689" s="6">
        <v>991681</v>
      </c>
      <c r="H689" s="6">
        <v>0</v>
      </c>
      <c r="I689" s="6">
        <v>0</v>
      </c>
      <c r="J689" s="6">
        <v>0</v>
      </c>
      <c r="K689" s="6">
        <v>991681</v>
      </c>
      <c r="L689" t="s">
        <v>1203</v>
      </c>
      <c r="M689" s="1">
        <v>0</v>
      </c>
      <c r="N689" s="1">
        <v>991681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</row>
    <row r="690" spans="1:19" hidden="1" x14ac:dyDescent="0.25">
      <c r="A690" s="4">
        <v>900226715</v>
      </c>
      <c r="B690" s="4" t="s">
        <v>13</v>
      </c>
      <c r="C690" s="4" t="s">
        <v>698</v>
      </c>
      <c r="D690" s="4">
        <v>6126575</v>
      </c>
      <c r="E690" s="5">
        <v>43724</v>
      </c>
      <c r="F690" s="5">
        <v>43745</v>
      </c>
      <c r="G690" s="6">
        <v>991681</v>
      </c>
      <c r="H690" s="6">
        <v>0</v>
      </c>
      <c r="I690" s="6">
        <v>0</v>
      </c>
      <c r="J690" s="6">
        <v>0</v>
      </c>
      <c r="K690" s="6">
        <v>991681</v>
      </c>
      <c r="L690" t="s">
        <v>1203</v>
      </c>
      <c r="M690" s="1">
        <v>0</v>
      </c>
      <c r="N690" s="1">
        <v>991681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</row>
    <row r="691" spans="1:19" hidden="1" x14ac:dyDescent="0.25">
      <c r="A691" s="4">
        <v>900226715</v>
      </c>
      <c r="B691" s="4" t="s">
        <v>13</v>
      </c>
      <c r="C691" s="4" t="s">
        <v>699</v>
      </c>
      <c r="D691" s="4">
        <v>6126576</v>
      </c>
      <c r="E691" s="5">
        <v>43724</v>
      </c>
      <c r="F691" s="5">
        <v>43745</v>
      </c>
      <c r="G691" s="6">
        <v>991681</v>
      </c>
      <c r="H691" s="6">
        <v>0</v>
      </c>
      <c r="I691" s="6">
        <v>0</v>
      </c>
      <c r="J691" s="6">
        <v>0</v>
      </c>
      <c r="K691" s="6">
        <v>991681</v>
      </c>
      <c r="L691" t="s">
        <v>1203</v>
      </c>
      <c r="M691" s="1">
        <v>0</v>
      </c>
      <c r="N691" s="1">
        <v>991681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</row>
    <row r="692" spans="1:19" x14ac:dyDescent="0.25">
      <c r="A692" s="4">
        <v>900226715</v>
      </c>
      <c r="B692" s="4" t="s">
        <v>13</v>
      </c>
      <c r="C692" s="4" t="s">
        <v>700</v>
      </c>
      <c r="D692" s="4">
        <v>6126578</v>
      </c>
      <c r="E692" s="5">
        <v>43724</v>
      </c>
      <c r="F692" s="5">
        <v>43745</v>
      </c>
      <c r="G692" s="6">
        <v>991700</v>
      </c>
      <c r="H692" s="6">
        <v>0</v>
      </c>
      <c r="I692" s="6">
        <v>0</v>
      </c>
      <c r="J692" s="6">
        <v>0</v>
      </c>
      <c r="K692" s="6">
        <v>991700</v>
      </c>
      <c r="L692" t="s">
        <v>1202</v>
      </c>
      <c r="M692" s="1">
        <v>991700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</row>
    <row r="693" spans="1:19" hidden="1" x14ac:dyDescent="0.25">
      <c r="A693" s="4">
        <v>900226715</v>
      </c>
      <c r="B693" s="4" t="s">
        <v>13</v>
      </c>
      <c r="C693" s="4" t="s">
        <v>701</v>
      </c>
      <c r="D693" s="4">
        <v>6126597</v>
      </c>
      <c r="E693" s="5">
        <v>43725</v>
      </c>
      <c r="F693" s="5">
        <v>43748</v>
      </c>
      <c r="G693" s="6">
        <v>8029195</v>
      </c>
      <c r="H693" s="6">
        <v>0</v>
      </c>
      <c r="I693" s="6">
        <v>0</v>
      </c>
      <c r="J693" s="6">
        <v>0</v>
      </c>
      <c r="K693" s="6">
        <v>8029195</v>
      </c>
      <c r="L693" t="s">
        <v>1206</v>
      </c>
      <c r="M693" s="1">
        <v>0</v>
      </c>
      <c r="N693" s="1">
        <v>0</v>
      </c>
      <c r="O693" s="1">
        <v>0</v>
      </c>
      <c r="P693" s="1">
        <v>8029195</v>
      </c>
      <c r="Q693" s="1">
        <v>0</v>
      </c>
      <c r="R693" s="1">
        <v>0</v>
      </c>
      <c r="S693" s="1">
        <v>0</v>
      </c>
    </row>
    <row r="694" spans="1:19" hidden="1" x14ac:dyDescent="0.25">
      <c r="A694" s="4">
        <v>900226715</v>
      </c>
      <c r="B694" s="4" t="s">
        <v>13</v>
      </c>
      <c r="C694" s="4" t="s">
        <v>702</v>
      </c>
      <c r="D694" s="4">
        <v>6126615</v>
      </c>
      <c r="E694" s="5">
        <v>43725</v>
      </c>
      <c r="F694" s="5">
        <v>43745</v>
      </c>
      <c r="G694" s="6">
        <v>991681</v>
      </c>
      <c r="H694" s="6">
        <v>0</v>
      </c>
      <c r="I694" s="6">
        <v>0</v>
      </c>
      <c r="J694" s="6">
        <v>0</v>
      </c>
      <c r="K694" s="6">
        <v>991681</v>
      </c>
      <c r="L694" t="s">
        <v>1203</v>
      </c>
      <c r="M694" s="1">
        <v>0</v>
      </c>
      <c r="N694" s="1">
        <v>991681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</row>
    <row r="695" spans="1:19" hidden="1" x14ac:dyDescent="0.25">
      <c r="A695" s="4">
        <v>900226715</v>
      </c>
      <c r="B695" s="4" t="s">
        <v>13</v>
      </c>
      <c r="C695" s="4" t="s">
        <v>703</v>
      </c>
      <c r="D695" s="4">
        <v>6126616</v>
      </c>
      <c r="E695" s="5">
        <v>43725</v>
      </c>
      <c r="F695" s="5">
        <v>43745</v>
      </c>
      <c r="G695" s="6">
        <v>991681</v>
      </c>
      <c r="H695" s="6">
        <v>0</v>
      </c>
      <c r="I695" s="6">
        <v>0</v>
      </c>
      <c r="J695" s="6">
        <v>0</v>
      </c>
      <c r="K695" s="6">
        <v>991681</v>
      </c>
      <c r="L695" t="s">
        <v>1203</v>
      </c>
      <c r="M695" s="1">
        <v>0</v>
      </c>
      <c r="N695" s="1">
        <v>991681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</row>
    <row r="696" spans="1:19" hidden="1" x14ac:dyDescent="0.25">
      <c r="A696" s="4">
        <v>900226715</v>
      </c>
      <c r="B696" s="4" t="s">
        <v>13</v>
      </c>
      <c r="C696" s="4" t="s">
        <v>704</v>
      </c>
      <c r="D696" s="4">
        <v>6126621</v>
      </c>
      <c r="E696" s="5">
        <v>43725</v>
      </c>
      <c r="F696" s="5">
        <v>43745</v>
      </c>
      <c r="G696" s="6">
        <v>991681</v>
      </c>
      <c r="H696" s="6">
        <v>0</v>
      </c>
      <c r="I696" s="6">
        <v>0</v>
      </c>
      <c r="J696" s="6">
        <v>0</v>
      </c>
      <c r="K696" s="6">
        <v>991681</v>
      </c>
      <c r="L696" t="s">
        <v>1203</v>
      </c>
      <c r="M696" s="1">
        <v>0</v>
      </c>
      <c r="N696" s="1">
        <v>991681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</row>
    <row r="697" spans="1:19" hidden="1" x14ac:dyDescent="0.25">
      <c r="A697" s="4">
        <v>900226715</v>
      </c>
      <c r="B697" s="4" t="s">
        <v>13</v>
      </c>
      <c r="C697" s="4" t="s">
        <v>705</v>
      </c>
      <c r="D697" s="4">
        <v>6126622</v>
      </c>
      <c r="E697" s="5">
        <v>43725</v>
      </c>
      <c r="F697" s="5">
        <v>43745</v>
      </c>
      <c r="G697" s="6">
        <v>991681</v>
      </c>
      <c r="H697" s="6">
        <v>0</v>
      </c>
      <c r="I697" s="6">
        <v>0</v>
      </c>
      <c r="J697" s="6">
        <v>0</v>
      </c>
      <c r="K697" s="6">
        <v>991681</v>
      </c>
      <c r="L697" t="s">
        <v>1203</v>
      </c>
      <c r="M697" s="1">
        <v>0</v>
      </c>
      <c r="N697" s="1">
        <v>991681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</row>
    <row r="698" spans="1:19" hidden="1" x14ac:dyDescent="0.25">
      <c r="A698" s="4">
        <v>900226715</v>
      </c>
      <c r="B698" s="4" t="s">
        <v>13</v>
      </c>
      <c r="C698" s="4" t="s">
        <v>706</v>
      </c>
      <c r="D698" s="4">
        <v>6126623</v>
      </c>
      <c r="E698" s="5">
        <v>43725</v>
      </c>
      <c r="F698" s="5">
        <v>43745</v>
      </c>
      <c r="G698" s="6">
        <v>991681</v>
      </c>
      <c r="H698" s="6">
        <v>0</v>
      </c>
      <c r="I698" s="6">
        <v>0</v>
      </c>
      <c r="J698" s="6">
        <v>0</v>
      </c>
      <c r="K698" s="6">
        <v>991681</v>
      </c>
      <c r="L698" t="s">
        <v>1203</v>
      </c>
      <c r="M698" s="1">
        <v>0</v>
      </c>
      <c r="N698" s="1">
        <v>991681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</row>
    <row r="699" spans="1:19" hidden="1" x14ac:dyDescent="0.25">
      <c r="A699" s="4">
        <v>900226715</v>
      </c>
      <c r="B699" s="4" t="s">
        <v>13</v>
      </c>
      <c r="C699" s="4" t="s">
        <v>707</v>
      </c>
      <c r="D699" s="4">
        <v>6126624</v>
      </c>
      <c r="E699" s="5">
        <v>43725</v>
      </c>
      <c r="F699" s="5">
        <v>43745</v>
      </c>
      <c r="G699" s="6">
        <v>991681</v>
      </c>
      <c r="H699" s="6">
        <v>0</v>
      </c>
      <c r="I699" s="6">
        <v>0</v>
      </c>
      <c r="J699" s="6">
        <v>0</v>
      </c>
      <c r="K699" s="6">
        <v>991681</v>
      </c>
      <c r="L699" t="s">
        <v>1203</v>
      </c>
      <c r="M699" s="1">
        <v>0</v>
      </c>
      <c r="N699" s="1">
        <v>991681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</row>
    <row r="700" spans="1:19" hidden="1" x14ac:dyDescent="0.25">
      <c r="A700" s="4">
        <v>900226715</v>
      </c>
      <c r="B700" s="4" t="s">
        <v>13</v>
      </c>
      <c r="C700" s="4" t="s">
        <v>708</v>
      </c>
      <c r="D700" s="4">
        <v>6126625</v>
      </c>
      <c r="E700" s="5">
        <v>43725</v>
      </c>
      <c r="F700" s="5">
        <v>43745</v>
      </c>
      <c r="G700" s="6">
        <v>991681</v>
      </c>
      <c r="H700" s="6">
        <v>0</v>
      </c>
      <c r="I700" s="6">
        <v>0</v>
      </c>
      <c r="J700" s="6">
        <v>0</v>
      </c>
      <c r="K700" s="6">
        <v>991681</v>
      </c>
      <c r="L700" t="s">
        <v>1203</v>
      </c>
      <c r="M700" s="1">
        <v>0</v>
      </c>
      <c r="N700" s="1">
        <v>991681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</row>
    <row r="701" spans="1:19" hidden="1" x14ac:dyDescent="0.25">
      <c r="A701" s="4">
        <v>900226715</v>
      </c>
      <c r="B701" s="4" t="s">
        <v>13</v>
      </c>
      <c r="C701" s="4" t="s">
        <v>709</v>
      </c>
      <c r="D701" s="4">
        <v>6126626</v>
      </c>
      <c r="E701" s="5">
        <v>43725</v>
      </c>
      <c r="F701" s="5">
        <v>43745</v>
      </c>
      <c r="G701" s="6">
        <v>991681</v>
      </c>
      <c r="H701" s="6">
        <v>0</v>
      </c>
      <c r="I701" s="6">
        <v>0</v>
      </c>
      <c r="J701" s="6">
        <v>0</v>
      </c>
      <c r="K701" s="6">
        <v>991681</v>
      </c>
      <c r="L701" t="s">
        <v>1203</v>
      </c>
      <c r="M701" s="1">
        <v>0</v>
      </c>
      <c r="N701" s="1">
        <v>991681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</row>
    <row r="702" spans="1:19" hidden="1" x14ac:dyDescent="0.25">
      <c r="A702" s="4">
        <v>900226715</v>
      </c>
      <c r="B702" s="4" t="s">
        <v>13</v>
      </c>
      <c r="C702" s="4" t="s">
        <v>710</v>
      </c>
      <c r="D702" s="4">
        <v>6126628</v>
      </c>
      <c r="E702" s="5">
        <v>43725</v>
      </c>
      <c r="F702" s="5">
        <v>43748</v>
      </c>
      <c r="G702" s="6">
        <v>75000</v>
      </c>
      <c r="H702" s="6">
        <v>0</v>
      </c>
      <c r="I702" s="6">
        <v>0</v>
      </c>
      <c r="J702" s="6">
        <v>0</v>
      </c>
      <c r="K702" s="6">
        <v>75000</v>
      </c>
      <c r="L702" t="s">
        <v>1206</v>
      </c>
      <c r="M702" s="1">
        <v>0</v>
      </c>
      <c r="N702" s="1">
        <v>0</v>
      </c>
      <c r="O702" s="1">
        <v>0</v>
      </c>
      <c r="P702" s="1">
        <v>75000</v>
      </c>
      <c r="Q702" s="1">
        <v>0</v>
      </c>
      <c r="R702" s="1">
        <v>0</v>
      </c>
      <c r="S702" s="1">
        <v>0</v>
      </c>
    </row>
    <row r="703" spans="1:19" hidden="1" x14ac:dyDescent="0.25">
      <c r="A703" s="4">
        <v>900226715</v>
      </c>
      <c r="B703" s="4" t="s">
        <v>13</v>
      </c>
      <c r="C703" s="4" t="s">
        <v>711</v>
      </c>
      <c r="D703" s="4">
        <v>6126629</v>
      </c>
      <c r="E703" s="5">
        <v>43725</v>
      </c>
      <c r="F703" s="5">
        <v>43745</v>
      </c>
      <c r="G703" s="6">
        <v>991681</v>
      </c>
      <c r="H703" s="6">
        <v>0</v>
      </c>
      <c r="I703" s="6">
        <v>0</v>
      </c>
      <c r="J703" s="6">
        <v>0</v>
      </c>
      <c r="K703" s="6">
        <v>991681</v>
      </c>
      <c r="L703" t="s">
        <v>1203</v>
      </c>
      <c r="M703" s="1">
        <v>0</v>
      </c>
      <c r="N703" s="1">
        <v>991681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</row>
    <row r="704" spans="1:19" hidden="1" x14ac:dyDescent="0.25">
      <c r="A704" s="4">
        <v>900226715</v>
      </c>
      <c r="B704" s="4" t="s">
        <v>13</v>
      </c>
      <c r="C704" s="4" t="s">
        <v>712</v>
      </c>
      <c r="D704" s="4">
        <v>6126630</v>
      </c>
      <c r="E704" s="5">
        <v>43725</v>
      </c>
      <c r="F704" s="5">
        <v>43748</v>
      </c>
      <c r="G704" s="6">
        <v>185000</v>
      </c>
      <c r="H704" s="6">
        <v>0</v>
      </c>
      <c r="I704" s="6">
        <v>0</v>
      </c>
      <c r="J704" s="6">
        <v>0</v>
      </c>
      <c r="K704" s="6">
        <v>185000</v>
      </c>
      <c r="L704" t="s">
        <v>1206</v>
      </c>
      <c r="M704" s="1">
        <v>0</v>
      </c>
      <c r="N704" s="1">
        <v>0</v>
      </c>
      <c r="O704" s="1">
        <v>0</v>
      </c>
      <c r="P704" s="1">
        <v>185000</v>
      </c>
      <c r="Q704" s="1">
        <v>0</v>
      </c>
      <c r="R704" s="1">
        <v>0</v>
      </c>
      <c r="S704" s="1">
        <v>0</v>
      </c>
    </row>
    <row r="705" spans="1:19" hidden="1" x14ac:dyDescent="0.25">
      <c r="A705" s="4">
        <v>900226715</v>
      </c>
      <c r="B705" s="4" t="s">
        <v>13</v>
      </c>
      <c r="C705" s="4" t="s">
        <v>713</v>
      </c>
      <c r="D705" s="4">
        <v>6126631</v>
      </c>
      <c r="E705" s="5">
        <v>43725</v>
      </c>
      <c r="F705" s="5">
        <v>43745</v>
      </c>
      <c r="G705" s="6">
        <v>991681</v>
      </c>
      <c r="H705" s="6">
        <v>0</v>
      </c>
      <c r="I705" s="6">
        <v>0</v>
      </c>
      <c r="J705" s="6">
        <v>0</v>
      </c>
      <c r="K705" s="6">
        <v>991681</v>
      </c>
      <c r="L705" t="s">
        <v>1203</v>
      </c>
      <c r="M705" s="1">
        <v>0</v>
      </c>
      <c r="N705" s="1">
        <v>991681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</row>
    <row r="706" spans="1:19" hidden="1" x14ac:dyDescent="0.25">
      <c r="A706" s="4">
        <v>900226715</v>
      </c>
      <c r="B706" s="4" t="s">
        <v>13</v>
      </c>
      <c r="C706" s="4" t="s">
        <v>714</v>
      </c>
      <c r="D706" s="4">
        <v>6126632</v>
      </c>
      <c r="E706" s="5">
        <v>43725</v>
      </c>
      <c r="F706" s="5">
        <v>43745</v>
      </c>
      <c r="G706" s="6">
        <v>991681</v>
      </c>
      <c r="H706" s="6">
        <v>0</v>
      </c>
      <c r="I706" s="6">
        <v>0</v>
      </c>
      <c r="J706" s="6">
        <v>0</v>
      </c>
      <c r="K706" s="6">
        <v>991681</v>
      </c>
      <c r="L706" t="s">
        <v>1203</v>
      </c>
      <c r="M706" s="1">
        <v>0</v>
      </c>
      <c r="N706" s="1">
        <v>991681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</row>
    <row r="707" spans="1:19" hidden="1" x14ac:dyDescent="0.25">
      <c r="A707" s="4">
        <v>900226715</v>
      </c>
      <c r="B707" s="4" t="s">
        <v>13</v>
      </c>
      <c r="C707" s="4" t="s">
        <v>715</v>
      </c>
      <c r="D707" s="4">
        <v>6126633</v>
      </c>
      <c r="E707" s="5">
        <v>43725</v>
      </c>
      <c r="F707" s="5">
        <v>43745</v>
      </c>
      <c r="G707" s="6">
        <v>991681</v>
      </c>
      <c r="H707" s="6">
        <v>0</v>
      </c>
      <c r="I707" s="6">
        <v>0</v>
      </c>
      <c r="J707" s="6">
        <v>0</v>
      </c>
      <c r="K707" s="6">
        <v>991681</v>
      </c>
      <c r="L707" t="s">
        <v>1203</v>
      </c>
      <c r="M707" s="1">
        <v>0</v>
      </c>
      <c r="N707" s="1">
        <v>991681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</row>
    <row r="708" spans="1:19" hidden="1" x14ac:dyDescent="0.25">
      <c r="A708" s="4">
        <v>900226715</v>
      </c>
      <c r="B708" s="4" t="s">
        <v>13</v>
      </c>
      <c r="C708" s="4" t="s">
        <v>716</v>
      </c>
      <c r="D708" s="4">
        <v>6126634</v>
      </c>
      <c r="E708" s="5">
        <v>43725</v>
      </c>
      <c r="F708" s="5">
        <v>43745</v>
      </c>
      <c r="G708" s="6">
        <v>991700</v>
      </c>
      <c r="H708" s="6">
        <v>0</v>
      </c>
      <c r="I708" s="6">
        <v>0</v>
      </c>
      <c r="J708" s="6">
        <v>0</v>
      </c>
      <c r="K708" s="6">
        <v>991700</v>
      </c>
      <c r="L708" t="s">
        <v>1203</v>
      </c>
      <c r="M708" s="1">
        <v>0</v>
      </c>
      <c r="N708" s="1">
        <v>991700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</row>
    <row r="709" spans="1:19" hidden="1" x14ac:dyDescent="0.25">
      <c r="A709" s="4">
        <v>900226715</v>
      </c>
      <c r="B709" s="4" t="s">
        <v>13</v>
      </c>
      <c r="C709" s="4" t="s">
        <v>717</v>
      </c>
      <c r="D709" s="4">
        <v>6126635</v>
      </c>
      <c r="E709" s="5">
        <v>43725</v>
      </c>
      <c r="F709" s="5">
        <v>43745</v>
      </c>
      <c r="G709" s="6">
        <v>991681</v>
      </c>
      <c r="H709" s="6">
        <v>0</v>
      </c>
      <c r="I709" s="6">
        <v>0</v>
      </c>
      <c r="J709" s="6">
        <v>0</v>
      </c>
      <c r="K709" s="6">
        <v>991681</v>
      </c>
      <c r="L709" t="s">
        <v>1203</v>
      </c>
      <c r="M709" s="1">
        <v>0</v>
      </c>
      <c r="N709" s="1">
        <v>991681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</row>
    <row r="710" spans="1:19" hidden="1" x14ac:dyDescent="0.25">
      <c r="A710" s="4">
        <v>900226715</v>
      </c>
      <c r="B710" s="4" t="s">
        <v>13</v>
      </c>
      <c r="C710" s="4" t="s">
        <v>718</v>
      </c>
      <c r="D710" s="4">
        <v>6126636</v>
      </c>
      <c r="E710" s="5">
        <v>43725</v>
      </c>
      <c r="F710" s="5">
        <v>43745</v>
      </c>
      <c r="G710" s="6">
        <v>991681</v>
      </c>
      <c r="H710" s="6">
        <v>0</v>
      </c>
      <c r="I710" s="6">
        <v>0</v>
      </c>
      <c r="J710" s="6">
        <v>0</v>
      </c>
      <c r="K710" s="6">
        <v>991681</v>
      </c>
      <c r="L710" t="s">
        <v>1203</v>
      </c>
      <c r="M710" s="1">
        <v>0</v>
      </c>
      <c r="N710" s="1">
        <v>991681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</row>
    <row r="711" spans="1:19" hidden="1" x14ac:dyDescent="0.25">
      <c r="A711" s="4">
        <v>900226715</v>
      </c>
      <c r="B711" s="4" t="s">
        <v>13</v>
      </c>
      <c r="C711" s="4" t="s">
        <v>719</v>
      </c>
      <c r="D711" s="4">
        <v>6126637</v>
      </c>
      <c r="E711" s="5">
        <v>43725</v>
      </c>
      <c r="F711" s="5">
        <v>43745</v>
      </c>
      <c r="G711" s="6">
        <v>991681</v>
      </c>
      <c r="H711" s="6">
        <v>0</v>
      </c>
      <c r="I711" s="6">
        <v>0</v>
      </c>
      <c r="J711" s="6">
        <v>0</v>
      </c>
      <c r="K711" s="6">
        <v>991681</v>
      </c>
      <c r="L711" t="s">
        <v>1203</v>
      </c>
      <c r="M711" s="1">
        <v>0</v>
      </c>
      <c r="N711" s="1">
        <v>991681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</row>
    <row r="712" spans="1:19" hidden="1" x14ac:dyDescent="0.25">
      <c r="A712" s="4">
        <v>900226715</v>
      </c>
      <c r="B712" s="4" t="s">
        <v>13</v>
      </c>
      <c r="C712" s="4" t="s">
        <v>720</v>
      </c>
      <c r="D712" s="4">
        <v>6126638</v>
      </c>
      <c r="E712" s="5">
        <v>43725</v>
      </c>
      <c r="F712" s="5">
        <v>43745</v>
      </c>
      <c r="G712" s="6">
        <v>991681</v>
      </c>
      <c r="H712" s="6">
        <v>0</v>
      </c>
      <c r="I712" s="6">
        <v>0</v>
      </c>
      <c r="J712" s="6">
        <v>0</v>
      </c>
      <c r="K712" s="6">
        <v>991681</v>
      </c>
      <c r="L712" t="s">
        <v>1203</v>
      </c>
      <c r="M712" s="1">
        <v>0</v>
      </c>
      <c r="N712" s="1">
        <v>991681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</row>
    <row r="713" spans="1:19" hidden="1" x14ac:dyDescent="0.25">
      <c r="A713" s="4">
        <v>900226715</v>
      </c>
      <c r="B713" s="4" t="s">
        <v>13</v>
      </c>
      <c r="C713" s="4" t="s">
        <v>721</v>
      </c>
      <c r="D713" s="4">
        <v>6126639</v>
      </c>
      <c r="E713" s="5">
        <v>43725</v>
      </c>
      <c r="F713" s="5">
        <v>43745</v>
      </c>
      <c r="G713" s="6">
        <v>991681</v>
      </c>
      <c r="H713" s="6">
        <v>0</v>
      </c>
      <c r="I713" s="6">
        <v>0</v>
      </c>
      <c r="J713" s="6">
        <v>0</v>
      </c>
      <c r="K713" s="6">
        <v>991681</v>
      </c>
      <c r="L713" t="s">
        <v>1203</v>
      </c>
      <c r="M713" s="1">
        <v>0</v>
      </c>
      <c r="N713" s="1">
        <v>991681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</row>
    <row r="714" spans="1:19" hidden="1" x14ac:dyDescent="0.25">
      <c r="A714" s="4">
        <v>900226715</v>
      </c>
      <c r="B714" s="4" t="s">
        <v>13</v>
      </c>
      <c r="C714" s="4" t="s">
        <v>722</v>
      </c>
      <c r="D714" s="4">
        <v>6126640</v>
      </c>
      <c r="E714" s="5">
        <v>43725</v>
      </c>
      <c r="F714" s="5">
        <v>43745</v>
      </c>
      <c r="G714" s="6">
        <v>991681</v>
      </c>
      <c r="H714" s="6">
        <v>0</v>
      </c>
      <c r="I714" s="6">
        <v>0</v>
      </c>
      <c r="J714" s="6">
        <v>0</v>
      </c>
      <c r="K714" s="6">
        <v>991681</v>
      </c>
      <c r="L714" t="s">
        <v>1203</v>
      </c>
      <c r="M714" s="1">
        <v>0</v>
      </c>
      <c r="N714" s="1">
        <v>991681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</row>
    <row r="715" spans="1:19" hidden="1" x14ac:dyDescent="0.25">
      <c r="A715" s="4">
        <v>900226715</v>
      </c>
      <c r="B715" s="4" t="s">
        <v>13</v>
      </c>
      <c r="C715" s="4" t="s">
        <v>723</v>
      </c>
      <c r="D715" s="4">
        <v>6126641</v>
      </c>
      <c r="E715" s="5">
        <v>43725</v>
      </c>
      <c r="F715" s="5">
        <v>43745</v>
      </c>
      <c r="G715" s="6">
        <v>991681</v>
      </c>
      <c r="H715" s="6">
        <v>0</v>
      </c>
      <c r="I715" s="6">
        <v>0</v>
      </c>
      <c r="J715" s="6">
        <v>0</v>
      </c>
      <c r="K715" s="6">
        <v>991681</v>
      </c>
      <c r="L715" t="s">
        <v>1203</v>
      </c>
      <c r="M715" s="1">
        <v>0</v>
      </c>
      <c r="N715" s="1">
        <v>991681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</row>
    <row r="716" spans="1:19" hidden="1" x14ac:dyDescent="0.25">
      <c r="A716" s="4">
        <v>900226715</v>
      </c>
      <c r="B716" s="4" t="s">
        <v>13</v>
      </c>
      <c r="C716" s="4" t="s">
        <v>724</v>
      </c>
      <c r="D716" s="4">
        <v>6126642</v>
      </c>
      <c r="E716" s="5">
        <v>43725</v>
      </c>
      <c r="F716" s="5">
        <v>43745</v>
      </c>
      <c r="G716" s="6">
        <v>991681</v>
      </c>
      <c r="H716" s="6">
        <v>0</v>
      </c>
      <c r="I716" s="6">
        <v>0</v>
      </c>
      <c r="J716" s="6">
        <v>0</v>
      </c>
      <c r="K716" s="6">
        <v>991681</v>
      </c>
      <c r="L716" t="s">
        <v>1203</v>
      </c>
      <c r="M716" s="1">
        <v>0</v>
      </c>
      <c r="N716" s="1">
        <v>991681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</row>
    <row r="717" spans="1:19" hidden="1" x14ac:dyDescent="0.25">
      <c r="A717" s="4">
        <v>900226715</v>
      </c>
      <c r="B717" s="4" t="s">
        <v>13</v>
      </c>
      <c r="C717" s="4" t="s">
        <v>725</v>
      </c>
      <c r="D717" s="4">
        <v>6126643</v>
      </c>
      <c r="E717" s="5">
        <v>43725</v>
      </c>
      <c r="F717" s="5">
        <v>43745</v>
      </c>
      <c r="G717" s="6">
        <v>991700</v>
      </c>
      <c r="H717" s="6">
        <v>0</v>
      </c>
      <c r="I717" s="6">
        <v>0</v>
      </c>
      <c r="J717" s="6">
        <v>0</v>
      </c>
      <c r="K717" s="6">
        <v>991700</v>
      </c>
      <c r="L717" t="s">
        <v>1203</v>
      </c>
      <c r="M717" s="1">
        <v>0</v>
      </c>
      <c r="N717" s="1">
        <v>991700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</row>
    <row r="718" spans="1:19" hidden="1" x14ac:dyDescent="0.25">
      <c r="A718" s="4">
        <v>900226715</v>
      </c>
      <c r="B718" s="4" t="s">
        <v>13</v>
      </c>
      <c r="C718" s="4" t="s">
        <v>726</v>
      </c>
      <c r="D718" s="4">
        <v>6126644</v>
      </c>
      <c r="E718" s="5">
        <v>43726</v>
      </c>
      <c r="F718" s="5">
        <v>43745</v>
      </c>
      <c r="G718" s="6">
        <v>991681</v>
      </c>
      <c r="H718" s="6">
        <v>0</v>
      </c>
      <c r="I718" s="6">
        <v>0</v>
      </c>
      <c r="J718" s="6">
        <v>0</v>
      </c>
      <c r="K718" s="6">
        <v>991681</v>
      </c>
      <c r="L718" t="s">
        <v>1203</v>
      </c>
      <c r="M718" s="1">
        <v>0</v>
      </c>
      <c r="N718" s="1">
        <v>991681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</row>
    <row r="719" spans="1:19" hidden="1" x14ac:dyDescent="0.25">
      <c r="A719" s="4">
        <v>900226715</v>
      </c>
      <c r="B719" s="4" t="s">
        <v>13</v>
      </c>
      <c r="C719" s="4" t="s">
        <v>727</v>
      </c>
      <c r="D719" s="4">
        <v>6126645</v>
      </c>
      <c r="E719" s="5">
        <v>43726</v>
      </c>
      <c r="F719" s="5">
        <v>43745</v>
      </c>
      <c r="G719" s="6">
        <v>991681</v>
      </c>
      <c r="H719" s="6">
        <v>0</v>
      </c>
      <c r="I719" s="6">
        <v>0</v>
      </c>
      <c r="J719" s="6">
        <v>0</v>
      </c>
      <c r="K719" s="6">
        <v>991681</v>
      </c>
      <c r="L719" t="s">
        <v>1203</v>
      </c>
      <c r="M719" s="1">
        <v>0</v>
      </c>
      <c r="N719" s="1">
        <v>991681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</row>
    <row r="720" spans="1:19" hidden="1" x14ac:dyDescent="0.25">
      <c r="A720" s="4">
        <v>900226715</v>
      </c>
      <c r="B720" s="4" t="s">
        <v>13</v>
      </c>
      <c r="C720" s="4" t="s">
        <v>728</v>
      </c>
      <c r="D720" s="4">
        <v>6126646</v>
      </c>
      <c r="E720" s="5">
        <v>43726</v>
      </c>
      <c r="F720" s="5">
        <v>43745</v>
      </c>
      <c r="G720" s="6">
        <v>991681</v>
      </c>
      <c r="H720" s="6">
        <v>0</v>
      </c>
      <c r="I720" s="6">
        <v>0</v>
      </c>
      <c r="J720" s="6">
        <v>0</v>
      </c>
      <c r="K720" s="6">
        <v>991681</v>
      </c>
      <c r="L720" t="s">
        <v>1203</v>
      </c>
      <c r="M720" s="1">
        <v>0</v>
      </c>
      <c r="N720" s="1">
        <v>991681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</row>
    <row r="721" spans="1:19" hidden="1" x14ac:dyDescent="0.25">
      <c r="A721" s="4">
        <v>900226715</v>
      </c>
      <c r="B721" s="4" t="s">
        <v>13</v>
      </c>
      <c r="C721" s="4" t="s">
        <v>729</v>
      </c>
      <c r="D721" s="4">
        <v>6126647</v>
      </c>
      <c r="E721" s="5">
        <v>43726</v>
      </c>
      <c r="F721" s="5">
        <v>43745</v>
      </c>
      <c r="G721" s="6">
        <v>991700</v>
      </c>
      <c r="H721" s="6">
        <v>0</v>
      </c>
      <c r="I721" s="6">
        <v>0</v>
      </c>
      <c r="J721" s="6">
        <v>0</v>
      </c>
      <c r="K721" s="6">
        <v>991700</v>
      </c>
      <c r="L721" t="s">
        <v>1203</v>
      </c>
      <c r="M721" s="1">
        <v>0</v>
      </c>
      <c r="N721" s="1">
        <v>991700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</row>
    <row r="722" spans="1:19" hidden="1" x14ac:dyDescent="0.25">
      <c r="A722" s="4">
        <v>900226715</v>
      </c>
      <c r="B722" s="4" t="s">
        <v>13</v>
      </c>
      <c r="C722" s="4" t="s">
        <v>730</v>
      </c>
      <c r="D722" s="4">
        <v>6126648</v>
      </c>
      <c r="E722" s="5">
        <v>43726</v>
      </c>
      <c r="F722" s="5">
        <v>43745</v>
      </c>
      <c r="G722" s="6">
        <v>991681</v>
      </c>
      <c r="H722" s="6">
        <v>0</v>
      </c>
      <c r="I722" s="6">
        <v>0</v>
      </c>
      <c r="J722" s="6">
        <v>0</v>
      </c>
      <c r="K722" s="6">
        <v>991681</v>
      </c>
      <c r="L722" t="s">
        <v>1203</v>
      </c>
      <c r="M722" s="1">
        <v>0</v>
      </c>
      <c r="N722" s="1">
        <v>991681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</row>
    <row r="723" spans="1:19" hidden="1" x14ac:dyDescent="0.25">
      <c r="A723" s="4">
        <v>900226715</v>
      </c>
      <c r="B723" s="4" t="s">
        <v>13</v>
      </c>
      <c r="C723" s="4" t="s">
        <v>731</v>
      </c>
      <c r="D723" s="4">
        <v>6126649</v>
      </c>
      <c r="E723" s="5">
        <v>43726</v>
      </c>
      <c r="F723" s="5">
        <v>43745</v>
      </c>
      <c r="G723" s="6">
        <v>991681</v>
      </c>
      <c r="H723" s="6">
        <v>0</v>
      </c>
      <c r="I723" s="6">
        <v>0</v>
      </c>
      <c r="J723" s="6">
        <v>0</v>
      </c>
      <c r="K723" s="6">
        <v>991681</v>
      </c>
      <c r="L723" t="s">
        <v>1203</v>
      </c>
      <c r="M723" s="1">
        <v>0</v>
      </c>
      <c r="N723" s="1">
        <v>991681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</row>
    <row r="724" spans="1:19" hidden="1" x14ac:dyDescent="0.25">
      <c r="A724" s="4">
        <v>900226715</v>
      </c>
      <c r="B724" s="4" t="s">
        <v>13</v>
      </c>
      <c r="C724" s="4" t="s">
        <v>732</v>
      </c>
      <c r="D724" s="4">
        <v>6126651</v>
      </c>
      <c r="E724" s="5">
        <v>43726</v>
      </c>
      <c r="F724" s="5">
        <v>43745</v>
      </c>
      <c r="G724" s="6">
        <v>261044</v>
      </c>
      <c r="H724" s="6">
        <v>0</v>
      </c>
      <c r="I724" s="6">
        <v>0</v>
      </c>
      <c r="J724" s="6">
        <v>0</v>
      </c>
      <c r="K724" s="6">
        <v>261044</v>
      </c>
      <c r="L724" t="s">
        <v>1205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261044</v>
      </c>
    </row>
    <row r="725" spans="1:19" hidden="1" x14ac:dyDescent="0.25">
      <c r="A725" s="4">
        <v>900226715</v>
      </c>
      <c r="B725" s="4" t="s">
        <v>13</v>
      </c>
      <c r="C725" s="4" t="s">
        <v>733</v>
      </c>
      <c r="D725" s="4">
        <v>6126652</v>
      </c>
      <c r="E725" s="5">
        <v>43726</v>
      </c>
      <c r="F725" s="5">
        <v>43745</v>
      </c>
      <c r="G725" s="6">
        <v>991681</v>
      </c>
      <c r="H725" s="6">
        <v>0</v>
      </c>
      <c r="I725" s="6">
        <v>0</v>
      </c>
      <c r="J725" s="6">
        <v>0</v>
      </c>
      <c r="K725" s="6">
        <v>991681</v>
      </c>
      <c r="L725" t="s">
        <v>1203</v>
      </c>
      <c r="M725" s="1">
        <v>0</v>
      </c>
      <c r="N725" s="1">
        <v>991681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</row>
    <row r="726" spans="1:19" hidden="1" x14ac:dyDescent="0.25">
      <c r="A726" s="4">
        <v>900226715</v>
      </c>
      <c r="B726" s="4" t="s">
        <v>13</v>
      </c>
      <c r="C726" s="4" t="s">
        <v>734</v>
      </c>
      <c r="D726" s="4">
        <v>6126653</v>
      </c>
      <c r="E726" s="5">
        <v>43726</v>
      </c>
      <c r="F726" s="5">
        <v>43745</v>
      </c>
      <c r="G726" s="6">
        <v>991700</v>
      </c>
      <c r="H726" s="6">
        <v>0</v>
      </c>
      <c r="I726" s="6">
        <v>0</v>
      </c>
      <c r="J726" s="6">
        <v>0</v>
      </c>
      <c r="K726" s="6">
        <v>991700</v>
      </c>
      <c r="L726" t="s">
        <v>1203</v>
      </c>
      <c r="M726" s="1">
        <v>0</v>
      </c>
      <c r="N726" s="1">
        <v>991700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</row>
    <row r="727" spans="1:19" hidden="1" x14ac:dyDescent="0.25">
      <c r="A727" s="4">
        <v>900226715</v>
      </c>
      <c r="B727" s="4" t="s">
        <v>13</v>
      </c>
      <c r="C727" s="4" t="s">
        <v>735</v>
      </c>
      <c r="D727" s="4">
        <v>6126654</v>
      </c>
      <c r="E727" s="5">
        <v>43726</v>
      </c>
      <c r="F727" s="5">
        <v>43745</v>
      </c>
      <c r="G727" s="6">
        <v>991681</v>
      </c>
      <c r="H727" s="6">
        <v>0</v>
      </c>
      <c r="I727" s="6">
        <v>0</v>
      </c>
      <c r="J727" s="6">
        <v>0</v>
      </c>
      <c r="K727" s="6">
        <v>991681</v>
      </c>
      <c r="L727" t="s">
        <v>1203</v>
      </c>
      <c r="M727" s="1">
        <v>0</v>
      </c>
      <c r="N727" s="1">
        <v>991681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</row>
    <row r="728" spans="1:19" hidden="1" x14ac:dyDescent="0.25">
      <c r="A728" s="4">
        <v>900226715</v>
      </c>
      <c r="B728" s="4" t="s">
        <v>13</v>
      </c>
      <c r="C728" s="4" t="s">
        <v>736</v>
      </c>
      <c r="D728" s="4">
        <v>6126655</v>
      </c>
      <c r="E728" s="5">
        <v>43726</v>
      </c>
      <c r="F728" s="5">
        <v>43745</v>
      </c>
      <c r="G728" s="6">
        <v>991700</v>
      </c>
      <c r="H728" s="6">
        <v>0</v>
      </c>
      <c r="I728" s="6">
        <v>0</v>
      </c>
      <c r="J728" s="6">
        <v>0</v>
      </c>
      <c r="K728" s="6">
        <v>991700</v>
      </c>
      <c r="L728" t="s">
        <v>1203</v>
      </c>
      <c r="M728" s="1">
        <v>0</v>
      </c>
      <c r="N728" s="1">
        <v>991700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</row>
    <row r="729" spans="1:19" hidden="1" x14ac:dyDescent="0.25">
      <c r="A729" s="4">
        <v>900226715</v>
      </c>
      <c r="B729" s="4" t="s">
        <v>13</v>
      </c>
      <c r="C729" s="4" t="s">
        <v>737</v>
      </c>
      <c r="D729" s="4">
        <v>6126656</v>
      </c>
      <c r="E729" s="5">
        <v>43726</v>
      </c>
      <c r="F729" s="5">
        <v>43745</v>
      </c>
      <c r="G729" s="6">
        <v>991681</v>
      </c>
      <c r="H729" s="6">
        <v>0</v>
      </c>
      <c r="I729" s="6">
        <v>0</v>
      </c>
      <c r="J729" s="6">
        <v>0</v>
      </c>
      <c r="K729" s="6">
        <v>991681</v>
      </c>
      <c r="L729" t="s">
        <v>1203</v>
      </c>
      <c r="M729" s="1">
        <v>0</v>
      </c>
      <c r="N729" s="1">
        <v>991681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</row>
    <row r="730" spans="1:19" hidden="1" x14ac:dyDescent="0.25">
      <c r="A730" s="4">
        <v>900226715</v>
      </c>
      <c r="B730" s="4" t="s">
        <v>13</v>
      </c>
      <c r="C730" s="4" t="s">
        <v>738</v>
      </c>
      <c r="D730" s="4">
        <v>6126658</v>
      </c>
      <c r="E730" s="5">
        <v>43726</v>
      </c>
      <c r="F730" s="5">
        <v>43745</v>
      </c>
      <c r="G730" s="6">
        <v>1214101</v>
      </c>
      <c r="H730" s="6">
        <v>0</v>
      </c>
      <c r="I730" s="6">
        <v>0</v>
      </c>
      <c r="J730" s="6">
        <v>0</v>
      </c>
      <c r="K730" s="6">
        <v>1214101</v>
      </c>
      <c r="L730" t="s">
        <v>1203</v>
      </c>
      <c r="M730" s="1">
        <v>0</v>
      </c>
      <c r="N730" s="1">
        <v>1214101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</row>
    <row r="731" spans="1:19" hidden="1" x14ac:dyDescent="0.25">
      <c r="A731" s="4">
        <v>900226715</v>
      </c>
      <c r="B731" s="4" t="s">
        <v>13</v>
      </c>
      <c r="C731" s="4" t="s">
        <v>739</v>
      </c>
      <c r="D731" s="4">
        <v>6126699</v>
      </c>
      <c r="E731" s="5">
        <v>43726</v>
      </c>
      <c r="F731" s="5">
        <v>43745</v>
      </c>
      <c r="G731" s="6">
        <v>1936937</v>
      </c>
      <c r="H731" s="6">
        <v>0</v>
      </c>
      <c r="I731" s="6">
        <v>0</v>
      </c>
      <c r="J731" s="6">
        <v>0</v>
      </c>
      <c r="K731" s="6">
        <v>1936937</v>
      </c>
      <c r="L731" t="s">
        <v>1206</v>
      </c>
      <c r="M731" s="1">
        <v>0</v>
      </c>
      <c r="N731" s="1">
        <v>0</v>
      </c>
      <c r="O731" s="1">
        <v>0</v>
      </c>
      <c r="P731" s="1">
        <v>1936937</v>
      </c>
      <c r="Q731" s="1">
        <v>0</v>
      </c>
      <c r="R731" s="1">
        <v>0</v>
      </c>
      <c r="S731" s="1">
        <v>0</v>
      </c>
    </row>
    <row r="732" spans="1:19" hidden="1" x14ac:dyDescent="0.25">
      <c r="A732" s="4">
        <v>900226715</v>
      </c>
      <c r="B732" s="4" t="s">
        <v>13</v>
      </c>
      <c r="C732" s="4" t="s">
        <v>740</v>
      </c>
      <c r="D732" s="4">
        <v>6126707</v>
      </c>
      <c r="E732" s="5">
        <v>43726</v>
      </c>
      <c r="F732" s="5">
        <v>43745</v>
      </c>
      <c r="G732" s="6">
        <v>1218913</v>
      </c>
      <c r="H732" s="6">
        <v>0</v>
      </c>
      <c r="I732" s="6">
        <v>0</v>
      </c>
      <c r="J732" s="6">
        <v>0</v>
      </c>
      <c r="K732" s="6">
        <v>1218913</v>
      </c>
      <c r="L732" t="s">
        <v>1206</v>
      </c>
      <c r="M732" s="1">
        <v>0</v>
      </c>
      <c r="N732" s="1">
        <v>0</v>
      </c>
      <c r="O732" s="1">
        <v>0</v>
      </c>
      <c r="P732" s="1">
        <v>1218913</v>
      </c>
      <c r="Q732" s="1">
        <v>0</v>
      </c>
      <c r="R732" s="1">
        <v>0</v>
      </c>
      <c r="S732" s="1">
        <v>0</v>
      </c>
    </row>
    <row r="733" spans="1:19" hidden="1" x14ac:dyDescent="0.25">
      <c r="A733" s="4">
        <v>900226715</v>
      </c>
      <c r="B733" s="4" t="s">
        <v>13</v>
      </c>
      <c r="C733" s="4" t="s">
        <v>741</v>
      </c>
      <c r="D733" s="4">
        <v>6126756</v>
      </c>
      <c r="E733" s="5">
        <v>43727</v>
      </c>
      <c r="F733" s="5">
        <v>43745</v>
      </c>
      <c r="G733" s="6">
        <v>1147570</v>
      </c>
      <c r="H733" s="6">
        <v>0</v>
      </c>
      <c r="I733" s="6">
        <v>0</v>
      </c>
      <c r="J733" s="6">
        <v>0</v>
      </c>
      <c r="K733" s="6">
        <v>1147570</v>
      </c>
      <c r="L733" t="s">
        <v>1206</v>
      </c>
      <c r="M733" s="1">
        <v>0</v>
      </c>
      <c r="N733" s="1">
        <v>0</v>
      </c>
      <c r="O733" s="1">
        <v>0</v>
      </c>
      <c r="P733" s="1">
        <v>1147570</v>
      </c>
      <c r="Q733" s="1">
        <v>0</v>
      </c>
      <c r="R733" s="1">
        <v>0</v>
      </c>
      <c r="S733" s="1">
        <v>0</v>
      </c>
    </row>
    <row r="734" spans="1:19" x14ac:dyDescent="0.25">
      <c r="A734" s="4">
        <v>900226715</v>
      </c>
      <c r="B734" s="4" t="s">
        <v>13</v>
      </c>
      <c r="C734" s="4" t="s">
        <v>742</v>
      </c>
      <c r="D734" s="4">
        <v>6126757</v>
      </c>
      <c r="E734" s="5">
        <v>43727</v>
      </c>
      <c r="F734" s="5">
        <v>43745</v>
      </c>
      <c r="G734" s="6">
        <v>530133</v>
      </c>
      <c r="H734" s="6">
        <v>0</v>
      </c>
      <c r="I734" s="6">
        <v>0</v>
      </c>
      <c r="J734" s="6">
        <v>0</v>
      </c>
      <c r="K734" s="6">
        <v>530133</v>
      </c>
      <c r="L734" t="s">
        <v>1202</v>
      </c>
      <c r="M734" s="1">
        <v>530133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</row>
    <row r="735" spans="1:19" hidden="1" x14ac:dyDescent="0.25">
      <c r="A735" s="4">
        <v>900226715</v>
      </c>
      <c r="B735" s="4" t="s">
        <v>13</v>
      </c>
      <c r="C735" s="4" t="s">
        <v>743</v>
      </c>
      <c r="D735" s="4">
        <v>6126758</v>
      </c>
      <c r="E735" s="5">
        <v>43727</v>
      </c>
      <c r="F735" s="5">
        <v>43748</v>
      </c>
      <c r="G735" s="6">
        <v>185000</v>
      </c>
      <c r="H735" s="6">
        <v>0</v>
      </c>
      <c r="I735" s="6">
        <v>0</v>
      </c>
      <c r="J735" s="6">
        <v>0</v>
      </c>
      <c r="K735" s="6">
        <v>185000</v>
      </c>
      <c r="L735" t="s">
        <v>1206</v>
      </c>
      <c r="M735" s="1">
        <v>0</v>
      </c>
      <c r="N735" s="1">
        <v>0</v>
      </c>
      <c r="O735" s="1">
        <v>0</v>
      </c>
      <c r="P735" s="1">
        <v>185000</v>
      </c>
      <c r="Q735" s="1">
        <v>0</v>
      </c>
      <c r="R735" s="1">
        <v>0</v>
      </c>
      <c r="S735" s="1">
        <v>0</v>
      </c>
    </row>
    <row r="736" spans="1:19" hidden="1" x14ac:dyDescent="0.25">
      <c r="A736" s="4">
        <v>900226715</v>
      </c>
      <c r="B736" s="4" t="s">
        <v>13</v>
      </c>
      <c r="C736" s="4" t="s">
        <v>744</v>
      </c>
      <c r="D736" s="4">
        <v>6126759</v>
      </c>
      <c r="E736" s="5">
        <v>43727</v>
      </c>
      <c r="F736" s="5">
        <v>43745</v>
      </c>
      <c r="G736" s="6">
        <v>33436</v>
      </c>
      <c r="H736" s="6">
        <v>0</v>
      </c>
      <c r="I736" s="6">
        <v>0</v>
      </c>
      <c r="J736" s="6">
        <v>0</v>
      </c>
      <c r="K736" s="6">
        <v>33436</v>
      </c>
      <c r="L736" t="s">
        <v>1206</v>
      </c>
      <c r="M736" s="1">
        <v>0</v>
      </c>
      <c r="N736" s="1">
        <v>0</v>
      </c>
      <c r="O736" s="1">
        <v>0</v>
      </c>
      <c r="P736" s="1">
        <v>33436</v>
      </c>
      <c r="Q736" s="1">
        <v>0</v>
      </c>
      <c r="R736" s="1">
        <v>0</v>
      </c>
      <c r="S736" s="1">
        <v>0</v>
      </c>
    </row>
    <row r="737" spans="1:19" hidden="1" x14ac:dyDescent="0.25">
      <c r="A737" s="4">
        <v>900226715</v>
      </c>
      <c r="B737" s="4" t="s">
        <v>13</v>
      </c>
      <c r="C737" s="4" t="s">
        <v>745</v>
      </c>
      <c r="D737" s="4">
        <v>6126760</v>
      </c>
      <c r="E737" s="5">
        <v>43727</v>
      </c>
      <c r="F737" s="5">
        <v>43748</v>
      </c>
      <c r="G737" s="6">
        <v>75000</v>
      </c>
      <c r="H737" s="6">
        <v>0</v>
      </c>
      <c r="I737" s="6">
        <v>0</v>
      </c>
      <c r="J737" s="6">
        <v>0</v>
      </c>
      <c r="K737" s="6">
        <v>75000</v>
      </c>
      <c r="L737" t="s">
        <v>1206</v>
      </c>
      <c r="M737" s="1">
        <v>0</v>
      </c>
      <c r="N737" s="1">
        <v>0</v>
      </c>
      <c r="O737" s="1">
        <v>0</v>
      </c>
      <c r="P737" s="1">
        <v>75000</v>
      </c>
      <c r="Q737" s="1">
        <v>0</v>
      </c>
      <c r="R737" s="1">
        <v>0</v>
      </c>
      <c r="S737" s="1">
        <v>0</v>
      </c>
    </row>
    <row r="738" spans="1:19" hidden="1" x14ac:dyDescent="0.25">
      <c r="A738" s="4">
        <v>900226715</v>
      </c>
      <c r="B738" s="4" t="s">
        <v>13</v>
      </c>
      <c r="C738" s="4" t="s">
        <v>746</v>
      </c>
      <c r="D738" s="4">
        <v>6126761</v>
      </c>
      <c r="E738" s="5">
        <v>43727</v>
      </c>
      <c r="F738" s="5">
        <v>43745</v>
      </c>
      <c r="G738" s="6">
        <v>722836</v>
      </c>
      <c r="H738" s="6">
        <v>0</v>
      </c>
      <c r="I738" s="6">
        <v>0</v>
      </c>
      <c r="J738" s="6">
        <v>0</v>
      </c>
      <c r="K738" s="6">
        <v>722836</v>
      </c>
      <c r="L738" t="s">
        <v>1206</v>
      </c>
      <c r="M738" s="1">
        <v>0</v>
      </c>
      <c r="N738" s="1">
        <v>0</v>
      </c>
      <c r="O738" s="1">
        <v>0</v>
      </c>
      <c r="P738" s="1">
        <v>722836</v>
      </c>
      <c r="Q738" s="1">
        <v>0</v>
      </c>
      <c r="R738" s="1">
        <v>0</v>
      </c>
      <c r="S738" s="1">
        <v>0</v>
      </c>
    </row>
    <row r="739" spans="1:19" hidden="1" x14ac:dyDescent="0.25">
      <c r="A739" s="4">
        <v>900226715</v>
      </c>
      <c r="B739" s="4" t="s">
        <v>13</v>
      </c>
      <c r="C739" s="4" t="s">
        <v>747</v>
      </c>
      <c r="D739" s="4">
        <v>6126790</v>
      </c>
      <c r="E739" s="5">
        <v>43727</v>
      </c>
      <c r="F739" s="5">
        <v>43745</v>
      </c>
      <c r="G739" s="6">
        <v>19205</v>
      </c>
      <c r="H739" s="6">
        <v>0</v>
      </c>
      <c r="I739" s="6">
        <v>0</v>
      </c>
      <c r="J739" s="6">
        <v>0</v>
      </c>
      <c r="K739" s="6">
        <v>19205</v>
      </c>
      <c r="L739" t="s">
        <v>1206</v>
      </c>
      <c r="M739" s="1">
        <v>0</v>
      </c>
      <c r="N739" s="1">
        <v>0</v>
      </c>
      <c r="O739" s="1">
        <v>0</v>
      </c>
      <c r="P739" s="1">
        <v>19205</v>
      </c>
      <c r="Q739" s="1">
        <v>0</v>
      </c>
      <c r="R739" s="1">
        <v>0</v>
      </c>
      <c r="S739" s="1">
        <v>0</v>
      </c>
    </row>
    <row r="740" spans="1:19" hidden="1" x14ac:dyDescent="0.25">
      <c r="A740" s="4">
        <v>900226715</v>
      </c>
      <c r="B740" s="4" t="s">
        <v>13</v>
      </c>
      <c r="C740" s="4" t="s">
        <v>748</v>
      </c>
      <c r="D740" s="4">
        <v>6126859</v>
      </c>
      <c r="E740" s="5">
        <v>43728</v>
      </c>
      <c r="F740" s="5">
        <v>43745</v>
      </c>
      <c r="G740" s="6">
        <v>300000</v>
      </c>
      <c r="H740" s="6">
        <v>0</v>
      </c>
      <c r="I740" s="6">
        <v>0</v>
      </c>
      <c r="J740" s="6">
        <v>0</v>
      </c>
      <c r="K740" s="6">
        <v>300000</v>
      </c>
      <c r="L740" t="s">
        <v>1206</v>
      </c>
      <c r="M740" s="1">
        <v>0</v>
      </c>
      <c r="N740" s="1">
        <v>0</v>
      </c>
      <c r="O740" s="1">
        <v>0</v>
      </c>
      <c r="P740" s="1">
        <v>300000</v>
      </c>
      <c r="Q740" s="1">
        <v>0</v>
      </c>
      <c r="R740" s="1">
        <v>0</v>
      </c>
      <c r="S740" s="1">
        <v>0</v>
      </c>
    </row>
    <row r="741" spans="1:19" hidden="1" x14ac:dyDescent="0.25">
      <c r="A741" s="4">
        <v>900226715</v>
      </c>
      <c r="B741" s="4" t="s">
        <v>13</v>
      </c>
      <c r="C741" s="4" t="s">
        <v>749</v>
      </c>
      <c r="D741" s="4">
        <v>6126866</v>
      </c>
      <c r="E741" s="5">
        <v>43728</v>
      </c>
      <c r="F741" s="5">
        <v>43745</v>
      </c>
      <c r="G741" s="6">
        <v>185000</v>
      </c>
      <c r="H741" s="6">
        <v>0</v>
      </c>
      <c r="I741" s="6">
        <v>0</v>
      </c>
      <c r="J741" s="6">
        <v>0</v>
      </c>
      <c r="K741" s="6">
        <v>185000</v>
      </c>
      <c r="L741" t="s">
        <v>1206</v>
      </c>
      <c r="M741" s="1">
        <v>0</v>
      </c>
      <c r="N741" s="1">
        <v>0</v>
      </c>
      <c r="O741" s="1">
        <v>0</v>
      </c>
      <c r="P741" s="1">
        <v>185000</v>
      </c>
      <c r="Q741" s="1">
        <v>0</v>
      </c>
      <c r="R741" s="1">
        <v>0</v>
      </c>
      <c r="S741" s="1">
        <v>0</v>
      </c>
    </row>
    <row r="742" spans="1:19" hidden="1" x14ac:dyDescent="0.25">
      <c r="A742" s="4">
        <v>900226715</v>
      </c>
      <c r="B742" s="4" t="s">
        <v>13</v>
      </c>
      <c r="C742" s="4" t="s">
        <v>750</v>
      </c>
      <c r="D742" s="4">
        <v>6126868</v>
      </c>
      <c r="E742" s="5">
        <v>43728</v>
      </c>
      <c r="F742" s="5">
        <v>43745</v>
      </c>
      <c r="G742" s="6">
        <v>1839517</v>
      </c>
      <c r="H742" s="6">
        <v>0</v>
      </c>
      <c r="I742" s="6">
        <v>0</v>
      </c>
      <c r="J742" s="6">
        <v>0</v>
      </c>
      <c r="K742" s="6">
        <v>1839517</v>
      </c>
      <c r="L742" t="s">
        <v>1203</v>
      </c>
      <c r="M742" s="1">
        <v>0</v>
      </c>
      <c r="N742" s="1">
        <v>1839517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</row>
    <row r="743" spans="1:19" x14ac:dyDescent="0.25">
      <c r="A743" s="4">
        <v>900226715</v>
      </c>
      <c r="B743" s="4" t="s">
        <v>13</v>
      </c>
      <c r="C743" s="4" t="s">
        <v>751</v>
      </c>
      <c r="D743" s="4">
        <v>6126963</v>
      </c>
      <c r="E743" s="5">
        <v>43728</v>
      </c>
      <c r="F743" s="5">
        <f>+E743</f>
        <v>43728</v>
      </c>
      <c r="G743" s="6">
        <v>1902557</v>
      </c>
      <c r="H743" s="6">
        <v>0</v>
      </c>
      <c r="I743" s="6">
        <v>0</v>
      </c>
      <c r="J743" s="6">
        <v>0</v>
      </c>
      <c r="K743" s="6">
        <v>1902557</v>
      </c>
      <c r="L743" t="s">
        <v>1202</v>
      </c>
      <c r="M743" s="1">
        <v>1902557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</row>
    <row r="744" spans="1:19" hidden="1" x14ac:dyDescent="0.25">
      <c r="A744" s="4">
        <v>900226715</v>
      </c>
      <c r="B744" s="4" t="s">
        <v>13</v>
      </c>
      <c r="C744" s="4" t="s">
        <v>752</v>
      </c>
      <c r="D744" s="4">
        <v>6126990</v>
      </c>
      <c r="E744" s="5">
        <v>43729</v>
      </c>
      <c r="F744" s="5">
        <v>43748</v>
      </c>
      <c r="G744" s="6">
        <v>283240</v>
      </c>
      <c r="H744" s="6">
        <v>0</v>
      </c>
      <c r="I744" s="6">
        <v>0</v>
      </c>
      <c r="J744" s="6">
        <v>0</v>
      </c>
      <c r="K744" s="6">
        <v>283240</v>
      </c>
      <c r="L744" t="s">
        <v>1206</v>
      </c>
      <c r="M744" s="1">
        <v>0</v>
      </c>
      <c r="N744" s="1">
        <v>0</v>
      </c>
      <c r="O744" s="1">
        <v>0</v>
      </c>
      <c r="P744" s="1">
        <v>283240</v>
      </c>
      <c r="Q744" s="1">
        <v>0</v>
      </c>
      <c r="R744" s="1">
        <v>0</v>
      </c>
      <c r="S744" s="1">
        <v>0</v>
      </c>
    </row>
    <row r="745" spans="1:19" hidden="1" x14ac:dyDescent="0.25">
      <c r="A745" s="4">
        <v>900226715</v>
      </c>
      <c r="B745" s="4" t="s">
        <v>13</v>
      </c>
      <c r="C745" s="4" t="s">
        <v>753</v>
      </c>
      <c r="D745" s="4">
        <v>6126991</v>
      </c>
      <c r="E745" s="5">
        <v>43729</v>
      </c>
      <c r="F745" s="5">
        <v>43748</v>
      </c>
      <c r="G745" s="6">
        <v>74037</v>
      </c>
      <c r="H745" s="6">
        <v>0</v>
      </c>
      <c r="I745" s="6">
        <v>0</v>
      </c>
      <c r="J745" s="6">
        <v>0</v>
      </c>
      <c r="K745" s="6">
        <v>74037</v>
      </c>
      <c r="L745" t="s">
        <v>1203</v>
      </c>
      <c r="M745" s="1">
        <v>0</v>
      </c>
      <c r="N745" s="1">
        <v>74037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</row>
    <row r="746" spans="1:19" hidden="1" x14ac:dyDescent="0.25">
      <c r="A746" s="4">
        <v>900226715</v>
      </c>
      <c r="B746" s="4" t="s">
        <v>13</v>
      </c>
      <c r="C746" s="4" t="s">
        <v>754</v>
      </c>
      <c r="D746" s="4">
        <v>6127176</v>
      </c>
      <c r="E746" s="5">
        <v>43732</v>
      </c>
      <c r="F746" s="5">
        <v>43745</v>
      </c>
      <c r="G746" s="6">
        <v>185000</v>
      </c>
      <c r="H746" s="6">
        <v>0</v>
      </c>
      <c r="I746" s="6">
        <v>0</v>
      </c>
      <c r="J746" s="6">
        <v>0</v>
      </c>
      <c r="K746" s="6">
        <v>185000</v>
      </c>
      <c r="L746" t="s">
        <v>1206</v>
      </c>
      <c r="M746" s="1">
        <v>0</v>
      </c>
      <c r="N746" s="1">
        <v>0</v>
      </c>
      <c r="O746" s="1">
        <v>0</v>
      </c>
      <c r="P746" s="1">
        <v>185000</v>
      </c>
      <c r="Q746" s="1">
        <v>0</v>
      </c>
      <c r="R746" s="1">
        <v>0</v>
      </c>
      <c r="S746" s="1">
        <v>0</v>
      </c>
    </row>
    <row r="747" spans="1:19" hidden="1" x14ac:dyDescent="0.25">
      <c r="A747" s="4">
        <v>900226715</v>
      </c>
      <c r="B747" s="4" t="s">
        <v>13</v>
      </c>
      <c r="C747" s="4" t="s">
        <v>755</v>
      </c>
      <c r="D747" s="4">
        <v>6127178</v>
      </c>
      <c r="E747" s="5">
        <v>43732</v>
      </c>
      <c r="F747" s="5">
        <v>43745</v>
      </c>
      <c r="G747" s="6">
        <v>75000</v>
      </c>
      <c r="H747" s="6">
        <v>0</v>
      </c>
      <c r="I747" s="6">
        <v>0</v>
      </c>
      <c r="J747" s="6">
        <v>0</v>
      </c>
      <c r="K747" s="6">
        <v>75000</v>
      </c>
      <c r="L747" t="s">
        <v>1206</v>
      </c>
      <c r="M747" s="1">
        <v>0</v>
      </c>
      <c r="N747" s="1">
        <v>0</v>
      </c>
      <c r="O747" s="1">
        <v>0</v>
      </c>
      <c r="P747" s="1">
        <v>75000</v>
      </c>
      <c r="Q747" s="1">
        <v>0</v>
      </c>
      <c r="R747" s="1">
        <v>0</v>
      </c>
      <c r="S747" s="1">
        <v>0</v>
      </c>
    </row>
    <row r="748" spans="1:19" hidden="1" x14ac:dyDescent="0.25">
      <c r="A748" s="4">
        <v>900226715</v>
      </c>
      <c r="B748" s="4" t="s">
        <v>13</v>
      </c>
      <c r="C748" s="4" t="s">
        <v>756</v>
      </c>
      <c r="D748" s="4">
        <v>6127183</v>
      </c>
      <c r="E748" s="5">
        <v>43732</v>
      </c>
      <c r="F748" s="5">
        <v>43745</v>
      </c>
      <c r="G748" s="6">
        <v>75000</v>
      </c>
      <c r="H748" s="6">
        <v>0</v>
      </c>
      <c r="I748" s="6">
        <v>0</v>
      </c>
      <c r="J748" s="6">
        <v>0</v>
      </c>
      <c r="K748" s="6">
        <v>75000</v>
      </c>
      <c r="L748" t="s">
        <v>1206</v>
      </c>
      <c r="M748" s="1">
        <v>0</v>
      </c>
      <c r="N748" s="1">
        <v>0</v>
      </c>
      <c r="O748" s="1">
        <v>0</v>
      </c>
      <c r="P748" s="1">
        <v>75000</v>
      </c>
      <c r="Q748" s="1">
        <v>0</v>
      </c>
      <c r="R748" s="1">
        <v>0</v>
      </c>
      <c r="S748" s="1">
        <v>0</v>
      </c>
    </row>
    <row r="749" spans="1:19" hidden="1" x14ac:dyDescent="0.25">
      <c r="A749" s="4">
        <v>900226715</v>
      </c>
      <c r="B749" s="4" t="s">
        <v>13</v>
      </c>
      <c r="C749" s="4" t="s">
        <v>757</v>
      </c>
      <c r="D749" s="4">
        <v>6127217</v>
      </c>
      <c r="E749" s="5">
        <v>43732</v>
      </c>
      <c r="F749" s="5">
        <v>43748</v>
      </c>
      <c r="G749" s="6">
        <v>8366600</v>
      </c>
      <c r="H749" s="6">
        <v>0</v>
      </c>
      <c r="I749" s="6">
        <v>0</v>
      </c>
      <c r="J749" s="6">
        <v>0</v>
      </c>
      <c r="K749" s="6">
        <v>8366600</v>
      </c>
      <c r="L749" t="s">
        <v>1203</v>
      </c>
      <c r="M749" s="1">
        <v>0</v>
      </c>
      <c r="N749" s="1">
        <v>8366600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</row>
    <row r="750" spans="1:19" hidden="1" x14ac:dyDescent="0.25">
      <c r="A750" s="4">
        <v>900226715</v>
      </c>
      <c r="B750" s="4" t="s">
        <v>13</v>
      </c>
      <c r="C750" s="4" t="s">
        <v>758</v>
      </c>
      <c r="D750" s="4">
        <v>6127346</v>
      </c>
      <c r="E750" s="5">
        <v>43734</v>
      </c>
      <c r="F750" s="5">
        <v>43745</v>
      </c>
      <c r="G750" s="6">
        <v>185000</v>
      </c>
      <c r="H750" s="6">
        <v>0</v>
      </c>
      <c r="I750" s="6">
        <v>0</v>
      </c>
      <c r="J750" s="6">
        <v>0</v>
      </c>
      <c r="K750" s="6">
        <v>185000</v>
      </c>
      <c r="L750" t="s">
        <v>1206</v>
      </c>
      <c r="M750" s="1">
        <v>0</v>
      </c>
      <c r="N750" s="1">
        <v>0</v>
      </c>
      <c r="O750" s="1">
        <v>0</v>
      </c>
      <c r="P750" s="1">
        <v>185000</v>
      </c>
      <c r="Q750" s="1">
        <v>0</v>
      </c>
      <c r="R750" s="1">
        <v>0</v>
      </c>
      <c r="S750" s="1">
        <v>0</v>
      </c>
    </row>
    <row r="751" spans="1:19" hidden="1" x14ac:dyDescent="0.25">
      <c r="A751" s="4">
        <v>900226715</v>
      </c>
      <c r="B751" s="4" t="s">
        <v>13</v>
      </c>
      <c r="C751" s="4" t="s">
        <v>759</v>
      </c>
      <c r="D751" s="4">
        <v>6127347</v>
      </c>
      <c r="E751" s="5">
        <v>43734</v>
      </c>
      <c r="F751" s="5">
        <v>43745</v>
      </c>
      <c r="G751" s="6">
        <v>185000</v>
      </c>
      <c r="H751" s="6">
        <v>0</v>
      </c>
      <c r="I751" s="6">
        <v>0</v>
      </c>
      <c r="J751" s="6">
        <v>0</v>
      </c>
      <c r="K751" s="6">
        <v>185000</v>
      </c>
      <c r="L751" t="s">
        <v>1206</v>
      </c>
      <c r="M751" s="1">
        <v>0</v>
      </c>
      <c r="N751" s="1">
        <v>0</v>
      </c>
      <c r="O751" s="1">
        <v>0</v>
      </c>
      <c r="P751" s="1">
        <v>185000</v>
      </c>
      <c r="Q751" s="1">
        <v>0</v>
      </c>
      <c r="R751" s="1">
        <v>0</v>
      </c>
      <c r="S751" s="1">
        <v>0</v>
      </c>
    </row>
    <row r="752" spans="1:19" hidden="1" x14ac:dyDescent="0.25">
      <c r="A752" s="4">
        <v>900226715</v>
      </c>
      <c r="B752" s="4" t="s">
        <v>13</v>
      </c>
      <c r="C752" s="4" t="s">
        <v>760</v>
      </c>
      <c r="D752" s="4">
        <v>6127455</v>
      </c>
      <c r="E752" s="5">
        <v>43735</v>
      </c>
      <c r="F752" s="5">
        <v>43745</v>
      </c>
      <c r="G752" s="6">
        <v>323000</v>
      </c>
      <c r="H752" s="6">
        <v>0</v>
      </c>
      <c r="I752" s="6">
        <v>0</v>
      </c>
      <c r="J752" s="6">
        <v>0</v>
      </c>
      <c r="K752" s="6">
        <v>323000</v>
      </c>
      <c r="L752" t="s">
        <v>1206</v>
      </c>
      <c r="M752" s="1">
        <v>0</v>
      </c>
      <c r="N752" s="1">
        <v>0</v>
      </c>
      <c r="O752" s="1">
        <v>0</v>
      </c>
      <c r="P752" s="1">
        <v>323000</v>
      </c>
      <c r="Q752" s="1">
        <v>0</v>
      </c>
      <c r="R752" s="1">
        <v>0</v>
      </c>
      <c r="S752" s="1">
        <v>0</v>
      </c>
    </row>
    <row r="753" spans="1:19" hidden="1" x14ac:dyDescent="0.25">
      <c r="A753" s="4">
        <v>900226715</v>
      </c>
      <c r="B753" s="4" t="s">
        <v>13</v>
      </c>
      <c r="C753" s="4" t="s">
        <v>761</v>
      </c>
      <c r="D753" s="4">
        <v>6127470</v>
      </c>
      <c r="E753" s="5">
        <v>43735</v>
      </c>
      <c r="F753" s="5">
        <v>43748</v>
      </c>
      <c r="G753" s="6">
        <v>1486065</v>
      </c>
      <c r="H753" s="6">
        <v>0</v>
      </c>
      <c r="I753" s="6">
        <v>0</v>
      </c>
      <c r="J753" s="6">
        <v>0</v>
      </c>
      <c r="K753" s="6">
        <v>1486065</v>
      </c>
      <c r="L753" t="s">
        <v>1203</v>
      </c>
      <c r="M753" s="1">
        <v>0</v>
      </c>
      <c r="N753" s="1">
        <v>1486065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</row>
    <row r="754" spans="1:19" hidden="1" x14ac:dyDescent="0.25">
      <c r="A754" s="4">
        <v>900226715</v>
      </c>
      <c r="B754" s="4" t="s">
        <v>13</v>
      </c>
      <c r="C754" s="4" t="s">
        <v>762</v>
      </c>
      <c r="D754" s="4">
        <v>6127491</v>
      </c>
      <c r="E754" s="5">
        <v>43735</v>
      </c>
      <c r="F754" s="5">
        <v>43748</v>
      </c>
      <c r="G754" s="6">
        <v>456130</v>
      </c>
      <c r="H754" s="6">
        <v>0</v>
      </c>
      <c r="I754" s="6">
        <v>0</v>
      </c>
      <c r="J754" s="6">
        <v>0</v>
      </c>
      <c r="K754" s="6">
        <v>456130</v>
      </c>
      <c r="L754" t="s">
        <v>1206</v>
      </c>
      <c r="M754" s="1">
        <v>0</v>
      </c>
      <c r="N754" s="1">
        <v>0</v>
      </c>
      <c r="O754" s="1">
        <v>0</v>
      </c>
      <c r="P754" s="1">
        <v>456130</v>
      </c>
      <c r="Q754" s="1">
        <v>0</v>
      </c>
      <c r="R754" s="1">
        <v>0</v>
      </c>
      <c r="S754" s="1">
        <v>0</v>
      </c>
    </row>
    <row r="755" spans="1:19" hidden="1" x14ac:dyDescent="0.25">
      <c r="A755" s="4">
        <v>900226715</v>
      </c>
      <c r="B755" s="4" t="s">
        <v>13</v>
      </c>
      <c r="C755" s="4" t="s">
        <v>763</v>
      </c>
      <c r="D755" s="4">
        <v>6127531</v>
      </c>
      <c r="E755" s="5">
        <v>43735</v>
      </c>
      <c r="F755" s="5">
        <v>43748</v>
      </c>
      <c r="G755" s="6">
        <v>22477</v>
      </c>
      <c r="H755" s="6">
        <v>0</v>
      </c>
      <c r="I755" s="6">
        <v>0</v>
      </c>
      <c r="J755" s="6">
        <v>0</v>
      </c>
      <c r="K755" s="6">
        <v>22477</v>
      </c>
      <c r="L755" t="s">
        <v>1203</v>
      </c>
      <c r="M755" s="1">
        <v>0</v>
      </c>
      <c r="N755" s="1">
        <v>22477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</row>
    <row r="756" spans="1:19" hidden="1" x14ac:dyDescent="0.25">
      <c r="A756" s="4">
        <v>900226715</v>
      </c>
      <c r="B756" s="4" t="s">
        <v>13</v>
      </c>
      <c r="C756" s="4" t="s">
        <v>764</v>
      </c>
      <c r="D756" s="4">
        <v>6127563</v>
      </c>
      <c r="E756" s="5">
        <v>43735</v>
      </c>
      <c r="F756" s="5">
        <v>43748</v>
      </c>
      <c r="G756" s="6">
        <v>250000</v>
      </c>
      <c r="H756" s="6">
        <v>0</v>
      </c>
      <c r="I756" s="6">
        <v>0</v>
      </c>
      <c r="J756" s="6">
        <v>0</v>
      </c>
      <c r="K756" s="6">
        <v>250000</v>
      </c>
      <c r="L756" t="s">
        <v>1206</v>
      </c>
      <c r="M756" s="1">
        <v>0</v>
      </c>
      <c r="N756" s="1">
        <v>0</v>
      </c>
      <c r="O756" s="1">
        <v>0</v>
      </c>
      <c r="P756" s="1">
        <v>250000</v>
      </c>
      <c r="Q756" s="1">
        <v>0</v>
      </c>
      <c r="R756" s="1">
        <v>0</v>
      </c>
      <c r="S756" s="1">
        <v>0</v>
      </c>
    </row>
    <row r="757" spans="1:19" hidden="1" x14ac:dyDescent="0.25">
      <c r="A757" s="4">
        <v>900226715</v>
      </c>
      <c r="B757" s="4" t="s">
        <v>13</v>
      </c>
      <c r="C757" s="4" t="s">
        <v>765</v>
      </c>
      <c r="D757" s="4">
        <v>6127609</v>
      </c>
      <c r="E757" s="5">
        <v>43738</v>
      </c>
      <c r="F757" s="5">
        <v>43745</v>
      </c>
      <c r="G757" s="6">
        <v>185000</v>
      </c>
      <c r="H757" s="6">
        <v>0</v>
      </c>
      <c r="I757" s="6">
        <v>0</v>
      </c>
      <c r="J757" s="6">
        <v>0</v>
      </c>
      <c r="K757" s="6">
        <v>185000</v>
      </c>
      <c r="L757" t="s">
        <v>1206</v>
      </c>
      <c r="M757" s="1">
        <v>0</v>
      </c>
      <c r="N757" s="1">
        <v>0</v>
      </c>
      <c r="O757" s="1">
        <v>0</v>
      </c>
      <c r="P757" s="1">
        <v>185000</v>
      </c>
      <c r="Q757" s="1">
        <v>0</v>
      </c>
      <c r="R757" s="1">
        <v>0</v>
      </c>
      <c r="S757" s="1">
        <v>0</v>
      </c>
    </row>
    <row r="758" spans="1:19" hidden="1" x14ac:dyDescent="0.25">
      <c r="A758" s="4">
        <v>900226715</v>
      </c>
      <c r="B758" s="4" t="s">
        <v>13</v>
      </c>
      <c r="C758" s="4" t="s">
        <v>766</v>
      </c>
      <c r="D758" s="4">
        <v>6127618</v>
      </c>
      <c r="E758" s="5">
        <v>43738</v>
      </c>
      <c r="F758" s="5">
        <v>43745</v>
      </c>
      <c r="G758" s="6">
        <v>185000</v>
      </c>
      <c r="H758" s="6">
        <v>0</v>
      </c>
      <c r="I758" s="6">
        <v>0</v>
      </c>
      <c r="J758" s="6">
        <v>0</v>
      </c>
      <c r="K758" s="6">
        <v>185000</v>
      </c>
      <c r="L758" t="s">
        <v>1206</v>
      </c>
      <c r="M758" s="1">
        <v>0</v>
      </c>
      <c r="N758" s="1">
        <v>0</v>
      </c>
      <c r="O758" s="1">
        <v>0</v>
      </c>
      <c r="P758" s="1">
        <v>185000</v>
      </c>
      <c r="Q758" s="1">
        <v>0</v>
      </c>
      <c r="R758" s="1">
        <v>0</v>
      </c>
      <c r="S758" s="1">
        <v>0</v>
      </c>
    </row>
    <row r="759" spans="1:19" hidden="1" x14ac:dyDescent="0.25">
      <c r="A759" s="4">
        <v>900226715</v>
      </c>
      <c r="B759" s="4" t="s">
        <v>13</v>
      </c>
      <c r="C759" s="4" t="s">
        <v>767</v>
      </c>
      <c r="D759" s="4">
        <v>6127623</v>
      </c>
      <c r="E759" s="5">
        <v>43738</v>
      </c>
      <c r="F759" s="5">
        <v>43745</v>
      </c>
      <c r="G759" s="6">
        <v>185000</v>
      </c>
      <c r="H759" s="6">
        <v>0</v>
      </c>
      <c r="I759" s="6">
        <v>0</v>
      </c>
      <c r="J759" s="6">
        <v>0</v>
      </c>
      <c r="K759" s="6">
        <v>185000</v>
      </c>
      <c r="L759" t="s">
        <v>1206</v>
      </c>
      <c r="M759" s="1">
        <v>0</v>
      </c>
      <c r="N759" s="1">
        <v>0</v>
      </c>
      <c r="O759" s="1">
        <v>0</v>
      </c>
      <c r="P759" s="1">
        <v>185000</v>
      </c>
      <c r="Q759" s="1">
        <v>0</v>
      </c>
      <c r="R759" s="1">
        <v>0</v>
      </c>
      <c r="S759" s="1">
        <v>0</v>
      </c>
    </row>
    <row r="760" spans="1:19" hidden="1" x14ac:dyDescent="0.25">
      <c r="A760" s="4">
        <v>900226715</v>
      </c>
      <c r="B760" s="4" t="s">
        <v>13</v>
      </c>
      <c r="C760" s="4" t="s">
        <v>768</v>
      </c>
      <c r="D760" s="4">
        <v>6127641</v>
      </c>
      <c r="E760" s="5">
        <v>43738</v>
      </c>
      <c r="F760" s="5">
        <v>43745</v>
      </c>
      <c r="G760" s="6">
        <v>75000</v>
      </c>
      <c r="H760" s="6">
        <v>0</v>
      </c>
      <c r="I760" s="6">
        <v>0</v>
      </c>
      <c r="J760" s="6">
        <v>0</v>
      </c>
      <c r="K760" s="6">
        <v>75000</v>
      </c>
      <c r="L760" t="s">
        <v>1206</v>
      </c>
      <c r="M760" s="1">
        <v>0</v>
      </c>
      <c r="N760" s="1">
        <v>0</v>
      </c>
      <c r="O760" s="1">
        <v>0</v>
      </c>
      <c r="P760" s="1">
        <v>75000</v>
      </c>
      <c r="Q760" s="1">
        <v>0</v>
      </c>
      <c r="R760" s="1">
        <v>0</v>
      </c>
      <c r="S760" s="1">
        <v>0</v>
      </c>
    </row>
    <row r="761" spans="1:19" hidden="1" x14ac:dyDescent="0.25">
      <c r="A761" s="4">
        <v>900226715</v>
      </c>
      <c r="B761" s="4" t="s">
        <v>13</v>
      </c>
      <c r="C761" s="4" t="s">
        <v>769</v>
      </c>
      <c r="D761" s="4">
        <v>6127977</v>
      </c>
      <c r="E761" s="5">
        <v>43738</v>
      </c>
      <c r="F761" s="5">
        <v>43748</v>
      </c>
      <c r="G761" s="6">
        <v>360322482</v>
      </c>
      <c r="H761" s="6">
        <v>0</v>
      </c>
      <c r="I761" s="6">
        <v>6634481</v>
      </c>
      <c r="J761" s="6">
        <v>325089562</v>
      </c>
      <c r="K761" s="6">
        <v>28598439</v>
      </c>
      <c r="L761" t="s">
        <v>1205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28598439</v>
      </c>
    </row>
    <row r="762" spans="1:19" hidden="1" x14ac:dyDescent="0.25">
      <c r="A762" s="4">
        <v>900226715</v>
      </c>
      <c r="B762" s="4" t="s">
        <v>13</v>
      </c>
      <c r="C762" s="4" t="s">
        <v>770</v>
      </c>
      <c r="D762" s="4">
        <v>6127978</v>
      </c>
      <c r="E762" s="5">
        <v>43738</v>
      </c>
      <c r="F762" s="5">
        <v>43748</v>
      </c>
      <c r="G762" s="6">
        <v>80092504</v>
      </c>
      <c r="H762" s="6">
        <v>0</v>
      </c>
      <c r="I762" s="6">
        <v>1474713</v>
      </c>
      <c r="J762" s="6">
        <v>72260928</v>
      </c>
      <c r="K762" s="6">
        <v>6356863</v>
      </c>
      <c r="L762" t="s">
        <v>1205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6356863</v>
      </c>
    </row>
    <row r="763" spans="1:19" hidden="1" x14ac:dyDescent="0.25">
      <c r="A763" s="4">
        <v>900226715</v>
      </c>
      <c r="B763" s="4" t="s">
        <v>13</v>
      </c>
      <c r="C763" s="4" t="s">
        <v>771</v>
      </c>
      <c r="D763" s="4">
        <v>6127982</v>
      </c>
      <c r="E763" s="5">
        <v>43738</v>
      </c>
      <c r="F763" s="5">
        <v>43748</v>
      </c>
      <c r="G763" s="6">
        <v>19132712</v>
      </c>
      <c r="H763" s="6">
        <v>0</v>
      </c>
      <c r="I763" s="6">
        <v>0</v>
      </c>
      <c r="J763" s="6">
        <v>0</v>
      </c>
      <c r="K763" s="6">
        <v>19132712</v>
      </c>
      <c r="L763" t="s">
        <v>1205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19132712</v>
      </c>
    </row>
    <row r="764" spans="1:19" hidden="1" x14ac:dyDescent="0.25">
      <c r="A764" s="4">
        <v>900226715</v>
      </c>
      <c r="B764" s="4" t="s">
        <v>13</v>
      </c>
      <c r="C764" s="4" t="s">
        <v>772</v>
      </c>
      <c r="D764" s="4">
        <v>6127983</v>
      </c>
      <c r="E764" s="5">
        <v>43738</v>
      </c>
      <c r="F764" s="5">
        <v>43748</v>
      </c>
      <c r="G764" s="6">
        <v>4252820</v>
      </c>
      <c r="H764" s="6">
        <v>0</v>
      </c>
      <c r="I764" s="6">
        <v>0</v>
      </c>
      <c r="J764" s="6">
        <v>0</v>
      </c>
      <c r="K764" s="6">
        <v>4252820</v>
      </c>
      <c r="L764" t="s">
        <v>1205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4252820</v>
      </c>
    </row>
    <row r="765" spans="1:19" hidden="1" x14ac:dyDescent="0.25">
      <c r="A765" s="4">
        <v>900226715</v>
      </c>
      <c r="B765" s="4" t="s">
        <v>13</v>
      </c>
      <c r="C765" s="4" t="s">
        <v>773</v>
      </c>
      <c r="D765" s="4">
        <v>6127989</v>
      </c>
      <c r="E765" s="5">
        <v>43745</v>
      </c>
      <c r="F765" s="5">
        <v>43748</v>
      </c>
      <c r="G765" s="6">
        <v>1581973</v>
      </c>
      <c r="H765" s="6">
        <v>0</v>
      </c>
      <c r="I765" s="6">
        <v>0</v>
      </c>
      <c r="J765" s="6">
        <v>0</v>
      </c>
      <c r="K765" s="6">
        <v>1581973</v>
      </c>
      <c r="L765" t="s">
        <v>1203</v>
      </c>
      <c r="M765" s="1">
        <v>0</v>
      </c>
      <c r="N765" s="1">
        <v>1581973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</row>
    <row r="766" spans="1:19" hidden="1" x14ac:dyDescent="0.25">
      <c r="A766" s="4">
        <v>900226715</v>
      </c>
      <c r="B766" s="4" t="s">
        <v>13</v>
      </c>
      <c r="C766" s="4" t="s">
        <v>774</v>
      </c>
      <c r="D766" s="4">
        <v>6127997</v>
      </c>
      <c r="E766" s="5">
        <v>43746</v>
      </c>
      <c r="F766" s="5">
        <f t="shared" ref="F766:F815" si="2">+E766</f>
        <v>43746</v>
      </c>
      <c r="G766" s="6">
        <v>185000</v>
      </c>
      <c r="H766" s="6">
        <v>0</v>
      </c>
      <c r="I766" s="6">
        <v>0</v>
      </c>
      <c r="J766" s="6">
        <v>0</v>
      </c>
      <c r="K766" s="6">
        <v>185000</v>
      </c>
      <c r="L766" t="s">
        <v>1206</v>
      </c>
      <c r="M766" s="1">
        <v>0</v>
      </c>
      <c r="N766" s="1">
        <v>0</v>
      </c>
      <c r="O766" s="1">
        <v>0</v>
      </c>
      <c r="P766" s="1">
        <v>185000</v>
      </c>
      <c r="Q766" s="1">
        <v>0</v>
      </c>
      <c r="R766" s="1">
        <v>0</v>
      </c>
      <c r="S766" s="1">
        <v>0</v>
      </c>
    </row>
    <row r="767" spans="1:19" hidden="1" x14ac:dyDescent="0.25">
      <c r="A767" s="4">
        <v>900226715</v>
      </c>
      <c r="B767" s="4" t="s">
        <v>13</v>
      </c>
      <c r="C767" s="4" t="s">
        <v>775</v>
      </c>
      <c r="D767" s="4">
        <v>6127998</v>
      </c>
      <c r="E767" s="5">
        <v>43746</v>
      </c>
      <c r="F767" s="5">
        <f t="shared" si="2"/>
        <v>43746</v>
      </c>
      <c r="G767" s="6">
        <v>300000</v>
      </c>
      <c r="H767" s="6">
        <v>0</v>
      </c>
      <c r="I767" s="6">
        <v>0</v>
      </c>
      <c r="J767" s="6">
        <v>0</v>
      </c>
      <c r="K767" s="6">
        <v>300000</v>
      </c>
      <c r="L767" t="s">
        <v>1206</v>
      </c>
      <c r="M767" s="1">
        <v>0</v>
      </c>
      <c r="N767" s="1">
        <v>0</v>
      </c>
      <c r="O767" s="1">
        <v>0</v>
      </c>
      <c r="P767" s="1">
        <v>300000</v>
      </c>
      <c r="Q767" s="1">
        <v>0</v>
      </c>
      <c r="R767" s="1">
        <v>0</v>
      </c>
      <c r="S767" s="1">
        <v>0</v>
      </c>
    </row>
    <row r="768" spans="1:19" hidden="1" x14ac:dyDescent="0.25">
      <c r="A768" s="4">
        <v>900226715</v>
      </c>
      <c r="B768" s="4" t="s">
        <v>13</v>
      </c>
      <c r="C768" s="4" t="s">
        <v>776</v>
      </c>
      <c r="D768" s="4">
        <v>6127999</v>
      </c>
      <c r="E768" s="5">
        <v>43746</v>
      </c>
      <c r="F768" s="5">
        <f t="shared" si="2"/>
        <v>43746</v>
      </c>
      <c r="G768" s="6">
        <v>75000</v>
      </c>
      <c r="H768" s="6">
        <v>0</v>
      </c>
      <c r="I768" s="6">
        <v>0</v>
      </c>
      <c r="J768" s="6">
        <v>0</v>
      </c>
      <c r="K768" s="6">
        <v>75000</v>
      </c>
      <c r="L768" t="s">
        <v>1206</v>
      </c>
      <c r="M768" s="1">
        <v>0</v>
      </c>
      <c r="N768" s="1">
        <v>0</v>
      </c>
      <c r="O768" s="1">
        <v>0</v>
      </c>
      <c r="P768" s="1">
        <v>75000</v>
      </c>
      <c r="Q768" s="1">
        <v>0</v>
      </c>
      <c r="R768" s="1">
        <v>0</v>
      </c>
      <c r="S768" s="1">
        <v>0</v>
      </c>
    </row>
    <row r="769" spans="1:19" hidden="1" x14ac:dyDescent="0.25">
      <c r="A769" s="4">
        <v>900226715</v>
      </c>
      <c r="B769" s="4" t="s">
        <v>13</v>
      </c>
      <c r="C769" s="4" t="s">
        <v>777</v>
      </c>
      <c r="D769" s="4">
        <v>6128000</v>
      </c>
      <c r="E769" s="5">
        <v>43746</v>
      </c>
      <c r="F769" s="5">
        <f t="shared" si="2"/>
        <v>43746</v>
      </c>
      <c r="G769" s="6">
        <v>75000</v>
      </c>
      <c r="H769" s="6">
        <v>0</v>
      </c>
      <c r="I769" s="6">
        <v>0</v>
      </c>
      <c r="J769" s="6">
        <v>0</v>
      </c>
      <c r="K769" s="6">
        <v>75000</v>
      </c>
      <c r="L769" t="s">
        <v>1206</v>
      </c>
      <c r="M769" s="1">
        <v>0</v>
      </c>
      <c r="N769" s="1">
        <v>0</v>
      </c>
      <c r="O769" s="1">
        <v>0</v>
      </c>
      <c r="P769" s="1">
        <v>75000</v>
      </c>
      <c r="Q769" s="1">
        <v>0</v>
      </c>
      <c r="R769" s="1">
        <v>0</v>
      </c>
      <c r="S769" s="1">
        <v>0</v>
      </c>
    </row>
    <row r="770" spans="1:19" hidden="1" x14ac:dyDescent="0.25">
      <c r="A770" s="4">
        <v>900226715</v>
      </c>
      <c r="B770" s="4" t="s">
        <v>13</v>
      </c>
      <c r="C770" s="4" t="s">
        <v>778</v>
      </c>
      <c r="D770" s="4">
        <v>6128001</v>
      </c>
      <c r="E770" s="5">
        <v>43746</v>
      </c>
      <c r="F770" s="5">
        <f t="shared" si="2"/>
        <v>43746</v>
      </c>
      <c r="G770" s="6">
        <v>75000</v>
      </c>
      <c r="H770" s="6">
        <v>0</v>
      </c>
      <c r="I770" s="6">
        <v>0</v>
      </c>
      <c r="J770" s="6">
        <v>0</v>
      </c>
      <c r="K770" s="6">
        <v>75000</v>
      </c>
      <c r="L770" t="s">
        <v>1206</v>
      </c>
      <c r="M770" s="1">
        <v>0</v>
      </c>
      <c r="N770" s="1">
        <v>0</v>
      </c>
      <c r="O770" s="1">
        <v>0</v>
      </c>
      <c r="P770" s="1">
        <v>75000</v>
      </c>
      <c r="Q770" s="1">
        <v>0</v>
      </c>
      <c r="R770" s="1">
        <v>0</v>
      </c>
      <c r="S770" s="1">
        <v>0</v>
      </c>
    </row>
    <row r="771" spans="1:19" hidden="1" x14ac:dyDescent="0.25">
      <c r="A771" s="4">
        <v>900226715</v>
      </c>
      <c r="B771" s="4" t="s">
        <v>13</v>
      </c>
      <c r="C771" s="4" t="s">
        <v>779</v>
      </c>
      <c r="D771" s="4">
        <v>6128002</v>
      </c>
      <c r="E771" s="5">
        <v>43746</v>
      </c>
      <c r="F771" s="5">
        <f t="shared" si="2"/>
        <v>43746</v>
      </c>
      <c r="G771" s="6">
        <v>185000</v>
      </c>
      <c r="H771" s="6">
        <v>0</v>
      </c>
      <c r="I771" s="6">
        <v>0</v>
      </c>
      <c r="J771" s="6">
        <v>0</v>
      </c>
      <c r="K771" s="6">
        <v>185000</v>
      </c>
      <c r="L771" t="s">
        <v>1206</v>
      </c>
      <c r="M771" s="1">
        <v>0</v>
      </c>
      <c r="N771" s="1">
        <v>0</v>
      </c>
      <c r="O771" s="1">
        <v>0</v>
      </c>
      <c r="P771" s="1">
        <v>185000</v>
      </c>
      <c r="Q771" s="1">
        <v>0</v>
      </c>
      <c r="R771" s="1">
        <v>0</v>
      </c>
      <c r="S771" s="1">
        <v>0</v>
      </c>
    </row>
    <row r="772" spans="1:19" x14ac:dyDescent="0.25">
      <c r="A772" s="4">
        <v>900226715</v>
      </c>
      <c r="B772" s="4" t="s">
        <v>13</v>
      </c>
      <c r="C772" s="4" t="s">
        <v>780</v>
      </c>
      <c r="D772" s="4">
        <v>6128017</v>
      </c>
      <c r="E772" s="5">
        <v>43747</v>
      </c>
      <c r="F772" s="5">
        <f t="shared" si="2"/>
        <v>43747</v>
      </c>
      <c r="G772" s="6">
        <v>185000</v>
      </c>
      <c r="H772" s="6">
        <v>0</v>
      </c>
      <c r="I772" s="6">
        <v>0</v>
      </c>
      <c r="J772" s="6">
        <v>0</v>
      </c>
      <c r="K772" s="6">
        <v>185000</v>
      </c>
      <c r="L772" t="s">
        <v>1202</v>
      </c>
      <c r="M772" s="1">
        <v>185000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</row>
    <row r="773" spans="1:19" x14ac:dyDescent="0.25">
      <c r="A773" s="4">
        <v>900226715</v>
      </c>
      <c r="B773" s="4" t="s">
        <v>13</v>
      </c>
      <c r="C773" s="4" t="s">
        <v>781</v>
      </c>
      <c r="D773" s="4">
        <v>6128018</v>
      </c>
      <c r="E773" s="5">
        <v>43747</v>
      </c>
      <c r="F773" s="5">
        <f t="shared" si="2"/>
        <v>43747</v>
      </c>
      <c r="G773" s="6">
        <v>185000</v>
      </c>
      <c r="H773" s="6">
        <v>0</v>
      </c>
      <c r="I773" s="6">
        <v>0</v>
      </c>
      <c r="J773" s="6">
        <v>0</v>
      </c>
      <c r="K773" s="6">
        <v>185000</v>
      </c>
      <c r="L773" t="s">
        <v>1202</v>
      </c>
      <c r="M773" s="1">
        <v>185000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</row>
    <row r="774" spans="1:19" x14ac:dyDescent="0.25">
      <c r="A774" s="4">
        <v>900226715</v>
      </c>
      <c r="B774" s="4" t="s">
        <v>13</v>
      </c>
      <c r="C774" s="4" t="s">
        <v>782</v>
      </c>
      <c r="D774" s="4">
        <v>6128019</v>
      </c>
      <c r="E774" s="5">
        <v>43747</v>
      </c>
      <c r="F774" s="5">
        <f t="shared" si="2"/>
        <v>43747</v>
      </c>
      <c r="G774" s="6">
        <v>75000</v>
      </c>
      <c r="H774" s="6">
        <v>0</v>
      </c>
      <c r="I774" s="6">
        <v>0</v>
      </c>
      <c r="J774" s="6">
        <v>0</v>
      </c>
      <c r="K774" s="6">
        <v>75000</v>
      </c>
      <c r="L774" t="s">
        <v>1202</v>
      </c>
      <c r="M774" s="1">
        <v>75000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</row>
    <row r="775" spans="1:19" x14ac:dyDescent="0.25">
      <c r="A775" s="4">
        <v>900226715</v>
      </c>
      <c r="B775" s="4" t="s">
        <v>13</v>
      </c>
      <c r="C775" s="4" t="s">
        <v>783</v>
      </c>
      <c r="D775" s="4">
        <v>6128098</v>
      </c>
      <c r="E775" s="5">
        <v>43749</v>
      </c>
      <c r="F775" s="5">
        <f t="shared" si="2"/>
        <v>43749</v>
      </c>
      <c r="G775" s="6">
        <v>33217967</v>
      </c>
      <c r="H775" s="6">
        <v>0</v>
      </c>
      <c r="I775" s="6">
        <v>0</v>
      </c>
      <c r="J775" s="6">
        <v>0</v>
      </c>
      <c r="K775" s="6">
        <v>33217967</v>
      </c>
      <c r="L775" t="s">
        <v>1202</v>
      </c>
      <c r="M775" s="1">
        <v>33217967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</row>
    <row r="776" spans="1:19" x14ac:dyDescent="0.25">
      <c r="A776" s="4">
        <v>900226715</v>
      </c>
      <c r="B776" s="4" t="s">
        <v>13</v>
      </c>
      <c r="C776" s="4" t="s">
        <v>784</v>
      </c>
      <c r="D776" s="4">
        <v>6128118</v>
      </c>
      <c r="E776" s="5">
        <v>43753</v>
      </c>
      <c r="F776" s="5">
        <f t="shared" si="2"/>
        <v>43753</v>
      </c>
      <c r="G776" s="6">
        <v>185000</v>
      </c>
      <c r="H776" s="6">
        <v>0</v>
      </c>
      <c r="I776" s="6">
        <v>0</v>
      </c>
      <c r="J776" s="6">
        <v>0</v>
      </c>
      <c r="K776" s="6">
        <v>185000</v>
      </c>
      <c r="L776" t="s">
        <v>1202</v>
      </c>
      <c r="M776" s="1">
        <v>185000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</row>
    <row r="777" spans="1:19" x14ac:dyDescent="0.25">
      <c r="A777" s="4">
        <v>900226715</v>
      </c>
      <c r="B777" s="4" t="s">
        <v>13</v>
      </c>
      <c r="C777" s="4" t="s">
        <v>785</v>
      </c>
      <c r="D777" s="4">
        <v>6128120</v>
      </c>
      <c r="E777" s="5">
        <v>43753</v>
      </c>
      <c r="F777" s="5">
        <f t="shared" si="2"/>
        <v>43753</v>
      </c>
      <c r="G777" s="6">
        <v>75000</v>
      </c>
      <c r="H777" s="6">
        <v>0</v>
      </c>
      <c r="I777" s="6">
        <v>0</v>
      </c>
      <c r="J777" s="6">
        <v>0</v>
      </c>
      <c r="K777" s="6">
        <v>75000</v>
      </c>
      <c r="L777" t="s">
        <v>1202</v>
      </c>
      <c r="M777" s="1">
        <v>75000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</row>
    <row r="778" spans="1:19" x14ac:dyDescent="0.25">
      <c r="A778" s="4">
        <v>900226715</v>
      </c>
      <c r="B778" s="4" t="s">
        <v>13</v>
      </c>
      <c r="C778" s="4" t="s">
        <v>786</v>
      </c>
      <c r="D778" s="4">
        <v>6128122</v>
      </c>
      <c r="E778" s="5">
        <v>43753</v>
      </c>
      <c r="F778" s="5">
        <f t="shared" si="2"/>
        <v>43753</v>
      </c>
      <c r="G778" s="6">
        <v>185000</v>
      </c>
      <c r="H778" s="6">
        <v>0</v>
      </c>
      <c r="I778" s="6">
        <v>0</v>
      </c>
      <c r="J778" s="6">
        <v>0</v>
      </c>
      <c r="K778" s="6">
        <v>185000</v>
      </c>
      <c r="L778" t="s">
        <v>1202</v>
      </c>
      <c r="M778" s="1">
        <v>185000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</row>
    <row r="779" spans="1:19" x14ac:dyDescent="0.25">
      <c r="A779" s="4">
        <v>900226715</v>
      </c>
      <c r="B779" s="4" t="s">
        <v>13</v>
      </c>
      <c r="C779" s="4" t="s">
        <v>787</v>
      </c>
      <c r="D779" s="4">
        <v>6128125</v>
      </c>
      <c r="E779" s="5">
        <v>43753</v>
      </c>
      <c r="F779" s="5">
        <f t="shared" si="2"/>
        <v>43753</v>
      </c>
      <c r="G779" s="6">
        <v>991681</v>
      </c>
      <c r="H779" s="6">
        <v>0</v>
      </c>
      <c r="I779" s="6">
        <v>0</v>
      </c>
      <c r="J779" s="6">
        <v>0</v>
      </c>
      <c r="K779" s="6">
        <v>991681</v>
      </c>
      <c r="L779" t="s">
        <v>1202</v>
      </c>
      <c r="M779" s="1">
        <v>991681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</row>
    <row r="780" spans="1:19" x14ac:dyDescent="0.25">
      <c r="A780" s="4">
        <v>900226715</v>
      </c>
      <c r="B780" s="4" t="s">
        <v>13</v>
      </c>
      <c r="C780" s="4" t="s">
        <v>788</v>
      </c>
      <c r="D780" s="4">
        <v>6128128</v>
      </c>
      <c r="E780" s="5">
        <v>43753</v>
      </c>
      <c r="F780" s="5">
        <f t="shared" si="2"/>
        <v>43753</v>
      </c>
      <c r="G780" s="6">
        <v>991681</v>
      </c>
      <c r="H780" s="6">
        <v>0</v>
      </c>
      <c r="I780" s="6">
        <v>0</v>
      </c>
      <c r="J780" s="6">
        <v>0</v>
      </c>
      <c r="K780" s="6">
        <v>991681</v>
      </c>
      <c r="L780" t="s">
        <v>1202</v>
      </c>
      <c r="M780" s="1">
        <v>991681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</row>
    <row r="781" spans="1:19" x14ac:dyDescent="0.25">
      <c r="A781" s="4">
        <v>900226715</v>
      </c>
      <c r="B781" s="4" t="s">
        <v>13</v>
      </c>
      <c r="C781" s="4" t="s">
        <v>789</v>
      </c>
      <c r="D781" s="4">
        <v>6128130</v>
      </c>
      <c r="E781" s="5">
        <v>43753</v>
      </c>
      <c r="F781" s="5">
        <f t="shared" si="2"/>
        <v>43753</v>
      </c>
      <c r="G781" s="6">
        <v>991681</v>
      </c>
      <c r="H781" s="6">
        <v>0</v>
      </c>
      <c r="I781" s="6">
        <v>0</v>
      </c>
      <c r="J781" s="6">
        <v>0</v>
      </c>
      <c r="K781" s="6">
        <v>991681</v>
      </c>
      <c r="L781" t="s">
        <v>1202</v>
      </c>
      <c r="M781" s="1">
        <v>991681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</row>
    <row r="782" spans="1:19" x14ac:dyDescent="0.25">
      <c r="A782" s="4">
        <v>900226715</v>
      </c>
      <c r="B782" s="4" t="s">
        <v>13</v>
      </c>
      <c r="C782" s="4" t="s">
        <v>790</v>
      </c>
      <c r="D782" s="4">
        <v>6128131</v>
      </c>
      <c r="E782" s="5">
        <v>43753</v>
      </c>
      <c r="F782" s="5">
        <f t="shared" si="2"/>
        <v>43753</v>
      </c>
      <c r="G782" s="6">
        <v>991681</v>
      </c>
      <c r="H782" s="6">
        <v>0</v>
      </c>
      <c r="I782" s="6">
        <v>0</v>
      </c>
      <c r="J782" s="6">
        <v>0</v>
      </c>
      <c r="K782" s="6">
        <v>991681</v>
      </c>
      <c r="L782" t="s">
        <v>1202</v>
      </c>
      <c r="M782" s="1">
        <v>991681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</row>
    <row r="783" spans="1:19" x14ac:dyDescent="0.25">
      <c r="A783" s="4">
        <v>900226715</v>
      </c>
      <c r="B783" s="4" t="s">
        <v>13</v>
      </c>
      <c r="C783" s="4" t="s">
        <v>791</v>
      </c>
      <c r="D783" s="4">
        <v>6128133</v>
      </c>
      <c r="E783" s="5">
        <v>43753</v>
      </c>
      <c r="F783" s="5">
        <f t="shared" si="2"/>
        <v>43753</v>
      </c>
      <c r="G783" s="6">
        <v>991681</v>
      </c>
      <c r="H783" s="6">
        <v>0</v>
      </c>
      <c r="I783" s="6">
        <v>0</v>
      </c>
      <c r="J783" s="6">
        <v>0</v>
      </c>
      <c r="K783" s="6">
        <v>991681</v>
      </c>
      <c r="L783" t="s">
        <v>1202</v>
      </c>
      <c r="M783" s="1">
        <v>991681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</row>
    <row r="784" spans="1:19" x14ac:dyDescent="0.25">
      <c r="A784" s="4">
        <v>900226715</v>
      </c>
      <c r="B784" s="4" t="s">
        <v>13</v>
      </c>
      <c r="C784" s="4" t="s">
        <v>792</v>
      </c>
      <c r="D784" s="4">
        <v>6128135</v>
      </c>
      <c r="E784" s="5">
        <v>43753</v>
      </c>
      <c r="F784" s="5">
        <f t="shared" si="2"/>
        <v>43753</v>
      </c>
      <c r="G784" s="6">
        <v>268791</v>
      </c>
      <c r="H784" s="6">
        <v>0</v>
      </c>
      <c r="I784" s="6">
        <v>0</v>
      </c>
      <c r="J784" s="6">
        <v>0</v>
      </c>
      <c r="K784" s="6">
        <v>268791</v>
      </c>
      <c r="L784" t="s">
        <v>1202</v>
      </c>
      <c r="M784" s="1">
        <v>268791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</row>
    <row r="785" spans="1:19" x14ac:dyDescent="0.25">
      <c r="A785" s="4">
        <v>900226715</v>
      </c>
      <c r="B785" s="4" t="s">
        <v>13</v>
      </c>
      <c r="C785" s="4" t="s">
        <v>793</v>
      </c>
      <c r="D785" s="4">
        <v>6128137</v>
      </c>
      <c r="E785" s="5">
        <v>43753</v>
      </c>
      <c r="F785" s="5">
        <f t="shared" si="2"/>
        <v>43753</v>
      </c>
      <c r="G785" s="6">
        <v>170269</v>
      </c>
      <c r="H785" s="6">
        <v>0</v>
      </c>
      <c r="I785" s="6">
        <v>0</v>
      </c>
      <c r="J785" s="6">
        <v>0</v>
      </c>
      <c r="K785" s="6">
        <v>170269</v>
      </c>
      <c r="L785" t="s">
        <v>1202</v>
      </c>
      <c r="M785" s="1">
        <v>170269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</row>
    <row r="786" spans="1:19" x14ac:dyDescent="0.25">
      <c r="A786" s="4">
        <v>900226715</v>
      </c>
      <c r="B786" s="4" t="s">
        <v>13</v>
      </c>
      <c r="C786" s="4" t="s">
        <v>794</v>
      </c>
      <c r="D786" s="4">
        <v>6128138</v>
      </c>
      <c r="E786" s="5">
        <v>43753</v>
      </c>
      <c r="F786" s="5">
        <f t="shared" si="2"/>
        <v>43753</v>
      </c>
      <c r="G786" s="6">
        <v>991681</v>
      </c>
      <c r="H786" s="6">
        <v>0</v>
      </c>
      <c r="I786" s="6">
        <v>0</v>
      </c>
      <c r="J786" s="6">
        <v>0</v>
      </c>
      <c r="K786" s="6">
        <v>991681</v>
      </c>
      <c r="L786" t="s">
        <v>1202</v>
      </c>
      <c r="M786" s="1">
        <v>991681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</row>
    <row r="787" spans="1:19" x14ac:dyDescent="0.25">
      <c r="A787" s="4">
        <v>900226715</v>
      </c>
      <c r="B787" s="4" t="s">
        <v>13</v>
      </c>
      <c r="C787" s="4" t="s">
        <v>795</v>
      </c>
      <c r="D787" s="4">
        <v>6128139</v>
      </c>
      <c r="E787" s="5">
        <v>43753</v>
      </c>
      <c r="F787" s="5">
        <f t="shared" si="2"/>
        <v>43753</v>
      </c>
      <c r="G787" s="6">
        <v>991681</v>
      </c>
      <c r="H787" s="6">
        <v>0</v>
      </c>
      <c r="I787" s="6">
        <v>0</v>
      </c>
      <c r="J787" s="6">
        <v>0</v>
      </c>
      <c r="K787" s="6">
        <v>991681</v>
      </c>
      <c r="L787" t="s">
        <v>1202</v>
      </c>
      <c r="M787" s="1">
        <v>991681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</row>
    <row r="788" spans="1:19" x14ac:dyDescent="0.25">
      <c r="A788" s="4">
        <v>900226715</v>
      </c>
      <c r="B788" s="4" t="s">
        <v>13</v>
      </c>
      <c r="C788" s="4" t="s">
        <v>796</v>
      </c>
      <c r="D788" s="4">
        <v>6128140</v>
      </c>
      <c r="E788" s="5">
        <v>43753</v>
      </c>
      <c r="F788" s="5">
        <f t="shared" si="2"/>
        <v>43753</v>
      </c>
      <c r="G788" s="6">
        <v>991700</v>
      </c>
      <c r="H788" s="6">
        <v>0</v>
      </c>
      <c r="I788" s="6">
        <v>0</v>
      </c>
      <c r="J788" s="6">
        <v>0</v>
      </c>
      <c r="K788" s="6">
        <v>991700</v>
      </c>
      <c r="L788" t="s">
        <v>1202</v>
      </c>
      <c r="M788" s="1">
        <v>991700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</row>
    <row r="789" spans="1:19" x14ac:dyDescent="0.25">
      <c r="A789" s="4">
        <v>900226715</v>
      </c>
      <c r="B789" s="4" t="s">
        <v>13</v>
      </c>
      <c r="C789" s="4" t="s">
        <v>797</v>
      </c>
      <c r="D789" s="4">
        <v>6128141</v>
      </c>
      <c r="E789" s="5">
        <v>43753</v>
      </c>
      <c r="F789" s="5">
        <f t="shared" si="2"/>
        <v>43753</v>
      </c>
      <c r="G789" s="6">
        <v>991681</v>
      </c>
      <c r="H789" s="6">
        <v>0</v>
      </c>
      <c r="I789" s="6">
        <v>0</v>
      </c>
      <c r="J789" s="6">
        <v>0</v>
      </c>
      <c r="K789" s="6">
        <v>991681</v>
      </c>
      <c r="L789" t="s">
        <v>1202</v>
      </c>
      <c r="M789" s="1">
        <v>991681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</row>
    <row r="790" spans="1:19" x14ac:dyDescent="0.25">
      <c r="A790" s="4">
        <v>900226715</v>
      </c>
      <c r="B790" s="4" t="s">
        <v>13</v>
      </c>
      <c r="C790" s="4" t="s">
        <v>798</v>
      </c>
      <c r="D790" s="4">
        <v>6128142</v>
      </c>
      <c r="E790" s="5">
        <v>43753</v>
      </c>
      <c r="F790" s="5">
        <f t="shared" si="2"/>
        <v>43753</v>
      </c>
      <c r="G790" s="6">
        <v>991681</v>
      </c>
      <c r="H790" s="6">
        <v>0</v>
      </c>
      <c r="I790" s="6">
        <v>0</v>
      </c>
      <c r="J790" s="6">
        <v>0</v>
      </c>
      <c r="K790" s="6">
        <v>991681</v>
      </c>
      <c r="L790" t="s">
        <v>1202</v>
      </c>
      <c r="M790" s="1">
        <v>991681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</row>
    <row r="791" spans="1:19" x14ac:dyDescent="0.25">
      <c r="A791" s="4">
        <v>900226715</v>
      </c>
      <c r="B791" s="4" t="s">
        <v>13</v>
      </c>
      <c r="C791" s="4" t="s">
        <v>799</v>
      </c>
      <c r="D791" s="4">
        <v>6128157</v>
      </c>
      <c r="E791" s="5">
        <v>43754</v>
      </c>
      <c r="F791" s="5">
        <f t="shared" si="2"/>
        <v>43754</v>
      </c>
      <c r="G791" s="6">
        <v>1911224</v>
      </c>
      <c r="H791" s="6">
        <v>0</v>
      </c>
      <c r="I791" s="6">
        <v>0</v>
      </c>
      <c r="J791" s="6">
        <v>0</v>
      </c>
      <c r="K791" s="6">
        <v>1911224</v>
      </c>
      <c r="L791" t="s">
        <v>1202</v>
      </c>
      <c r="M791" s="1">
        <v>1911224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</row>
    <row r="792" spans="1:19" x14ac:dyDescent="0.25">
      <c r="A792" s="4">
        <v>900226715</v>
      </c>
      <c r="B792" s="4" t="s">
        <v>13</v>
      </c>
      <c r="C792" s="4" t="s">
        <v>800</v>
      </c>
      <c r="D792" s="4">
        <v>6128164</v>
      </c>
      <c r="E792" s="5">
        <v>43755</v>
      </c>
      <c r="F792" s="5">
        <f t="shared" si="2"/>
        <v>43755</v>
      </c>
      <c r="G792" s="6">
        <v>75000</v>
      </c>
      <c r="H792" s="6">
        <v>0</v>
      </c>
      <c r="I792" s="6">
        <v>0</v>
      </c>
      <c r="J792" s="6">
        <v>0</v>
      </c>
      <c r="K792" s="6">
        <v>75000</v>
      </c>
      <c r="L792" t="s">
        <v>1202</v>
      </c>
      <c r="M792" s="1">
        <v>75000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</row>
    <row r="793" spans="1:19" x14ac:dyDescent="0.25">
      <c r="A793" s="4">
        <v>900226715</v>
      </c>
      <c r="B793" s="4" t="s">
        <v>13</v>
      </c>
      <c r="C793" s="4" t="s">
        <v>801</v>
      </c>
      <c r="D793" s="4">
        <v>6128170</v>
      </c>
      <c r="E793" s="5">
        <v>43755</v>
      </c>
      <c r="F793" s="5">
        <f t="shared" si="2"/>
        <v>43755</v>
      </c>
      <c r="G793" s="6">
        <v>22477</v>
      </c>
      <c r="H793" s="6">
        <v>0</v>
      </c>
      <c r="I793" s="6">
        <v>0</v>
      </c>
      <c r="J793" s="6">
        <v>0</v>
      </c>
      <c r="K793" s="6">
        <v>22477</v>
      </c>
      <c r="L793" t="s">
        <v>1202</v>
      </c>
      <c r="M793" s="1">
        <v>22477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</row>
    <row r="794" spans="1:19" x14ac:dyDescent="0.25">
      <c r="A794" s="4">
        <v>900226715</v>
      </c>
      <c r="B794" s="4" t="s">
        <v>13</v>
      </c>
      <c r="C794" s="4" t="s">
        <v>802</v>
      </c>
      <c r="D794" s="4">
        <v>6128173</v>
      </c>
      <c r="E794" s="5">
        <v>43755</v>
      </c>
      <c r="F794" s="5">
        <f t="shared" si="2"/>
        <v>43755</v>
      </c>
      <c r="G794" s="6">
        <v>185000</v>
      </c>
      <c r="H794" s="6">
        <v>0</v>
      </c>
      <c r="I794" s="6">
        <v>0</v>
      </c>
      <c r="J794" s="6">
        <v>0</v>
      </c>
      <c r="K794" s="6">
        <v>185000</v>
      </c>
      <c r="L794" t="s">
        <v>1202</v>
      </c>
      <c r="M794" s="1">
        <v>185000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</row>
    <row r="795" spans="1:19" x14ac:dyDescent="0.25">
      <c r="A795" s="4">
        <v>900226715</v>
      </c>
      <c r="B795" s="4" t="s">
        <v>13</v>
      </c>
      <c r="C795" s="4" t="s">
        <v>803</v>
      </c>
      <c r="D795" s="4">
        <v>6128178</v>
      </c>
      <c r="E795" s="5">
        <v>43755</v>
      </c>
      <c r="F795" s="5">
        <f t="shared" si="2"/>
        <v>43755</v>
      </c>
      <c r="G795" s="6">
        <v>888796</v>
      </c>
      <c r="H795" s="6">
        <v>0</v>
      </c>
      <c r="I795" s="6">
        <v>0</v>
      </c>
      <c r="J795" s="6">
        <v>0</v>
      </c>
      <c r="K795" s="6">
        <v>888796</v>
      </c>
      <c r="L795" t="s">
        <v>1202</v>
      </c>
      <c r="M795" s="1">
        <v>888796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</row>
    <row r="796" spans="1:19" x14ac:dyDescent="0.25">
      <c r="A796" s="4">
        <v>900226715</v>
      </c>
      <c r="B796" s="4" t="s">
        <v>13</v>
      </c>
      <c r="C796" s="4" t="s">
        <v>804</v>
      </c>
      <c r="D796" s="4">
        <v>6128189</v>
      </c>
      <c r="E796" s="5">
        <v>43756</v>
      </c>
      <c r="F796" s="5">
        <f t="shared" si="2"/>
        <v>43756</v>
      </c>
      <c r="G796" s="6">
        <v>185000</v>
      </c>
      <c r="H796" s="6">
        <v>0</v>
      </c>
      <c r="I796" s="6">
        <v>0</v>
      </c>
      <c r="J796" s="6">
        <v>0</v>
      </c>
      <c r="K796" s="6">
        <v>185000</v>
      </c>
      <c r="L796" t="s">
        <v>1202</v>
      </c>
      <c r="M796" s="1">
        <v>185000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</row>
    <row r="797" spans="1:19" x14ac:dyDescent="0.25">
      <c r="A797" s="4">
        <v>900226715</v>
      </c>
      <c r="B797" s="4" t="s">
        <v>13</v>
      </c>
      <c r="C797" s="4" t="s">
        <v>805</v>
      </c>
      <c r="D797" s="4">
        <v>6128192</v>
      </c>
      <c r="E797" s="5">
        <v>43756</v>
      </c>
      <c r="F797" s="5">
        <f t="shared" si="2"/>
        <v>43756</v>
      </c>
      <c r="G797" s="6">
        <v>307215</v>
      </c>
      <c r="H797" s="6">
        <v>0</v>
      </c>
      <c r="I797" s="6">
        <v>0</v>
      </c>
      <c r="J797" s="6">
        <v>0</v>
      </c>
      <c r="K797" s="6">
        <v>307215</v>
      </c>
      <c r="L797" t="s">
        <v>1202</v>
      </c>
      <c r="M797" s="1">
        <v>307215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</row>
    <row r="798" spans="1:19" x14ac:dyDescent="0.25">
      <c r="A798" s="4">
        <v>900226715</v>
      </c>
      <c r="B798" s="4" t="s">
        <v>13</v>
      </c>
      <c r="C798" s="4" t="s">
        <v>806</v>
      </c>
      <c r="D798" s="4">
        <v>6128201</v>
      </c>
      <c r="E798" s="5">
        <v>43756</v>
      </c>
      <c r="F798" s="5">
        <f t="shared" si="2"/>
        <v>43756</v>
      </c>
      <c r="G798" s="6">
        <v>2409414</v>
      </c>
      <c r="H798" s="6">
        <v>0</v>
      </c>
      <c r="I798" s="6">
        <v>0</v>
      </c>
      <c r="J798" s="6">
        <v>0</v>
      </c>
      <c r="K798" s="6">
        <v>2409414</v>
      </c>
      <c r="L798" t="s">
        <v>1202</v>
      </c>
      <c r="M798" s="1">
        <v>2409414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</row>
    <row r="799" spans="1:19" x14ac:dyDescent="0.25">
      <c r="A799" s="4">
        <v>900226715</v>
      </c>
      <c r="B799" s="4" t="s">
        <v>13</v>
      </c>
      <c r="C799" s="4" t="s">
        <v>807</v>
      </c>
      <c r="D799" s="4">
        <v>6128202</v>
      </c>
      <c r="E799" s="5">
        <v>43757</v>
      </c>
      <c r="F799" s="5">
        <f t="shared" si="2"/>
        <v>43757</v>
      </c>
      <c r="G799" s="6">
        <v>185000</v>
      </c>
      <c r="H799" s="6">
        <v>0</v>
      </c>
      <c r="I799" s="6">
        <v>0</v>
      </c>
      <c r="J799" s="6">
        <v>0</v>
      </c>
      <c r="K799" s="6">
        <v>185000</v>
      </c>
      <c r="L799" t="s">
        <v>1202</v>
      </c>
      <c r="M799" s="1">
        <v>185000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</row>
    <row r="800" spans="1:19" x14ac:dyDescent="0.25">
      <c r="A800" s="4">
        <v>900226715</v>
      </c>
      <c r="B800" s="4" t="s">
        <v>13</v>
      </c>
      <c r="C800" s="4" t="s">
        <v>808</v>
      </c>
      <c r="D800" s="4">
        <v>6128245</v>
      </c>
      <c r="E800" s="5">
        <v>43759</v>
      </c>
      <c r="F800" s="5">
        <f t="shared" si="2"/>
        <v>43759</v>
      </c>
      <c r="G800" s="6">
        <v>185000</v>
      </c>
      <c r="H800" s="6">
        <v>0</v>
      </c>
      <c r="I800" s="6">
        <v>0</v>
      </c>
      <c r="J800" s="6">
        <v>0</v>
      </c>
      <c r="K800" s="6">
        <v>185000</v>
      </c>
      <c r="L800" t="s">
        <v>1202</v>
      </c>
      <c r="M800" s="1">
        <v>185000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</row>
    <row r="801" spans="1:19" x14ac:dyDescent="0.25">
      <c r="A801" s="4">
        <v>900226715</v>
      </c>
      <c r="B801" s="4" t="s">
        <v>13</v>
      </c>
      <c r="C801" s="4" t="s">
        <v>809</v>
      </c>
      <c r="D801" s="4">
        <v>6128247</v>
      </c>
      <c r="E801" s="5">
        <v>43759</v>
      </c>
      <c r="F801" s="5">
        <f t="shared" si="2"/>
        <v>43759</v>
      </c>
      <c r="G801" s="6">
        <v>185000</v>
      </c>
      <c r="H801" s="6">
        <v>0</v>
      </c>
      <c r="I801" s="6">
        <v>0</v>
      </c>
      <c r="J801" s="6">
        <v>0</v>
      </c>
      <c r="K801" s="6">
        <v>185000</v>
      </c>
      <c r="L801" t="s">
        <v>1202</v>
      </c>
      <c r="M801" s="1">
        <v>185000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</row>
    <row r="802" spans="1:19" x14ac:dyDescent="0.25">
      <c r="A802" s="4">
        <v>900226715</v>
      </c>
      <c r="B802" s="4" t="s">
        <v>13</v>
      </c>
      <c r="C802" s="4" t="s">
        <v>810</v>
      </c>
      <c r="D802" s="4">
        <v>6128248</v>
      </c>
      <c r="E802" s="5">
        <v>43759</v>
      </c>
      <c r="F802" s="5">
        <f t="shared" si="2"/>
        <v>43759</v>
      </c>
      <c r="G802" s="6">
        <v>75000</v>
      </c>
      <c r="H802" s="6">
        <v>0</v>
      </c>
      <c r="I802" s="6">
        <v>0</v>
      </c>
      <c r="J802" s="6">
        <v>0</v>
      </c>
      <c r="K802" s="6">
        <v>75000</v>
      </c>
      <c r="L802" t="s">
        <v>1202</v>
      </c>
      <c r="M802" s="1">
        <v>75000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</row>
    <row r="803" spans="1:19" x14ac:dyDescent="0.25">
      <c r="A803" s="4">
        <v>900226715</v>
      </c>
      <c r="B803" s="4" t="s">
        <v>13</v>
      </c>
      <c r="C803" s="4" t="s">
        <v>811</v>
      </c>
      <c r="D803" s="4">
        <v>6128396</v>
      </c>
      <c r="E803" s="5">
        <v>43761</v>
      </c>
      <c r="F803" s="5">
        <f t="shared" si="2"/>
        <v>43761</v>
      </c>
      <c r="G803" s="6">
        <v>447038</v>
      </c>
      <c r="H803" s="6">
        <v>0</v>
      </c>
      <c r="I803" s="6">
        <v>0</v>
      </c>
      <c r="J803" s="6">
        <v>0</v>
      </c>
      <c r="K803" s="6">
        <v>447038</v>
      </c>
      <c r="L803" t="s">
        <v>1202</v>
      </c>
      <c r="M803" s="1">
        <v>447038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</row>
    <row r="804" spans="1:19" x14ac:dyDescent="0.25">
      <c r="A804" s="4">
        <v>900226715</v>
      </c>
      <c r="B804" s="4" t="s">
        <v>13</v>
      </c>
      <c r="C804" s="4" t="s">
        <v>812</v>
      </c>
      <c r="D804" s="4">
        <v>6128562</v>
      </c>
      <c r="E804" s="5">
        <v>43763</v>
      </c>
      <c r="F804" s="5">
        <f t="shared" si="2"/>
        <v>43763</v>
      </c>
      <c r="G804" s="6">
        <v>634800</v>
      </c>
      <c r="H804" s="6">
        <v>0</v>
      </c>
      <c r="I804" s="6">
        <v>0</v>
      </c>
      <c r="J804" s="6">
        <v>0</v>
      </c>
      <c r="K804" s="6">
        <v>634800</v>
      </c>
      <c r="L804" t="s">
        <v>1202</v>
      </c>
      <c r="M804" s="1">
        <v>634800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</row>
    <row r="805" spans="1:19" x14ac:dyDescent="0.25">
      <c r="A805" s="4">
        <v>900226715</v>
      </c>
      <c r="B805" s="4" t="s">
        <v>13</v>
      </c>
      <c r="C805" s="4" t="s">
        <v>813</v>
      </c>
      <c r="D805" s="4">
        <v>6128574</v>
      </c>
      <c r="E805" s="5">
        <v>43763</v>
      </c>
      <c r="F805" s="5">
        <f t="shared" si="2"/>
        <v>43763</v>
      </c>
      <c r="G805" s="6">
        <v>185000</v>
      </c>
      <c r="H805" s="6">
        <v>0</v>
      </c>
      <c r="I805" s="6">
        <v>0</v>
      </c>
      <c r="J805" s="6">
        <v>0</v>
      </c>
      <c r="K805" s="6">
        <v>185000</v>
      </c>
      <c r="L805" t="s">
        <v>1202</v>
      </c>
      <c r="M805" s="1">
        <v>185000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</row>
    <row r="806" spans="1:19" x14ac:dyDescent="0.25">
      <c r="A806" s="4">
        <v>900226715</v>
      </c>
      <c r="B806" s="4" t="s">
        <v>13</v>
      </c>
      <c r="C806" s="4" t="s">
        <v>814</v>
      </c>
      <c r="D806" s="4">
        <v>6128575</v>
      </c>
      <c r="E806" s="5">
        <v>43763</v>
      </c>
      <c r="F806" s="5">
        <f t="shared" si="2"/>
        <v>43763</v>
      </c>
      <c r="G806" s="6">
        <v>125000</v>
      </c>
      <c r="H806" s="6">
        <v>0</v>
      </c>
      <c r="I806" s="6">
        <v>0</v>
      </c>
      <c r="J806" s="6">
        <v>0</v>
      </c>
      <c r="K806" s="6">
        <v>125000</v>
      </c>
      <c r="L806" t="s">
        <v>1202</v>
      </c>
      <c r="M806" s="1">
        <v>125000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</row>
    <row r="807" spans="1:19" x14ac:dyDescent="0.25">
      <c r="A807" s="4">
        <v>900226715</v>
      </c>
      <c r="B807" s="4" t="s">
        <v>13</v>
      </c>
      <c r="C807" s="4" t="s">
        <v>815</v>
      </c>
      <c r="D807" s="4">
        <v>6128581</v>
      </c>
      <c r="E807" s="5">
        <v>43763</v>
      </c>
      <c r="F807" s="5">
        <f t="shared" si="2"/>
        <v>43763</v>
      </c>
      <c r="G807" s="6">
        <v>5801576</v>
      </c>
      <c r="H807" s="6">
        <v>0</v>
      </c>
      <c r="I807" s="6">
        <v>0</v>
      </c>
      <c r="J807" s="6">
        <v>0</v>
      </c>
      <c r="K807" s="6">
        <v>5801576</v>
      </c>
      <c r="L807" t="s">
        <v>1202</v>
      </c>
      <c r="M807" s="1">
        <v>5801576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</row>
    <row r="808" spans="1:19" x14ac:dyDescent="0.25">
      <c r="A808" s="4">
        <v>900226715</v>
      </c>
      <c r="B808" s="4" t="s">
        <v>13</v>
      </c>
      <c r="C808" s="4" t="s">
        <v>816</v>
      </c>
      <c r="D808" s="4">
        <v>6128601</v>
      </c>
      <c r="E808" s="5">
        <v>43766</v>
      </c>
      <c r="F808" s="5">
        <f t="shared" si="2"/>
        <v>43766</v>
      </c>
      <c r="G808" s="6">
        <v>300000</v>
      </c>
      <c r="H808" s="6">
        <v>0</v>
      </c>
      <c r="I808" s="6">
        <v>0</v>
      </c>
      <c r="J808" s="6">
        <v>0</v>
      </c>
      <c r="K808" s="6">
        <v>300000</v>
      </c>
      <c r="L808" t="s">
        <v>1202</v>
      </c>
      <c r="M808" s="1">
        <v>300000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</row>
    <row r="809" spans="1:19" x14ac:dyDescent="0.25">
      <c r="A809" s="4">
        <v>900226715</v>
      </c>
      <c r="B809" s="4" t="s">
        <v>13</v>
      </c>
      <c r="C809" s="4" t="s">
        <v>817</v>
      </c>
      <c r="D809" s="4">
        <v>6128850</v>
      </c>
      <c r="E809" s="5">
        <v>43769</v>
      </c>
      <c r="F809" s="5">
        <f t="shared" si="2"/>
        <v>43769</v>
      </c>
      <c r="G809" s="6">
        <v>185000</v>
      </c>
      <c r="H809" s="6">
        <v>0</v>
      </c>
      <c r="I809" s="6">
        <v>0</v>
      </c>
      <c r="J809" s="6">
        <v>0</v>
      </c>
      <c r="K809" s="6">
        <v>185000</v>
      </c>
      <c r="L809" t="s">
        <v>1202</v>
      </c>
      <c r="M809" s="1">
        <v>185000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</row>
    <row r="810" spans="1:19" x14ac:dyDescent="0.25">
      <c r="A810" s="4">
        <v>900226715</v>
      </c>
      <c r="B810" s="4" t="s">
        <v>13</v>
      </c>
      <c r="C810" s="4" t="s">
        <v>818</v>
      </c>
      <c r="D810" s="4">
        <v>6128851</v>
      </c>
      <c r="E810" s="5">
        <v>43769</v>
      </c>
      <c r="F810" s="5">
        <f t="shared" si="2"/>
        <v>43769</v>
      </c>
      <c r="G810" s="6">
        <v>185000</v>
      </c>
      <c r="H810" s="6">
        <v>0</v>
      </c>
      <c r="I810" s="6">
        <v>0</v>
      </c>
      <c r="J810" s="6">
        <v>0</v>
      </c>
      <c r="K810" s="6">
        <v>185000</v>
      </c>
      <c r="L810" t="s">
        <v>1202</v>
      </c>
      <c r="M810" s="1">
        <v>185000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</row>
    <row r="811" spans="1:19" x14ac:dyDescent="0.25">
      <c r="A811" s="4">
        <v>900226715</v>
      </c>
      <c r="B811" s="4" t="s">
        <v>13</v>
      </c>
      <c r="C811" s="4" t="s">
        <v>819</v>
      </c>
      <c r="D811" s="4">
        <v>6128857</v>
      </c>
      <c r="E811" s="5">
        <v>43769</v>
      </c>
      <c r="F811" s="5">
        <f t="shared" si="2"/>
        <v>43769</v>
      </c>
      <c r="G811" s="6">
        <v>75000</v>
      </c>
      <c r="H811" s="6">
        <v>0</v>
      </c>
      <c r="I811" s="6">
        <v>0</v>
      </c>
      <c r="J811" s="6">
        <v>0</v>
      </c>
      <c r="K811" s="6">
        <v>75000</v>
      </c>
      <c r="L811" t="s">
        <v>1202</v>
      </c>
      <c r="M811" s="1">
        <v>75000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</row>
    <row r="812" spans="1:19" x14ac:dyDescent="0.25">
      <c r="A812" s="4">
        <v>900226715</v>
      </c>
      <c r="B812" s="4" t="s">
        <v>13</v>
      </c>
      <c r="C812" s="4" t="s">
        <v>820</v>
      </c>
      <c r="D812" s="4">
        <v>6128873</v>
      </c>
      <c r="E812" s="5">
        <v>43769</v>
      </c>
      <c r="F812" s="5">
        <f t="shared" si="2"/>
        <v>43769</v>
      </c>
      <c r="G812" s="6">
        <v>185000</v>
      </c>
      <c r="H812" s="6">
        <v>0</v>
      </c>
      <c r="I812" s="6">
        <v>0</v>
      </c>
      <c r="J812" s="6">
        <v>0</v>
      </c>
      <c r="K812" s="6">
        <v>185000</v>
      </c>
      <c r="L812" t="s">
        <v>1202</v>
      </c>
      <c r="M812" s="1">
        <v>185000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</row>
    <row r="813" spans="1:19" x14ac:dyDescent="0.25">
      <c r="A813" s="4">
        <v>900226715</v>
      </c>
      <c r="B813" s="4" t="s">
        <v>13</v>
      </c>
      <c r="C813" s="4" t="s">
        <v>821</v>
      </c>
      <c r="D813" s="4">
        <v>6128874</v>
      </c>
      <c r="E813" s="5">
        <v>43769</v>
      </c>
      <c r="F813" s="5">
        <f t="shared" si="2"/>
        <v>43769</v>
      </c>
      <c r="G813" s="6">
        <v>185000</v>
      </c>
      <c r="H813" s="6">
        <v>0</v>
      </c>
      <c r="I813" s="6">
        <v>0</v>
      </c>
      <c r="J813" s="6">
        <v>0</v>
      </c>
      <c r="K813" s="6">
        <v>185000</v>
      </c>
      <c r="L813" t="s">
        <v>1202</v>
      </c>
      <c r="M813" s="1">
        <v>185000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</row>
    <row r="814" spans="1:19" x14ac:dyDescent="0.25">
      <c r="A814" s="4">
        <v>900226715</v>
      </c>
      <c r="B814" s="4" t="s">
        <v>13</v>
      </c>
      <c r="C814" s="4" t="s">
        <v>822</v>
      </c>
      <c r="D814" s="4">
        <v>6128889</v>
      </c>
      <c r="E814" s="5">
        <v>43769</v>
      </c>
      <c r="F814" s="5">
        <f t="shared" si="2"/>
        <v>43769</v>
      </c>
      <c r="G814" s="6">
        <v>185000</v>
      </c>
      <c r="H814" s="6">
        <v>0</v>
      </c>
      <c r="I814" s="6">
        <v>0</v>
      </c>
      <c r="J814" s="6">
        <v>0</v>
      </c>
      <c r="K814" s="6">
        <v>185000</v>
      </c>
      <c r="L814" t="s">
        <v>1202</v>
      </c>
      <c r="M814" s="1">
        <v>185000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</row>
    <row r="815" spans="1:19" x14ac:dyDescent="0.25">
      <c r="A815" s="4">
        <v>900226715</v>
      </c>
      <c r="B815" s="4" t="s">
        <v>13</v>
      </c>
      <c r="C815" s="4" t="s">
        <v>823</v>
      </c>
      <c r="D815" s="4">
        <v>6128896</v>
      </c>
      <c r="E815" s="5">
        <v>43769</v>
      </c>
      <c r="F815" s="5">
        <f t="shared" si="2"/>
        <v>43769</v>
      </c>
      <c r="G815" s="6">
        <v>1126992</v>
      </c>
      <c r="H815" s="6">
        <v>0</v>
      </c>
      <c r="I815" s="6">
        <v>0</v>
      </c>
      <c r="J815" s="6">
        <v>0</v>
      </c>
      <c r="K815" s="6">
        <v>1126992</v>
      </c>
      <c r="L815" t="s">
        <v>1202</v>
      </c>
      <c r="M815" s="1">
        <v>1126992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</row>
    <row r="816" spans="1:19" hidden="1" x14ac:dyDescent="0.25">
      <c r="A816" s="4">
        <v>900226715</v>
      </c>
      <c r="B816" s="4" t="s">
        <v>13</v>
      </c>
      <c r="C816" s="4" t="s">
        <v>824</v>
      </c>
      <c r="D816" s="4">
        <v>6128897</v>
      </c>
      <c r="E816" s="5">
        <v>43769</v>
      </c>
      <c r="F816" s="5">
        <v>43774</v>
      </c>
      <c r="G816" s="6">
        <v>35067855</v>
      </c>
      <c r="H816" s="6">
        <v>0</v>
      </c>
      <c r="I816" s="6">
        <v>389378</v>
      </c>
      <c r="J816" s="6">
        <v>19079509</v>
      </c>
      <c r="K816" s="6">
        <v>15598968</v>
      </c>
      <c r="L816" t="s">
        <v>1205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15598968</v>
      </c>
    </row>
    <row r="817" spans="1:19" hidden="1" x14ac:dyDescent="0.25">
      <c r="A817" s="4">
        <v>900226715</v>
      </c>
      <c r="B817" s="4" t="s">
        <v>13</v>
      </c>
      <c r="C817" s="4" t="s">
        <v>825</v>
      </c>
      <c r="D817" s="4">
        <v>6128898</v>
      </c>
      <c r="E817" s="5">
        <v>43769</v>
      </c>
      <c r="F817" s="5">
        <v>43774</v>
      </c>
      <c r="G817" s="6">
        <v>362558014</v>
      </c>
      <c r="H817" s="6">
        <v>0</v>
      </c>
      <c r="I817" s="6">
        <v>6106664</v>
      </c>
      <c r="J817" s="6">
        <v>299226536</v>
      </c>
      <c r="K817" s="6">
        <v>57224814</v>
      </c>
      <c r="L817" t="s">
        <v>1205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57224814</v>
      </c>
    </row>
    <row r="818" spans="1:19" hidden="1" x14ac:dyDescent="0.25">
      <c r="A818" s="4">
        <v>900226715</v>
      </c>
      <c r="B818" s="4" t="s">
        <v>13</v>
      </c>
      <c r="C818" s="4" t="s">
        <v>826</v>
      </c>
      <c r="D818" s="4">
        <v>6128899</v>
      </c>
      <c r="E818" s="5">
        <v>43769</v>
      </c>
      <c r="F818" s="5">
        <v>43774</v>
      </c>
      <c r="G818" s="6">
        <v>7794885</v>
      </c>
      <c r="H818" s="6">
        <v>0</v>
      </c>
      <c r="I818" s="6">
        <v>86551</v>
      </c>
      <c r="J818" s="6">
        <v>4240994</v>
      </c>
      <c r="K818" s="6">
        <v>3467340</v>
      </c>
      <c r="L818" t="s">
        <v>1205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3467340</v>
      </c>
    </row>
    <row r="819" spans="1:19" hidden="1" x14ac:dyDescent="0.25">
      <c r="A819" s="4">
        <v>900226715</v>
      </c>
      <c r="B819" s="4" t="s">
        <v>13</v>
      </c>
      <c r="C819" s="4" t="s">
        <v>827</v>
      </c>
      <c r="D819" s="4">
        <v>6128900</v>
      </c>
      <c r="E819" s="5">
        <v>43769</v>
      </c>
      <c r="F819" s="5">
        <v>43774</v>
      </c>
      <c r="G819" s="6">
        <v>80589418</v>
      </c>
      <c r="H819" s="6">
        <v>0</v>
      </c>
      <c r="I819" s="6">
        <v>1527687</v>
      </c>
      <c r="J819" s="6">
        <v>74856639</v>
      </c>
      <c r="K819" s="6">
        <v>4205092</v>
      </c>
      <c r="L819" t="s">
        <v>1205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4205092</v>
      </c>
    </row>
    <row r="820" spans="1:19" x14ac:dyDescent="0.25">
      <c r="A820" s="4">
        <v>900226715</v>
      </c>
      <c r="B820" s="4" t="s">
        <v>13</v>
      </c>
      <c r="C820" s="4" t="s">
        <v>828</v>
      </c>
      <c r="D820" s="4">
        <v>6128934</v>
      </c>
      <c r="E820" s="5">
        <v>43769</v>
      </c>
      <c r="F820" s="5">
        <f t="shared" ref="F820:F883" si="3">+E820</f>
        <v>43769</v>
      </c>
      <c r="G820" s="6">
        <v>991700</v>
      </c>
      <c r="H820" s="6">
        <v>0</v>
      </c>
      <c r="I820" s="6">
        <v>0</v>
      </c>
      <c r="J820" s="6">
        <v>0</v>
      </c>
      <c r="K820" s="6">
        <v>991700</v>
      </c>
      <c r="L820" t="s">
        <v>1202</v>
      </c>
      <c r="M820" s="1">
        <v>991700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</row>
    <row r="821" spans="1:19" x14ac:dyDescent="0.25">
      <c r="A821" s="4">
        <v>900226715</v>
      </c>
      <c r="B821" s="4" t="s">
        <v>13</v>
      </c>
      <c r="C821" s="4" t="s">
        <v>829</v>
      </c>
      <c r="D821" s="4">
        <v>6128935</v>
      </c>
      <c r="E821" s="5">
        <v>43769</v>
      </c>
      <c r="F821" s="5">
        <f t="shared" si="3"/>
        <v>43769</v>
      </c>
      <c r="G821" s="6">
        <v>991681</v>
      </c>
      <c r="H821" s="6">
        <v>0</v>
      </c>
      <c r="I821" s="6">
        <v>0</v>
      </c>
      <c r="J821" s="6">
        <v>0</v>
      </c>
      <c r="K821" s="6">
        <v>991681</v>
      </c>
      <c r="L821" t="s">
        <v>1202</v>
      </c>
      <c r="M821" s="1">
        <v>991681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</row>
    <row r="822" spans="1:19" x14ac:dyDescent="0.25">
      <c r="A822" s="4">
        <v>900226715</v>
      </c>
      <c r="B822" s="4" t="s">
        <v>13</v>
      </c>
      <c r="C822" s="4" t="s">
        <v>830</v>
      </c>
      <c r="D822" s="4">
        <v>6128936</v>
      </c>
      <c r="E822" s="5">
        <v>43769</v>
      </c>
      <c r="F822" s="5">
        <f t="shared" si="3"/>
        <v>43769</v>
      </c>
      <c r="G822" s="6">
        <v>991681</v>
      </c>
      <c r="H822" s="6">
        <v>0</v>
      </c>
      <c r="I822" s="6">
        <v>0</v>
      </c>
      <c r="J822" s="6">
        <v>0</v>
      </c>
      <c r="K822" s="6">
        <v>991681</v>
      </c>
      <c r="L822" t="s">
        <v>1202</v>
      </c>
      <c r="M822" s="1">
        <v>991681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</row>
    <row r="823" spans="1:19" x14ac:dyDescent="0.25">
      <c r="A823" s="4">
        <v>900226715</v>
      </c>
      <c r="B823" s="4" t="s">
        <v>13</v>
      </c>
      <c r="C823" s="4" t="s">
        <v>831</v>
      </c>
      <c r="D823" s="4">
        <v>6128937</v>
      </c>
      <c r="E823" s="5">
        <v>43769</v>
      </c>
      <c r="F823" s="5">
        <f t="shared" si="3"/>
        <v>43769</v>
      </c>
      <c r="G823" s="6">
        <v>991681</v>
      </c>
      <c r="H823" s="6">
        <v>0</v>
      </c>
      <c r="I823" s="6">
        <v>0</v>
      </c>
      <c r="J823" s="6">
        <v>0</v>
      </c>
      <c r="K823" s="6">
        <v>991681</v>
      </c>
      <c r="L823" t="s">
        <v>1202</v>
      </c>
      <c r="M823" s="1">
        <v>991681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</row>
    <row r="824" spans="1:19" x14ac:dyDescent="0.25">
      <c r="A824" s="4">
        <v>900226715</v>
      </c>
      <c r="B824" s="4" t="s">
        <v>13</v>
      </c>
      <c r="C824" s="4" t="s">
        <v>832</v>
      </c>
      <c r="D824" s="4">
        <v>6128938</v>
      </c>
      <c r="E824" s="5">
        <v>43769</v>
      </c>
      <c r="F824" s="5">
        <f t="shared" si="3"/>
        <v>43769</v>
      </c>
      <c r="G824" s="6">
        <v>991681</v>
      </c>
      <c r="H824" s="6">
        <v>0</v>
      </c>
      <c r="I824" s="6">
        <v>0</v>
      </c>
      <c r="J824" s="6">
        <v>0</v>
      </c>
      <c r="K824" s="6">
        <v>991681</v>
      </c>
      <c r="L824" t="s">
        <v>1202</v>
      </c>
      <c r="M824" s="1">
        <v>991681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</row>
    <row r="825" spans="1:19" x14ac:dyDescent="0.25">
      <c r="A825" s="4">
        <v>900226715</v>
      </c>
      <c r="B825" s="4" t="s">
        <v>13</v>
      </c>
      <c r="C825" s="4" t="s">
        <v>833</v>
      </c>
      <c r="D825" s="4">
        <v>6128939</v>
      </c>
      <c r="E825" s="5">
        <v>43769</v>
      </c>
      <c r="F825" s="5">
        <f t="shared" si="3"/>
        <v>43769</v>
      </c>
      <c r="G825" s="6">
        <v>991681</v>
      </c>
      <c r="H825" s="6">
        <v>0</v>
      </c>
      <c r="I825" s="6">
        <v>0</v>
      </c>
      <c r="J825" s="6">
        <v>0</v>
      </c>
      <c r="K825" s="6">
        <v>991681</v>
      </c>
      <c r="L825" t="s">
        <v>1202</v>
      </c>
      <c r="M825" s="1">
        <v>991681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</row>
    <row r="826" spans="1:19" x14ac:dyDescent="0.25">
      <c r="A826" s="4">
        <v>900226715</v>
      </c>
      <c r="B826" s="4" t="s">
        <v>13</v>
      </c>
      <c r="C826" s="4" t="s">
        <v>834</v>
      </c>
      <c r="D826" s="4">
        <v>6128940</v>
      </c>
      <c r="E826" s="5">
        <v>43769</v>
      </c>
      <c r="F826" s="5">
        <f t="shared" si="3"/>
        <v>43769</v>
      </c>
      <c r="G826" s="6">
        <v>991681</v>
      </c>
      <c r="H826" s="6">
        <v>0</v>
      </c>
      <c r="I826" s="6">
        <v>0</v>
      </c>
      <c r="J826" s="6">
        <v>0</v>
      </c>
      <c r="K826" s="6">
        <v>991681</v>
      </c>
      <c r="L826" t="s">
        <v>1202</v>
      </c>
      <c r="M826" s="1">
        <v>991681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</row>
    <row r="827" spans="1:19" x14ac:dyDescent="0.25">
      <c r="A827" s="4">
        <v>900226715</v>
      </c>
      <c r="B827" s="4" t="s">
        <v>13</v>
      </c>
      <c r="C827" s="4" t="s">
        <v>835</v>
      </c>
      <c r="D827" s="4">
        <v>6128941</v>
      </c>
      <c r="E827" s="5">
        <v>43769</v>
      </c>
      <c r="F827" s="5">
        <f t="shared" si="3"/>
        <v>43769</v>
      </c>
      <c r="G827" s="6">
        <v>991681</v>
      </c>
      <c r="H827" s="6">
        <v>0</v>
      </c>
      <c r="I827" s="6">
        <v>0</v>
      </c>
      <c r="J827" s="6">
        <v>0</v>
      </c>
      <c r="K827" s="6">
        <v>991681</v>
      </c>
      <c r="L827" t="s">
        <v>1202</v>
      </c>
      <c r="M827" s="1">
        <v>991681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</row>
    <row r="828" spans="1:19" x14ac:dyDescent="0.25">
      <c r="A828" s="4">
        <v>900226715</v>
      </c>
      <c r="B828" s="4" t="s">
        <v>13</v>
      </c>
      <c r="C828" s="4" t="s">
        <v>836</v>
      </c>
      <c r="D828" s="4">
        <v>6128943</v>
      </c>
      <c r="E828" s="5">
        <v>43769</v>
      </c>
      <c r="F828" s="5">
        <f t="shared" si="3"/>
        <v>43769</v>
      </c>
      <c r="G828" s="6">
        <v>991681</v>
      </c>
      <c r="H828" s="6">
        <v>0</v>
      </c>
      <c r="I828" s="6">
        <v>0</v>
      </c>
      <c r="J828" s="6">
        <v>0</v>
      </c>
      <c r="K828" s="6">
        <v>991681</v>
      </c>
      <c r="L828" t="s">
        <v>1202</v>
      </c>
      <c r="M828" s="1">
        <v>991681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</row>
    <row r="829" spans="1:19" x14ac:dyDescent="0.25">
      <c r="A829" s="4">
        <v>900226715</v>
      </c>
      <c r="B829" s="4" t="s">
        <v>13</v>
      </c>
      <c r="C829" s="4" t="s">
        <v>837</v>
      </c>
      <c r="D829" s="4">
        <v>6128944</v>
      </c>
      <c r="E829" s="5">
        <v>43769</v>
      </c>
      <c r="F829" s="5">
        <f t="shared" si="3"/>
        <v>43769</v>
      </c>
      <c r="G829" s="6">
        <v>991700</v>
      </c>
      <c r="H829" s="6">
        <v>0</v>
      </c>
      <c r="I829" s="6">
        <v>0</v>
      </c>
      <c r="J829" s="6">
        <v>0</v>
      </c>
      <c r="K829" s="6">
        <v>991700</v>
      </c>
      <c r="L829" t="s">
        <v>1202</v>
      </c>
      <c r="M829" s="1">
        <v>991700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</row>
    <row r="830" spans="1:19" x14ac:dyDescent="0.25">
      <c r="A830" s="4">
        <v>900226715</v>
      </c>
      <c r="B830" s="4" t="s">
        <v>13</v>
      </c>
      <c r="C830" s="4" t="s">
        <v>838</v>
      </c>
      <c r="D830" s="4">
        <v>6128945</v>
      </c>
      <c r="E830" s="5">
        <v>43769</v>
      </c>
      <c r="F830" s="5">
        <f t="shared" si="3"/>
        <v>43769</v>
      </c>
      <c r="G830" s="6">
        <v>991700</v>
      </c>
      <c r="H830" s="6">
        <v>0</v>
      </c>
      <c r="I830" s="6">
        <v>0</v>
      </c>
      <c r="J830" s="6">
        <v>0</v>
      </c>
      <c r="K830" s="6">
        <v>991700</v>
      </c>
      <c r="L830" t="s">
        <v>1202</v>
      </c>
      <c r="M830" s="1">
        <v>991700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</row>
    <row r="831" spans="1:19" x14ac:dyDescent="0.25">
      <c r="A831" s="4">
        <v>900226715</v>
      </c>
      <c r="B831" s="4" t="s">
        <v>13</v>
      </c>
      <c r="C831" s="4" t="s">
        <v>839</v>
      </c>
      <c r="D831" s="4">
        <v>6128946</v>
      </c>
      <c r="E831" s="5">
        <v>43769</v>
      </c>
      <c r="F831" s="5">
        <f t="shared" si="3"/>
        <v>43769</v>
      </c>
      <c r="G831" s="6">
        <v>991681</v>
      </c>
      <c r="H831" s="6">
        <v>0</v>
      </c>
      <c r="I831" s="6">
        <v>0</v>
      </c>
      <c r="J831" s="6">
        <v>0</v>
      </c>
      <c r="K831" s="6">
        <v>991681</v>
      </c>
      <c r="L831" t="s">
        <v>1202</v>
      </c>
      <c r="M831" s="1">
        <v>991681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</row>
    <row r="832" spans="1:19" x14ac:dyDescent="0.25">
      <c r="A832" s="4">
        <v>900226715</v>
      </c>
      <c r="B832" s="4" t="s">
        <v>13</v>
      </c>
      <c r="C832" s="4" t="s">
        <v>840</v>
      </c>
      <c r="D832" s="4">
        <v>6128947</v>
      </c>
      <c r="E832" s="5">
        <v>43775</v>
      </c>
      <c r="F832" s="5">
        <f t="shared" si="3"/>
        <v>43775</v>
      </c>
      <c r="G832" s="6">
        <v>991681</v>
      </c>
      <c r="H832" s="6">
        <v>0</v>
      </c>
      <c r="I832" s="6">
        <v>0</v>
      </c>
      <c r="J832" s="6">
        <v>0</v>
      </c>
      <c r="K832" s="6">
        <v>991681</v>
      </c>
      <c r="L832" t="s">
        <v>1202</v>
      </c>
      <c r="M832" s="1">
        <v>991681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</row>
    <row r="833" spans="1:19" x14ac:dyDescent="0.25">
      <c r="A833" s="4">
        <v>900226715</v>
      </c>
      <c r="B833" s="4" t="s">
        <v>13</v>
      </c>
      <c r="C833" s="4" t="s">
        <v>841</v>
      </c>
      <c r="D833" s="4">
        <v>6128948</v>
      </c>
      <c r="E833" s="5">
        <v>43775</v>
      </c>
      <c r="F833" s="5">
        <f t="shared" si="3"/>
        <v>43775</v>
      </c>
      <c r="G833" s="6">
        <v>991681</v>
      </c>
      <c r="H833" s="6">
        <v>0</v>
      </c>
      <c r="I833" s="6">
        <v>0</v>
      </c>
      <c r="J833" s="6">
        <v>0</v>
      </c>
      <c r="K833" s="6">
        <v>991681</v>
      </c>
      <c r="L833" t="s">
        <v>1202</v>
      </c>
      <c r="M833" s="1">
        <v>991681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</row>
    <row r="834" spans="1:19" x14ac:dyDescent="0.25">
      <c r="A834" s="4">
        <v>900226715</v>
      </c>
      <c r="B834" s="4" t="s">
        <v>13</v>
      </c>
      <c r="C834" s="4" t="s">
        <v>842</v>
      </c>
      <c r="D834" s="4">
        <v>6128949</v>
      </c>
      <c r="E834" s="5">
        <v>43775</v>
      </c>
      <c r="F834" s="5">
        <f t="shared" si="3"/>
        <v>43775</v>
      </c>
      <c r="G834" s="6">
        <v>991681</v>
      </c>
      <c r="H834" s="6">
        <v>0</v>
      </c>
      <c r="I834" s="6">
        <v>0</v>
      </c>
      <c r="J834" s="6">
        <v>0</v>
      </c>
      <c r="K834" s="6">
        <v>991681</v>
      </c>
      <c r="L834" t="s">
        <v>1202</v>
      </c>
      <c r="M834" s="1">
        <v>991681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</row>
    <row r="835" spans="1:19" x14ac:dyDescent="0.25">
      <c r="A835" s="4">
        <v>900226715</v>
      </c>
      <c r="B835" s="4" t="s">
        <v>13</v>
      </c>
      <c r="C835" s="4" t="s">
        <v>843</v>
      </c>
      <c r="D835" s="4">
        <v>6128950</v>
      </c>
      <c r="E835" s="5">
        <v>43775</v>
      </c>
      <c r="F835" s="5">
        <f t="shared" si="3"/>
        <v>43775</v>
      </c>
      <c r="G835" s="6">
        <v>991681</v>
      </c>
      <c r="H835" s="6">
        <v>0</v>
      </c>
      <c r="I835" s="6">
        <v>0</v>
      </c>
      <c r="J835" s="6">
        <v>0</v>
      </c>
      <c r="K835" s="6">
        <v>991681</v>
      </c>
      <c r="L835" t="s">
        <v>1202</v>
      </c>
      <c r="M835" s="1">
        <v>991681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</row>
    <row r="836" spans="1:19" x14ac:dyDescent="0.25">
      <c r="A836" s="4">
        <v>900226715</v>
      </c>
      <c r="B836" s="4" t="s">
        <v>13</v>
      </c>
      <c r="C836" s="4" t="s">
        <v>844</v>
      </c>
      <c r="D836" s="4">
        <v>6128951</v>
      </c>
      <c r="E836" s="5">
        <v>43775</v>
      </c>
      <c r="F836" s="5">
        <f t="shared" si="3"/>
        <v>43775</v>
      </c>
      <c r="G836" s="6">
        <v>991681</v>
      </c>
      <c r="H836" s="6">
        <v>0</v>
      </c>
      <c r="I836" s="6">
        <v>0</v>
      </c>
      <c r="J836" s="6">
        <v>0</v>
      </c>
      <c r="K836" s="6">
        <v>991681</v>
      </c>
      <c r="L836" t="s">
        <v>1202</v>
      </c>
      <c r="M836" s="1">
        <v>991681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</row>
    <row r="837" spans="1:19" x14ac:dyDescent="0.25">
      <c r="A837" s="4">
        <v>900226715</v>
      </c>
      <c r="B837" s="4" t="s">
        <v>13</v>
      </c>
      <c r="C837" s="4" t="s">
        <v>845</v>
      </c>
      <c r="D837" s="4">
        <v>6128952</v>
      </c>
      <c r="E837" s="5">
        <v>43775</v>
      </c>
      <c r="F837" s="5">
        <f t="shared" si="3"/>
        <v>43775</v>
      </c>
      <c r="G837" s="6">
        <v>991681</v>
      </c>
      <c r="H837" s="6">
        <v>0</v>
      </c>
      <c r="I837" s="6">
        <v>0</v>
      </c>
      <c r="J837" s="6">
        <v>0</v>
      </c>
      <c r="K837" s="6">
        <v>991681</v>
      </c>
      <c r="L837" t="s">
        <v>1202</v>
      </c>
      <c r="M837" s="1">
        <v>991681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</row>
    <row r="838" spans="1:19" x14ac:dyDescent="0.25">
      <c r="A838" s="4">
        <v>900226715</v>
      </c>
      <c r="B838" s="4" t="s">
        <v>13</v>
      </c>
      <c r="C838" s="4" t="s">
        <v>846</v>
      </c>
      <c r="D838" s="4">
        <v>6128953</v>
      </c>
      <c r="E838" s="5">
        <v>43775</v>
      </c>
      <c r="F838" s="5">
        <f t="shared" si="3"/>
        <v>43775</v>
      </c>
      <c r="G838" s="6">
        <v>991681</v>
      </c>
      <c r="H838" s="6">
        <v>0</v>
      </c>
      <c r="I838" s="6">
        <v>0</v>
      </c>
      <c r="J838" s="6">
        <v>0</v>
      </c>
      <c r="K838" s="6">
        <v>991681</v>
      </c>
      <c r="L838" t="s">
        <v>1202</v>
      </c>
      <c r="M838" s="1">
        <v>991681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</row>
    <row r="839" spans="1:19" x14ac:dyDescent="0.25">
      <c r="A839" s="4">
        <v>900226715</v>
      </c>
      <c r="B839" s="4" t="s">
        <v>13</v>
      </c>
      <c r="C839" s="4" t="s">
        <v>847</v>
      </c>
      <c r="D839" s="4">
        <v>6128954</v>
      </c>
      <c r="E839" s="5">
        <v>43775</v>
      </c>
      <c r="F839" s="5">
        <f t="shared" si="3"/>
        <v>43775</v>
      </c>
      <c r="G839" s="6">
        <v>991681</v>
      </c>
      <c r="H839" s="6">
        <v>0</v>
      </c>
      <c r="I839" s="6">
        <v>0</v>
      </c>
      <c r="J839" s="6">
        <v>0</v>
      </c>
      <c r="K839" s="6">
        <v>991681</v>
      </c>
      <c r="L839" t="s">
        <v>1202</v>
      </c>
      <c r="M839" s="1">
        <v>991681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</row>
    <row r="840" spans="1:19" x14ac:dyDescent="0.25">
      <c r="A840" s="4">
        <v>900226715</v>
      </c>
      <c r="B840" s="4" t="s">
        <v>13</v>
      </c>
      <c r="C840" s="4" t="s">
        <v>848</v>
      </c>
      <c r="D840" s="4">
        <v>6128955</v>
      </c>
      <c r="E840" s="5">
        <v>43775</v>
      </c>
      <c r="F840" s="5">
        <f t="shared" si="3"/>
        <v>43775</v>
      </c>
      <c r="G840" s="6">
        <v>991681</v>
      </c>
      <c r="H840" s="6">
        <v>0</v>
      </c>
      <c r="I840" s="6">
        <v>0</v>
      </c>
      <c r="J840" s="6">
        <v>0</v>
      </c>
      <c r="K840" s="6">
        <v>991681</v>
      </c>
      <c r="L840" t="s">
        <v>1202</v>
      </c>
      <c r="M840" s="1">
        <v>991681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</row>
    <row r="841" spans="1:19" x14ac:dyDescent="0.25">
      <c r="A841" s="4">
        <v>900226715</v>
      </c>
      <c r="B841" s="4" t="s">
        <v>13</v>
      </c>
      <c r="C841" s="4" t="s">
        <v>849</v>
      </c>
      <c r="D841" s="4">
        <v>6128956</v>
      </c>
      <c r="E841" s="5">
        <v>43775</v>
      </c>
      <c r="F841" s="5">
        <f t="shared" si="3"/>
        <v>43775</v>
      </c>
      <c r="G841" s="6">
        <v>991681</v>
      </c>
      <c r="H841" s="6">
        <v>0</v>
      </c>
      <c r="I841" s="6">
        <v>0</v>
      </c>
      <c r="J841" s="6">
        <v>0</v>
      </c>
      <c r="K841" s="6">
        <v>991681</v>
      </c>
      <c r="L841" t="s">
        <v>1202</v>
      </c>
      <c r="M841" s="1">
        <v>991681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</row>
    <row r="842" spans="1:19" x14ac:dyDescent="0.25">
      <c r="A842" s="4">
        <v>900226715</v>
      </c>
      <c r="B842" s="4" t="s">
        <v>13</v>
      </c>
      <c r="C842" s="4" t="s">
        <v>850</v>
      </c>
      <c r="D842" s="4">
        <v>6128963</v>
      </c>
      <c r="E842" s="5">
        <v>43781</v>
      </c>
      <c r="F842" s="5">
        <f t="shared" si="3"/>
        <v>43781</v>
      </c>
      <c r="G842" s="6">
        <v>1774606</v>
      </c>
      <c r="H842" s="6">
        <v>0</v>
      </c>
      <c r="I842" s="6">
        <v>0</v>
      </c>
      <c r="J842" s="6">
        <v>0</v>
      </c>
      <c r="K842" s="6">
        <v>1774606</v>
      </c>
      <c r="L842" t="s">
        <v>1202</v>
      </c>
      <c r="M842" s="1">
        <v>1774606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</row>
    <row r="843" spans="1:19" x14ac:dyDescent="0.25">
      <c r="A843" s="4">
        <v>900226715</v>
      </c>
      <c r="B843" s="4" t="s">
        <v>13</v>
      </c>
      <c r="C843" s="4" t="s">
        <v>851</v>
      </c>
      <c r="D843" s="4">
        <v>6128970</v>
      </c>
      <c r="E843" s="5">
        <v>43781</v>
      </c>
      <c r="F843" s="5">
        <f t="shared" si="3"/>
        <v>43781</v>
      </c>
      <c r="G843" s="6">
        <v>75000</v>
      </c>
      <c r="H843" s="6">
        <v>0</v>
      </c>
      <c r="I843" s="6">
        <v>0</v>
      </c>
      <c r="J843" s="6">
        <v>0</v>
      </c>
      <c r="K843" s="6">
        <v>75000</v>
      </c>
      <c r="L843" t="s">
        <v>1202</v>
      </c>
      <c r="M843" s="1">
        <v>75000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</row>
    <row r="844" spans="1:19" x14ac:dyDescent="0.25">
      <c r="A844" s="4">
        <v>900226715</v>
      </c>
      <c r="B844" s="4" t="s">
        <v>13</v>
      </c>
      <c r="C844" s="4" t="s">
        <v>852</v>
      </c>
      <c r="D844" s="4">
        <v>6128971</v>
      </c>
      <c r="E844" s="5">
        <v>43781</v>
      </c>
      <c r="F844" s="5">
        <f t="shared" si="3"/>
        <v>43781</v>
      </c>
      <c r="G844" s="6">
        <v>185000</v>
      </c>
      <c r="H844" s="6">
        <v>0</v>
      </c>
      <c r="I844" s="6">
        <v>0</v>
      </c>
      <c r="J844" s="6">
        <v>0</v>
      </c>
      <c r="K844" s="6">
        <v>185000</v>
      </c>
      <c r="L844" t="s">
        <v>1202</v>
      </c>
      <c r="M844" s="1">
        <v>185000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</row>
    <row r="845" spans="1:19" x14ac:dyDescent="0.25">
      <c r="A845" s="4">
        <v>900226715</v>
      </c>
      <c r="B845" s="4" t="s">
        <v>13</v>
      </c>
      <c r="C845" s="4" t="s">
        <v>853</v>
      </c>
      <c r="D845" s="4">
        <v>6128972</v>
      </c>
      <c r="E845" s="5">
        <v>43781</v>
      </c>
      <c r="F845" s="5">
        <f t="shared" si="3"/>
        <v>43781</v>
      </c>
      <c r="G845" s="6">
        <v>75000</v>
      </c>
      <c r="H845" s="6">
        <v>0</v>
      </c>
      <c r="I845" s="6">
        <v>0</v>
      </c>
      <c r="J845" s="6">
        <v>0</v>
      </c>
      <c r="K845" s="6">
        <v>75000</v>
      </c>
      <c r="L845" t="s">
        <v>1202</v>
      </c>
      <c r="M845" s="1">
        <v>75000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</row>
    <row r="846" spans="1:19" x14ac:dyDescent="0.25">
      <c r="A846" s="4">
        <v>900226715</v>
      </c>
      <c r="B846" s="4" t="s">
        <v>13</v>
      </c>
      <c r="C846" s="4" t="s">
        <v>854</v>
      </c>
      <c r="D846" s="4">
        <v>6128973</v>
      </c>
      <c r="E846" s="5">
        <v>43781</v>
      </c>
      <c r="F846" s="5">
        <f t="shared" si="3"/>
        <v>43781</v>
      </c>
      <c r="G846" s="6">
        <v>75000</v>
      </c>
      <c r="H846" s="6">
        <v>0</v>
      </c>
      <c r="I846" s="6">
        <v>0</v>
      </c>
      <c r="J846" s="6">
        <v>0</v>
      </c>
      <c r="K846" s="6">
        <v>75000</v>
      </c>
      <c r="L846" t="s">
        <v>1202</v>
      </c>
      <c r="M846" s="1">
        <v>75000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</row>
    <row r="847" spans="1:19" x14ac:dyDescent="0.25">
      <c r="A847" s="4">
        <v>900226715</v>
      </c>
      <c r="B847" s="4" t="s">
        <v>13</v>
      </c>
      <c r="C847" s="4" t="s">
        <v>855</v>
      </c>
      <c r="D847" s="4">
        <v>6128974</v>
      </c>
      <c r="E847" s="5">
        <v>43781</v>
      </c>
      <c r="F847" s="5">
        <f t="shared" si="3"/>
        <v>43781</v>
      </c>
      <c r="G847" s="6">
        <v>75000</v>
      </c>
      <c r="H847" s="6">
        <v>0</v>
      </c>
      <c r="I847" s="6">
        <v>0</v>
      </c>
      <c r="J847" s="6">
        <v>0</v>
      </c>
      <c r="K847" s="6">
        <v>75000</v>
      </c>
      <c r="L847" t="s">
        <v>1202</v>
      </c>
      <c r="M847" s="1">
        <v>75000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</row>
    <row r="848" spans="1:19" x14ac:dyDescent="0.25">
      <c r="A848" s="4">
        <v>900226715</v>
      </c>
      <c r="B848" s="4" t="s">
        <v>13</v>
      </c>
      <c r="C848" s="4" t="s">
        <v>856</v>
      </c>
      <c r="D848" s="4">
        <v>6128975</v>
      </c>
      <c r="E848" s="5">
        <v>43781</v>
      </c>
      <c r="F848" s="5">
        <f t="shared" si="3"/>
        <v>43781</v>
      </c>
      <c r="G848" s="6">
        <v>185000</v>
      </c>
      <c r="H848" s="6">
        <v>0</v>
      </c>
      <c r="I848" s="6">
        <v>0</v>
      </c>
      <c r="J848" s="6">
        <v>0</v>
      </c>
      <c r="K848" s="6">
        <v>185000</v>
      </c>
      <c r="L848" t="s">
        <v>1202</v>
      </c>
      <c r="M848" s="1">
        <v>185000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</row>
    <row r="849" spans="1:19" x14ac:dyDescent="0.25">
      <c r="A849" s="4">
        <v>900226715</v>
      </c>
      <c r="B849" s="4" t="s">
        <v>13</v>
      </c>
      <c r="C849" s="4" t="s">
        <v>857</v>
      </c>
      <c r="D849" s="4">
        <v>6128976</v>
      </c>
      <c r="E849" s="5">
        <v>43781</v>
      </c>
      <c r="F849" s="5">
        <f t="shared" si="3"/>
        <v>43781</v>
      </c>
      <c r="G849" s="6">
        <v>185000</v>
      </c>
      <c r="H849" s="6">
        <v>0</v>
      </c>
      <c r="I849" s="6">
        <v>0</v>
      </c>
      <c r="J849" s="6">
        <v>0</v>
      </c>
      <c r="K849" s="6">
        <v>185000</v>
      </c>
      <c r="L849" t="s">
        <v>1202</v>
      </c>
      <c r="M849" s="1">
        <v>185000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</row>
    <row r="850" spans="1:19" x14ac:dyDescent="0.25">
      <c r="A850" s="4">
        <v>900226715</v>
      </c>
      <c r="B850" s="4" t="s">
        <v>13</v>
      </c>
      <c r="C850" s="4" t="s">
        <v>858</v>
      </c>
      <c r="D850" s="4">
        <v>6128977</v>
      </c>
      <c r="E850" s="5">
        <v>43781</v>
      </c>
      <c r="F850" s="5">
        <f t="shared" si="3"/>
        <v>43781</v>
      </c>
      <c r="G850" s="6">
        <v>185000</v>
      </c>
      <c r="H850" s="6">
        <v>0</v>
      </c>
      <c r="I850" s="6">
        <v>0</v>
      </c>
      <c r="J850" s="6">
        <v>0</v>
      </c>
      <c r="K850" s="6">
        <v>185000</v>
      </c>
      <c r="L850" t="s">
        <v>1202</v>
      </c>
      <c r="M850" s="1">
        <v>185000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</row>
    <row r="851" spans="1:19" x14ac:dyDescent="0.25">
      <c r="A851" s="4">
        <v>900226715</v>
      </c>
      <c r="B851" s="4" t="s">
        <v>13</v>
      </c>
      <c r="C851" s="4" t="s">
        <v>859</v>
      </c>
      <c r="D851" s="4">
        <v>6128978</v>
      </c>
      <c r="E851" s="5">
        <v>43781</v>
      </c>
      <c r="F851" s="5">
        <f t="shared" si="3"/>
        <v>43781</v>
      </c>
      <c r="G851" s="6">
        <v>75000</v>
      </c>
      <c r="H851" s="6">
        <v>0</v>
      </c>
      <c r="I851" s="6">
        <v>0</v>
      </c>
      <c r="J851" s="6">
        <v>0</v>
      </c>
      <c r="K851" s="6">
        <v>75000</v>
      </c>
      <c r="L851" t="s">
        <v>1202</v>
      </c>
      <c r="M851" s="1">
        <v>75000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</row>
    <row r="852" spans="1:19" x14ac:dyDescent="0.25">
      <c r="A852" s="4">
        <v>900226715</v>
      </c>
      <c r="B852" s="4" t="s">
        <v>13</v>
      </c>
      <c r="C852" s="4" t="s">
        <v>860</v>
      </c>
      <c r="D852" s="4">
        <v>6128979</v>
      </c>
      <c r="E852" s="5">
        <v>43781</v>
      </c>
      <c r="F852" s="5">
        <f t="shared" si="3"/>
        <v>43781</v>
      </c>
      <c r="G852" s="6">
        <v>75000</v>
      </c>
      <c r="H852" s="6">
        <v>0</v>
      </c>
      <c r="I852" s="6">
        <v>0</v>
      </c>
      <c r="J852" s="6">
        <v>0</v>
      </c>
      <c r="K852" s="6">
        <v>75000</v>
      </c>
      <c r="L852" t="s">
        <v>1202</v>
      </c>
      <c r="M852" s="1">
        <v>75000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</row>
    <row r="853" spans="1:19" x14ac:dyDescent="0.25">
      <c r="A853" s="4">
        <v>900226715</v>
      </c>
      <c r="B853" s="4" t="s">
        <v>13</v>
      </c>
      <c r="C853" s="4" t="s">
        <v>861</v>
      </c>
      <c r="D853" s="4">
        <v>6128980</v>
      </c>
      <c r="E853" s="5">
        <v>43781</v>
      </c>
      <c r="F853" s="5">
        <f t="shared" si="3"/>
        <v>43781</v>
      </c>
      <c r="G853" s="6">
        <v>75000</v>
      </c>
      <c r="H853" s="6">
        <v>0</v>
      </c>
      <c r="I853" s="6">
        <v>0</v>
      </c>
      <c r="J853" s="6">
        <v>0</v>
      </c>
      <c r="K853" s="6">
        <v>75000</v>
      </c>
      <c r="L853" t="s">
        <v>1202</v>
      </c>
      <c r="M853" s="1">
        <v>75000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</row>
    <row r="854" spans="1:19" x14ac:dyDescent="0.25">
      <c r="A854" s="4">
        <v>900226715</v>
      </c>
      <c r="B854" s="4" t="s">
        <v>13</v>
      </c>
      <c r="C854" s="4" t="s">
        <v>862</v>
      </c>
      <c r="D854" s="4">
        <v>6128981</v>
      </c>
      <c r="E854" s="5">
        <v>43781</v>
      </c>
      <c r="F854" s="5">
        <f t="shared" si="3"/>
        <v>43781</v>
      </c>
      <c r="G854" s="6">
        <v>284898</v>
      </c>
      <c r="H854" s="6">
        <v>0</v>
      </c>
      <c r="I854" s="6">
        <v>0</v>
      </c>
      <c r="J854" s="6">
        <v>0</v>
      </c>
      <c r="K854" s="6">
        <v>284898</v>
      </c>
      <c r="L854" t="s">
        <v>1202</v>
      </c>
      <c r="M854" s="1">
        <v>284898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</row>
    <row r="855" spans="1:19" x14ac:dyDescent="0.25">
      <c r="A855" s="4">
        <v>900226715</v>
      </c>
      <c r="B855" s="4" t="s">
        <v>13</v>
      </c>
      <c r="C855" s="4" t="s">
        <v>863</v>
      </c>
      <c r="D855" s="4">
        <v>6128982</v>
      </c>
      <c r="E855" s="5">
        <v>43781</v>
      </c>
      <c r="F855" s="5">
        <f t="shared" si="3"/>
        <v>43781</v>
      </c>
      <c r="G855" s="6">
        <v>300000</v>
      </c>
      <c r="H855" s="6">
        <v>0</v>
      </c>
      <c r="I855" s="6">
        <v>0</v>
      </c>
      <c r="J855" s="6">
        <v>0</v>
      </c>
      <c r="K855" s="6">
        <v>300000</v>
      </c>
      <c r="L855" t="s">
        <v>1202</v>
      </c>
      <c r="M855" s="1">
        <v>300000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</row>
    <row r="856" spans="1:19" x14ac:dyDescent="0.25">
      <c r="A856" s="4">
        <v>900226715</v>
      </c>
      <c r="B856" s="4" t="s">
        <v>13</v>
      </c>
      <c r="C856" s="4" t="s">
        <v>864</v>
      </c>
      <c r="D856" s="4">
        <v>6128983</v>
      </c>
      <c r="E856" s="5">
        <v>43781</v>
      </c>
      <c r="F856" s="5">
        <f t="shared" si="3"/>
        <v>43781</v>
      </c>
      <c r="G856" s="6">
        <v>185000</v>
      </c>
      <c r="H856" s="6">
        <v>0</v>
      </c>
      <c r="I856" s="6">
        <v>0</v>
      </c>
      <c r="J856" s="6">
        <v>0</v>
      </c>
      <c r="K856" s="6">
        <v>185000</v>
      </c>
      <c r="L856" t="s">
        <v>1202</v>
      </c>
      <c r="M856" s="1">
        <v>185000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</row>
    <row r="857" spans="1:19" x14ac:dyDescent="0.25">
      <c r="A857" s="4">
        <v>900226715</v>
      </c>
      <c r="B857" s="4" t="s">
        <v>13</v>
      </c>
      <c r="C857" s="4" t="s">
        <v>865</v>
      </c>
      <c r="D857" s="4">
        <v>6128984</v>
      </c>
      <c r="E857" s="5">
        <v>43781</v>
      </c>
      <c r="F857" s="5">
        <f t="shared" si="3"/>
        <v>43781</v>
      </c>
      <c r="G857" s="6">
        <v>185000</v>
      </c>
      <c r="H857" s="6">
        <v>0</v>
      </c>
      <c r="I857" s="6">
        <v>0</v>
      </c>
      <c r="J857" s="6">
        <v>0</v>
      </c>
      <c r="K857" s="6">
        <v>185000</v>
      </c>
      <c r="L857" t="s">
        <v>1202</v>
      </c>
      <c r="M857" s="1">
        <v>185000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</row>
    <row r="858" spans="1:19" x14ac:dyDescent="0.25">
      <c r="A858" s="4">
        <v>900226715</v>
      </c>
      <c r="B858" s="4" t="s">
        <v>13</v>
      </c>
      <c r="C858" s="4" t="s">
        <v>866</v>
      </c>
      <c r="D858" s="4">
        <v>6128985</v>
      </c>
      <c r="E858" s="5">
        <v>43781</v>
      </c>
      <c r="F858" s="5">
        <f t="shared" si="3"/>
        <v>43781</v>
      </c>
      <c r="G858" s="6">
        <v>185000</v>
      </c>
      <c r="H858" s="6">
        <v>0</v>
      </c>
      <c r="I858" s="6">
        <v>0</v>
      </c>
      <c r="J858" s="6">
        <v>0</v>
      </c>
      <c r="K858" s="6">
        <v>185000</v>
      </c>
      <c r="L858" t="s">
        <v>1202</v>
      </c>
      <c r="M858" s="1">
        <v>185000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</row>
    <row r="859" spans="1:19" x14ac:dyDescent="0.25">
      <c r="A859" s="4">
        <v>900226715</v>
      </c>
      <c r="B859" s="4" t="s">
        <v>13</v>
      </c>
      <c r="C859" s="4" t="s">
        <v>867</v>
      </c>
      <c r="D859" s="4">
        <v>6128986</v>
      </c>
      <c r="E859" s="5">
        <v>43781</v>
      </c>
      <c r="F859" s="5">
        <f t="shared" si="3"/>
        <v>43781</v>
      </c>
      <c r="G859" s="6">
        <v>75000</v>
      </c>
      <c r="H859" s="6">
        <v>0</v>
      </c>
      <c r="I859" s="6">
        <v>0</v>
      </c>
      <c r="J859" s="6">
        <v>0</v>
      </c>
      <c r="K859" s="6">
        <v>75000</v>
      </c>
      <c r="L859" t="s">
        <v>1202</v>
      </c>
      <c r="M859" s="1">
        <v>75000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</row>
    <row r="860" spans="1:19" x14ac:dyDescent="0.25">
      <c r="A860" s="4">
        <v>900226715</v>
      </c>
      <c r="B860" s="4" t="s">
        <v>13</v>
      </c>
      <c r="C860" s="4" t="s">
        <v>868</v>
      </c>
      <c r="D860" s="4">
        <v>6128987</v>
      </c>
      <c r="E860" s="5">
        <v>43781</v>
      </c>
      <c r="F860" s="5">
        <f t="shared" si="3"/>
        <v>43781</v>
      </c>
      <c r="G860" s="6">
        <v>185000</v>
      </c>
      <c r="H860" s="6">
        <v>0</v>
      </c>
      <c r="I860" s="6">
        <v>0</v>
      </c>
      <c r="J860" s="6">
        <v>0</v>
      </c>
      <c r="K860" s="6">
        <v>185000</v>
      </c>
      <c r="L860" t="s">
        <v>1202</v>
      </c>
      <c r="M860" s="1">
        <v>185000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</row>
    <row r="861" spans="1:19" x14ac:dyDescent="0.25">
      <c r="A861" s="4">
        <v>900226715</v>
      </c>
      <c r="B861" s="4" t="s">
        <v>13</v>
      </c>
      <c r="C861" s="4" t="s">
        <v>869</v>
      </c>
      <c r="D861" s="4">
        <v>6128988</v>
      </c>
      <c r="E861" s="5">
        <v>43781</v>
      </c>
      <c r="F861" s="5">
        <f t="shared" si="3"/>
        <v>43781</v>
      </c>
      <c r="G861" s="6">
        <v>185000</v>
      </c>
      <c r="H861" s="6">
        <v>0</v>
      </c>
      <c r="I861" s="6">
        <v>0</v>
      </c>
      <c r="J861" s="6">
        <v>0</v>
      </c>
      <c r="K861" s="6">
        <v>185000</v>
      </c>
      <c r="L861" t="s">
        <v>1202</v>
      </c>
      <c r="M861" s="1">
        <v>185000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</row>
    <row r="862" spans="1:19" x14ac:dyDescent="0.25">
      <c r="A862" s="4">
        <v>900226715</v>
      </c>
      <c r="B862" s="4" t="s">
        <v>13</v>
      </c>
      <c r="C862" s="4" t="s">
        <v>870</v>
      </c>
      <c r="D862" s="4">
        <v>6128989</v>
      </c>
      <c r="E862" s="5">
        <v>43781</v>
      </c>
      <c r="F862" s="5">
        <f t="shared" si="3"/>
        <v>43781</v>
      </c>
      <c r="G862" s="6">
        <v>185000</v>
      </c>
      <c r="H862" s="6">
        <v>0</v>
      </c>
      <c r="I862" s="6">
        <v>0</v>
      </c>
      <c r="J862" s="6">
        <v>0</v>
      </c>
      <c r="K862" s="6">
        <v>185000</v>
      </c>
      <c r="L862" t="s">
        <v>1202</v>
      </c>
      <c r="M862" s="1">
        <v>185000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</row>
    <row r="863" spans="1:19" x14ac:dyDescent="0.25">
      <c r="A863" s="4">
        <v>900226715</v>
      </c>
      <c r="B863" s="4" t="s">
        <v>13</v>
      </c>
      <c r="C863" s="4" t="s">
        <v>871</v>
      </c>
      <c r="D863" s="4">
        <v>6128993</v>
      </c>
      <c r="E863" s="5">
        <v>43782</v>
      </c>
      <c r="F863" s="5">
        <f t="shared" si="3"/>
        <v>43782</v>
      </c>
      <c r="G863" s="6">
        <v>185000</v>
      </c>
      <c r="H863" s="6">
        <v>0</v>
      </c>
      <c r="I863" s="6">
        <v>0</v>
      </c>
      <c r="J863" s="6">
        <v>0</v>
      </c>
      <c r="K863" s="6">
        <v>185000</v>
      </c>
      <c r="L863" t="s">
        <v>1202</v>
      </c>
      <c r="M863" s="1">
        <v>185000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</row>
    <row r="864" spans="1:19" x14ac:dyDescent="0.25">
      <c r="A864" s="4">
        <v>900226715</v>
      </c>
      <c r="B864" s="4" t="s">
        <v>13</v>
      </c>
      <c r="C864" s="4" t="s">
        <v>872</v>
      </c>
      <c r="D864" s="4">
        <v>6128994</v>
      </c>
      <c r="E864" s="5">
        <v>43782</v>
      </c>
      <c r="F864" s="5">
        <f t="shared" si="3"/>
        <v>43782</v>
      </c>
      <c r="G864" s="6">
        <v>75000</v>
      </c>
      <c r="H864" s="6">
        <v>0</v>
      </c>
      <c r="I864" s="6">
        <v>0</v>
      </c>
      <c r="J864" s="6">
        <v>0</v>
      </c>
      <c r="K864" s="6">
        <v>75000</v>
      </c>
      <c r="L864" t="s">
        <v>1202</v>
      </c>
      <c r="M864" s="1">
        <v>75000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</row>
    <row r="865" spans="1:19" x14ac:dyDescent="0.25">
      <c r="A865" s="4">
        <v>900226715</v>
      </c>
      <c r="B865" s="4" t="s">
        <v>13</v>
      </c>
      <c r="C865" s="4" t="s">
        <v>873</v>
      </c>
      <c r="D865" s="4">
        <v>6128996</v>
      </c>
      <c r="E865" s="5">
        <v>43782</v>
      </c>
      <c r="F865" s="5">
        <f t="shared" si="3"/>
        <v>43782</v>
      </c>
      <c r="G865" s="6">
        <v>75000</v>
      </c>
      <c r="H865" s="6">
        <v>0</v>
      </c>
      <c r="I865" s="6">
        <v>0</v>
      </c>
      <c r="J865" s="6">
        <v>0</v>
      </c>
      <c r="K865" s="6">
        <v>75000</v>
      </c>
      <c r="L865" t="s">
        <v>1202</v>
      </c>
      <c r="M865" s="1">
        <v>75000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</row>
    <row r="866" spans="1:19" x14ac:dyDescent="0.25">
      <c r="A866" s="4">
        <v>900226715</v>
      </c>
      <c r="B866" s="4" t="s">
        <v>13</v>
      </c>
      <c r="C866" s="4" t="s">
        <v>874</v>
      </c>
      <c r="D866" s="4">
        <v>6128997</v>
      </c>
      <c r="E866" s="5">
        <v>43782</v>
      </c>
      <c r="F866" s="5">
        <f t="shared" si="3"/>
        <v>43782</v>
      </c>
      <c r="G866" s="6">
        <v>125000</v>
      </c>
      <c r="H866" s="6">
        <v>0</v>
      </c>
      <c r="I866" s="6">
        <v>0</v>
      </c>
      <c r="J866" s="6">
        <v>0</v>
      </c>
      <c r="K866" s="6">
        <v>125000</v>
      </c>
      <c r="L866" t="s">
        <v>1202</v>
      </c>
      <c r="M866" s="1">
        <v>125000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</row>
    <row r="867" spans="1:19" x14ac:dyDescent="0.25">
      <c r="A867" s="4">
        <v>900226715</v>
      </c>
      <c r="B867" s="4" t="s">
        <v>13</v>
      </c>
      <c r="C867" s="4" t="s">
        <v>875</v>
      </c>
      <c r="D867" s="4">
        <v>6129008</v>
      </c>
      <c r="E867" s="5">
        <v>43782</v>
      </c>
      <c r="F867" s="5">
        <f t="shared" si="3"/>
        <v>43782</v>
      </c>
      <c r="G867" s="6">
        <v>36190221</v>
      </c>
      <c r="H867" s="6">
        <v>0</v>
      </c>
      <c r="I867" s="6">
        <v>0</v>
      </c>
      <c r="J867" s="6">
        <v>0</v>
      </c>
      <c r="K867" s="6">
        <v>36190221</v>
      </c>
      <c r="L867" t="s">
        <v>1202</v>
      </c>
      <c r="M867" s="1">
        <v>36190221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</row>
    <row r="868" spans="1:19" x14ac:dyDescent="0.25">
      <c r="A868" s="4">
        <v>900226715</v>
      </c>
      <c r="B868" s="4" t="s">
        <v>13</v>
      </c>
      <c r="C868" s="4" t="s">
        <v>876</v>
      </c>
      <c r="D868" s="4">
        <v>6129022</v>
      </c>
      <c r="E868" s="5">
        <v>43783</v>
      </c>
      <c r="F868" s="5">
        <f t="shared" si="3"/>
        <v>43783</v>
      </c>
      <c r="G868" s="6">
        <v>10564205</v>
      </c>
      <c r="H868" s="6">
        <v>0</v>
      </c>
      <c r="I868" s="6">
        <v>0</v>
      </c>
      <c r="J868" s="6">
        <v>0</v>
      </c>
      <c r="K868" s="6">
        <v>10564205</v>
      </c>
      <c r="L868" t="s">
        <v>1202</v>
      </c>
      <c r="M868" s="1">
        <v>10564205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</row>
    <row r="869" spans="1:19" x14ac:dyDescent="0.25">
      <c r="A869" s="4">
        <v>900226715</v>
      </c>
      <c r="B869" s="4" t="s">
        <v>13</v>
      </c>
      <c r="C869" s="4" t="s">
        <v>877</v>
      </c>
      <c r="D869" s="4">
        <v>6129029</v>
      </c>
      <c r="E869" s="5">
        <v>43784</v>
      </c>
      <c r="F869" s="5">
        <f t="shared" si="3"/>
        <v>43784</v>
      </c>
      <c r="G869" s="6">
        <v>185000</v>
      </c>
      <c r="H869" s="6">
        <v>0</v>
      </c>
      <c r="I869" s="6">
        <v>0</v>
      </c>
      <c r="J869" s="6">
        <v>0</v>
      </c>
      <c r="K869" s="6">
        <v>185000</v>
      </c>
      <c r="L869" t="s">
        <v>1202</v>
      </c>
      <c r="M869" s="1">
        <v>185000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</row>
    <row r="870" spans="1:19" x14ac:dyDescent="0.25">
      <c r="A870" s="4">
        <v>900226715</v>
      </c>
      <c r="B870" s="4" t="s">
        <v>13</v>
      </c>
      <c r="C870" s="4" t="s">
        <v>878</v>
      </c>
      <c r="D870" s="4">
        <v>6129031</v>
      </c>
      <c r="E870" s="5">
        <v>43784</v>
      </c>
      <c r="F870" s="5">
        <f t="shared" si="3"/>
        <v>43784</v>
      </c>
      <c r="G870" s="6">
        <v>300000</v>
      </c>
      <c r="H870" s="6">
        <v>0</v>
      </c>
      <c r="I870" s="6">
        <v>0</v>
      </c>
      <c r="J870" s="6">
        <v>0</v>
      </c>
      <c r="K870" s="6">
        <v>300000</v>
      </c>
      <c r="L870" t="s">
        <v>1202</v>
      </c>
      <c r="M870" s="1">
        <v>300000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</row>
    <row r="871" spans="1:19" x14ac:dyDescent="0.25">
      <c r="A871" s="4">
        <v>900226715</v>
      </c>
      <c r="B871" s="4" t="s">
        <v>13</v>
      </c>
      <c r="C871" s="4" t="s">
        <v>879</v>
      </c>
      <c r="D871" s="4">
        <v>6129032</v>
      </c>
      <c r="E871" s="5">
        <v>43784</v>
      </c>
      <c r="F871" s="5">
        <f t="shared" si="3"/>
        <v>43784</v>
      </c>
      <c r="G871" s="6">
        <v>185000</v>
      </c>
      <c r="H871" s="6">
        <v>0</v>
      </c>
      <c r="I871" s="6">
        <v>0</v>
      </c>
      <c r="J871" s="6">
        <v>0</v>
      </c>
      <c r="K871" s="6">
        <v>185000</v>
      </c>
      <c r="L871" t="s">
        <v>1202</v>
      </c>
      <c r="M871" s="1">
        <v>185000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</row>
    <row r="872" spans="1:19" x14ac:dyDescent="0.25">
      <c r="A872" s="4">
        <v>900226715</v>
      </c>
      <c r="B872" s="4" t="s">
        <v>13</v>
      </c>
      <c r="C872" s="4" t="s">
        <v>880</v>
      </c>
      <c r="D872" s="4">
        <v>6129049</v>
      </c>
      <c r="E872" s="5">
        <v>43785</v>
      </c>
      <c r="F872" s="5">
        <f t="shared" si="3"/>
        <v>43785</v>
      </c>
      <c r="G872" s="6">
        <v>185000</v>
      </c>
      <c r="H872" s="6">
        <v>0</v>
      </c>
      <c r="I872" s="6">
        <v>0</v>
      </c>
      <c r="J872" s="6">
        <v>0</v>
      </c>
      <c r="K872" s="6">
        <v>185000</v>
      </c>
      <c r="L872" t="s">
        <v>1202</v>
      </c>
      <c r="M872" s="1">
        <v>185000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</row>
    <row r="873" spans="1:19" x14ac:dyDescent="0.25">
      <c r="A873" s="4">
        <v>900226715</v>
      </c>
      <c r="B873" s="4" t="s">
        <v>13</v>
      </c>
      <c r="C873" s="4" t="s">
        <v>881</v>
      </c>
      <c r="D873" s="4">
        <v>6129068</v>
      </c>
      <c r="E873" s="5">
        <v>43787</v>
      </c>
      <c r="F873" s="5">
        <f t="shared" si="3"/>
        <v>43787</v>
      </c>
      <c r="G873" s="6">
        <v>75000</v>
      </c>
      <c r="H873" s="6">
        <v>0</v>
      </c>
      <c r="I873" s="6">
        <v>0</v>
      </c>
      <c r="J873" s="6">
        <v>0</v>
      </c>
      <c r="K873" s="6">
        <v>75000</v>
      </c>
      <c r="L873" t="s">
        <v>1202</v>
      </c>
      <c r="M873" s="1">
        <v>75000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</row>
    <row r="874" spans="1:19" x14ac:dyDescent="0.25">
      <c r="A874" s="4">
        <v>900226715</v>
      </c>
      <c r="B874" s="4" t="s">
        <v>13</v>
      </c>
      <c r="C874" s="4" t="s">
        <v>882</v>
      </c>
      <c r="D874" s="4">
        <v>6129069</v>
      </c>
      <c r="E874" s="5">
        <v>43787</v>
      </c>
      <c r="F874" s="5">
        <f t="shared" si="3"/>
        <v>43787</v>
      </c>
      <c r="G874" s="6">
        <v>185000</v>
      </c>
      <c r="H874" s="6">
        <v>0</v>
      </c>
      <c r="I874" s="6">
        <v>0</v>
      </c>
      <c r="J874" s="6">
        <v>0</v>
      </c>
      <c r="K874" s="6">
        <v>185000</v>
      </c>
      <c r="L874" t="s">
        <v>1202</v>
      </c>
      <c r="M874" s="1">
        <v>185000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</row>
    <row r="875" spans="1:19" x14ac:dyDescent="0.25">
      <c r="A875" s="4">
        <v>900226715</v>
      </c>
      <c r="B875" s="4" t="s">
        <v>13</v>
      </c>
      <c r="C875" s="4" t="s">
        <v>883</v>
      </c>
      <c r="D875" s="4">
        <v>6129289</v>
      </c>
      <c r="E875" s="5">
        <v>43789</v>
      </c>
      <c r="F875" s="5">
        <f t="shared" si="3"/>
        <v>43789</v>
      </c>
      <c r="G875" s="6">
        <v>185000</v>
      </c>
      <c r="H875" s="6">
        <v>0</v>
      </c>
      <c r="I875" s="6">
        <v>0</v>
      </c>
      <c r="J875" s="6">
        <v>0</v>
      </c>
      <c r="K875" s="6">
        <v>185000</v>
      </c>
      <c r="L875" t="s">
        <v>1202</v>
      </c>
      <c r="M875" s="1">
        <v>185000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</row>
    <row r="876" spans="1:19" x14ac:dyDescent="0.25">
      <c r="A876" s="4">
        <v>900226715</v>
      </c>
      <c r="B876" s="4" t="s">
        <v>13</v>
      </c>
      <c r="C876" s="4" t="s">
        <v>884</v>
      </c>
      <c r="D876" s="4">
        <v>6129301</v>
      </c>
      <c r="E876" s="5">
        <v>43789</v>
      </c>
      <c r="F876" s="5">
        <f t="shared" si="3"/>
        <v>43789</v>
      </c>
      <c r="G876" s="6">
        <v>185000</v>
      </c>
      <c r="H876" s="6">
        <v>0</v>
      </c>
      <c r="I876" s="6">
        <v>0</v>
      </c>
      <c r="J876" s="6">
        <v>0</v>
      </c>
      <c r="K876" s="6">
        <v>185000</v>
      </c>
      <c r="L876" t="s">
        <v>1202</v>
      </c>
      <c r="M876" s="1">
        <v>185000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</row>
    <row r="877" spans="1:19" x14ac:dyDescent="0.25">
      <c r="A877" s="4">
        <v>900226715</v>
      </c>
      <c r="B877" s="4" t="s">
        <v>13</v>
      </c>
      <c r="C877" s="4" t="s">
        <v>885</v>
      </c>
      <c r="D877" s="4">
        <v>6129310</v>
      </c>
      <c r="E877" s="5">
        <v>43789</v>
      </c>
      <c r="F877" s="5">
        <f t="shared" si="3"/>
        <v>43789</v>
      </c>
      <c r="G877" s="6">
        <v>185000</v>
      </c>
      <c r="H877" s="6">
        <v>0</v>
      </c>
      <c r="I877" s="6">
        <v>0</v>
      </c>
      <c r="J877" s="6">
        <v>0</v>
      </c>
      <c r="K877" s="6">
        <v>185000</v>
      </c>
      <c r="L877" t="s">
        <v>1202</v>
      </c>
      <c r="M877" s="1">
        <v>185000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</row>
    <row r="878" spans="1:19" x14ac:dyDescent="0.25">
      <c r="A878" s="4">
        <v>900226715</v>
      </c>
      <c r="B878" s="4" t="s">
        <v>13</v>
      </c>
      <c r="C878" s="4" t="s">
        <v>886</v>
      </c>
      <c r="D878" s="4">
        <v>6129315</v>
      </c>
      <c r="E878" s="5">
        <v>43789</v>
      </c>
      <c r="F878" s="5">
        <f t="shared" si="3"/>
        <v>43789</v>
      </c>
      <c r="G878" s="6">
        <v>323657</v>
      </c>
      <c r="H878" s="6">
        <v>0</v>
      </c>
      <c r="I878" s="6">
        <v>0</v>
      </c>
      <c r="J878" s="6">
        <v>0</v>
      </c>
      <c r="K878" s="6">
        <v>323657</v>
      </c>
      <c r="L878" t="s">
        <v>1202</v>
      </c>
      <c r="M878" s="1">
        <v>323657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</row>
    <row r="879" spans="1:19" x14ac:dyDescent="0.25">
      <c r="A879" s="4">
        <v>900226715</v>
      </c>
      <c r="B879" s="4" t="s">
        <v>13</v>
      </c>
      <c r="C879" s="4" t="s">
        <v>887</v>
      </c>
      <c r="D879" s="4">
        <v>6129426</v>
      </c>
      <c r="E879" s="5">
        <v>43790</v>
      </c>
      <c r="F879" s="5">
        <f t="shared" si="3"/>
        <v>43790</v>
      </c>
      <c r="G879" s="6">
        <v>185000</v>
      </c>
      <c r="H879" s="6">
        <v>0</v>
      </c>
      <c r="I879" s="6">
        <v>0</v>
      </c>
      <c r="J879" s="6">
        <v>0</v>
      </c>
      <c r="K879" s="6">
        <v>185000</v>
      </c>
      <c r="L879" t="s">
        <v>1202</v>
      </c>
      <c r="M879" s="1">
        <v>185000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</row>
    <row r="880" spans="1:19" x14ac:dyDescent="0.25">
      <c r="A880" s="4">
        <v>900226715</v>
      </c>
      <c r="B880" s="4" t="s">
        <v>13</v>
      </c>
      <c r="C880" s="4" t="s">
        <v>888</v>
      </c>
      <c r="D880" s="4">
        <v>6129432</v>
      </c>
      <c r="E880" s="5">
        <v>43790</v>
      </c>
      <c r="F880" s="5">
        <f t="shared" si="3"/>
        <v>43790</v>
      </c>
      <c r="G880" s="6">
        <v>185000</v>
      </c>
      <c r="H880" s="6">
        <v>0</v>
      </c>
      <c r="I880" s="6">
        <v>0</v>
      </c>
      <c r="J880" s="6">
        <v>0</v>
      </c>
      <c r="K880" s="6">
        <v>185000</v>
      </c>
      <c r="L880" t="s">
        <v>1202</v>
      </c>
      <c r="M880" s="1">
        <v>185000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</row>
    <row r="881" spans="1:19" x14ac:dyDescent="0.25">
      <c r="A881" s="4">
        <v>900226715</v>
      </c>
      <c r="B881" s="4" t="s">
        <v>13</v>
      </c>
      <c r="C881" s="4" t="s">
        <v>889</v>
      </c>
      <c r="D881" s="4">
        <v>6129459</v>
      </c>
      <c r="E881" s="5">
        <v>43791</v>
      </c>
      <c r="F881" s="5">
        <f t="shared" si="3"/>
        <v>43791</v>
      </c>
      <c r="G881" s="6">
        <v>300000</v>
      </c>
      <c r="H881" s="6">
        <v>0</v>
      </c>
      <c r="I881" s="6">
        <v>0</v>
      </c>
      <c r="J881" s="6">
        <v>0</v>
      </c>
      <c r="K881" s="6">
        <v>300000</v>
      </c>
      <c r="L881" t="s">
        <v>1202</v>
      </c>
      <c r="M881" s="1">
        <v>300000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</row>
    <row r="882" spans="1:19" x14ac:dyDescent="0.25">
      <c r="A882" s="4">
        <v>900226715</v>
      </c>
      <c r="B882" s="4" t="s">
        <v>13</v>
      </c>
      <c r="C882" s="4" t="s">
        <v>890</v>
      </c>
      <c r="D882" s="4">
        <v>6129631</v>
      </c>
      <c r="E882" s="5">
        <v>43792</v>
      </c>
      <c r="F882" s="5">
        <f t="shared" si="3"/>
        <v>43792</v>
      </c>
      <c r="G882" s="6">
        <v>75000</v>
      </c>
      <c r="H882" s="6">
        <v>0</v>
      </c>
      <c r="I882" s="6">
        <v>0</v>
      </c>
      <c r="J882" s="6">
        <v>0</v>
      </c>
      <c r="K882" s="6">
        <v>75000</v>
      </c>
      <c r="L882" t="s">
        <v>1202</v>
      </c>
      <c r="M882" s="1">
        <v>75000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</row>
    <row r="883" spans="1:19" x14ac:dyDescent="0.25">
      <c r="A883" s="4">
        <v>900226715</v>
      </c>
      <c r="B883" s="4" t="s">
        <v>13</v>
      </c>
      <c r="C883" s="4" t="s">
        <v>891</v>
      </c>
      <c r="D883" s="4">
        <v>6129633</v>
      </c>
      <c r="E883" s="5">
        <v>43792</v>
      </c>
      <c r="F883" s="5">
        <f t="shared" si="3"/>
        <v>43792</v>
      </c>
      <c r="G883" s="6">
        <v>185000</v>
      </c>
      <c r="H883" s="6">
        <v>0</v>
      </c>
      <c r="I883" s="6">
        <v>0</v>
      </c>
      <c r="J883" s="6">
        <v>0</v>
      </c>
      <c r="K883" s="6">
        <v>185000</v>
      </c>
      <c r="L883" t="s">
        <v>1202</v>
      </c>
      <c r="M883" s="1">
        <v>185000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</row>
    <row r="884" spans="1:19" x14ac:dyDescent="0.25">
      <c r="A884" s="4">
        <v>900226715</v>
      </c>
      <c r="B884" s="4" t="s">
        <v>13</v>
      </c>
      <c r="C884" s="4" t="s">
        <v>892</v>
      </c>
      <c r="D884" s="4">
        <v>6129635</v>
      </c>
      <c r="E884" s="5">
        <v>43792</v>
      </c>
      <c r="F884" s="5">
        <f t="shared" ref="F884:F947" si="4">+E884</f>
        <v>43792</v>
      </c>
      <c r="G884" s="6">
        <v>185000</v>
      </c>
      <c r="H884" s="6">
        <v>0</v>
      </c>
      <c r="I884" s="6">
        <v>0</v>
      </c>
      <c r="J884" s="6">
        <v>0</v>
      </c>
      <c r="K884" s="6">
        <v>185000</v>
      </c>
      <c r="L884" t="s">
        <v>1202</v>
      </c>
      <c r="M884" s="1">
        <v>185000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</row>
    <row r="885" spans="1:19" x14ac:dyDescent="0.25">
      <c r="A885" s="4">
        <v>900226715</v>
      </c>
      <c r="B885" s="4" t="s">
        <v>13</v>
      </c>
      <c r="C885" s="4" t="s">
        <v>893</v>
      </c>
      <c r="D885" s="4">
        <v>6129659</v>
      </c>
      <c r="E885" s="5">
        <v>43794</v>
      </c>
      <c r="F885" s="5">
        <f t="shared" si="4"/>
        <v>43794</v>
      </c>
      <c r="G885" s="6">
        <v>185000</v>
      </c>
      <c r="H885" s="6">
        <v>0</v>
      </c>
      <c r="I885" s="6">
        <v>0</v>
      </c>
      <c r="J885" s="6">
        <v>0</v>
      </c>
      <c r="K885" s="6">
        <v>185000</v>
      </c>
      <c r="L885" t="s">
        <v>1202</v>
      </c>
      <c r="M885" s="1">
        <v>185000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</row>
    <row r="886" spans="1:19" x14ac:dyDescent="0.25">
      <c r="A886" s="4">
        <v>900226715</v>
      </c>
      <c r="B886" s="4" t="s">
        <v>13</v>
      </c>
      <c r="C886" s="4" t="s">
        <v>894</v>
      </c>
      <c r="D886" s="4">
        <v>6129660</v>
      </c>
      <c r="E886" s="5">
        <v>43794</v>
      </c>
      <c r="F886" s="5">
        <f t="shared" si="4"/>
        <v>43794</v>
      </c>
      <c r="G886" s="6">
        <v>185000</v>
      </c>
      <c r="H886" s="6">
        <v>0</v>
      </c>
      <c r="I886" s="6">
        <v>0</v>
      </c>
      <c r="J886" s="6">
        <v>0</v>
      </c>
      <c r="K886" s="6">
        <v>185000</v>
      </c>
      <c r="L886" t="s">
        <v>1202</v>
      </c>
      <c r="M886" s="1">
        <v>185000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</row>
    <row r="887" spans="1:19" x14ac:dyDescent="0.25">
      <c r="A887" s="4">
        <v>900226715</v>
      </c>
      <c r="B887" s="4" t="s">
        <v>13</v>
      </c>
      <c r="C887" s="4" t="s">
        <v>895</v>
      </c>
      <c r="D887" s="4">
        <v>6129661</v>
      </c>
      <c r="E887" s="5">
        <v>43794</v>
      </c>
      <c r="F887" s="5">
        <f t="shared" si="4"/>
        <v>43794</v>
      </c>
      <c r="G887" s="6">
        <v>185000</v>
      </c>
      <c r="H887" s="6">
        <v>0</v>
      </c>
      <c r="I887" s="6">
        <v>0</v>
      </c>
      <c r="J887" s="6">
        <v>0</v>
      </c>
      <c r="K887" s="6">
        <v>185000</v>
      </c>
      <c r="L887" t="s">
        <v>1202</v>
      </c>
      <c r="M887" s="1">
        <v>185000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</row>
    <row r="888" spans="1:19" x14ac:dyDescent="0.25">
      <c r="A888" s="4">
        <v>900226715</v>
      </c>
      <c r="B888" s="4" t="s">
        <v>13</v>
      </c>
      <c r="C888" s="4" t="s">
        <v>896</v>
      </c>
      <c r="D888" s="4">
        <v>6129662</v>
      </c>
      <c r="E888" s="5">
        <v>43794</v>
      </c>
      <c r="F888" s="5">
        <f t="shared" si="4"/>
        <v>43794</v>
      </c>
      <c r="G888" s="6">
        <v>185000</v>
      </c>
      <c r="H888" s="6">
        <v>0</v>
      </c>
      <c r="I888" s="6">
        <v>0</v>
      </c>
      <c r="J888" s="6">
        <v>0</v>
      </c>
      <c r="K888" s="6">
        <v>185000</v>
      </c>
      <c r="L888" t="s">
        <v>1202</v>
      </c>
      <c r="M888" s="1">
        <v>185000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</row>
    <row r="889" spans="1:19" x14ac:dyDescent="0.25">
      <c r="A889" s="4">
        <v>900226715</v>
      </c>
      <c r="B889" s="4" t="s">
        <v>13</v>
      </c>
      <c r="C889" s="4" t="s">
        <v>897</v>
      </c>
      <c r="D889" s="4">
        <v>6129663</v>
      </c>
      <c r="E889" s="5">
        <v>43794</v>
      </c>
      <c r="F889" s="5">
        <f t="shared" si="4"/>
        <v>43794</v>
      </c>
      <c r="G889" s="6">
        <v>185000</v>
      </c>
      <c r="H889" s="6">
        <v>0</v>
      </c>
      <c r="I889" s="6">
        <v>0</v>
      </c>
      <c r="J889" s="6">
        <v>0</v>
      </c>
      <c r="K889" s="6">
        <v>185000</v>
      </c>
      <c r="L889" t="s">
        <v>1202</v>
      </c>
      <c r="M889" s="1">
        <v>185000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</row>
    <row r="890" spans="1:19" x14ac:dyDescent="0.25">
      <c r="A890" s="4">
        <v>900226715</v>
      </c>
      <c r="B890" s="4" t="s">
        <v>13</v>
      </c>
      <c r="C890" s="4" t="s">
        <v>898</v>
      </c>
      <c r="D890" s="4">
        <v>6129664</v>
      </c>
      <c r="E890" s="5">
        <v>43794</v>
      </c>
      <c r="F890" s="5">
        <f t="shared" si="4"/>
        <v>43794</v>
      </c>
      <c r="G890" s="6">
        <v>185000</v>
      </c>
      <c r="H890" s="6">
        <v>0</v>
      </c>
      <c r="I890" s="6">
        <v>0</v>
      </c>
      <c r="J890" s="6">
        <v>0</v>
      </c>
      <c r="K890" s="6">
        <v>185000</v>
      </c>
      <c r="L890" t="s">
        <v>1202</v>
      </c>
      <c r="M890" s="1">
        <v>185000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</row>
    <row r="891" spans="1:19" x14ac:dyDescent="0.25">
      <c r="A891" s="4">
        <v>900226715</v>
      </c>
      <c r="B891" s="4" t="s">
        <v>13</v>
      </c>
      <c r="C891" s="4" t="s">
        <v>899</v>
      </c>
      <c r="D891" s="4">
        <v>6129665</v>
      </c>
      <c r="E891" s="5">
        <v>43794</v>
      </c>
      <c r="F891" s="5">
        <f t="shared" si="4"/>
        <v>43794</v>
      </c>
      <c r="G891" s="6">
        <v>300000</v>
      </c>
      <c r="H891" s="6">
        <v>0</v>
      </c>
      <c r="I891" s="6">
        <v>0</v>
      </c>
      <c r="J891" s="6">
        <v>0</v>
      </c>
      <c r="K891" s="6">
        <v>300000</v>
      </c>
      <c r="L891" t="s">
        <v>1202</v>
      </c>
      <c r="M891" s="1">
        <v>300000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</row>
    <row r="892" spans="1:19" x14ac:dyDescent="0.25">
      <c r="A892" s="4">
        <v>900226715</v>
      </c>
      <c r="B892" s="4" t="s">
        <v>13</v>
      </c>
      <c r="C892" s="4" t="s">
        <v>900</v>
      </c>
      <c r="D892" s="4">
        <v>6129678</v>
      </c>
      <c r="E892" s="5">
        <v>43794</v>
      </c>
      <c r="F892" s="5">
        <f t="shared" si="4"/>
        <v>43794</v>
      </c>
      <c r="G892" s="6">
        <v>384211</v>
      </c>
      <c r="H892" s="6">
        <v>0</v>
      </c>
      <c r="I892" s="6">
        <v>0</v>
      </c>
      <c r="J892" s="6">
        <v>0</v>
      </c>
      <c r="K892" s="6">
        <v>384211</v>
      </c>
      <c r="L892" t="s">
        <v>1202</v>
      </c>
      <c r="M892" s="1">
        <v>384211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</row>
    <row r="893" spans="1:19" x14ac:dyDescent="0.25">
      <c r="A893" s="4">
        <v>900226715</v>
      </c>
      <c r="B893" s="4" t="s">
        <v>13</v>
      </c>
      <c r="C893" s="4" t="s">
        <v>901</v>
      </c>
      <c r="D893" s="4">
        <v>6129756</v>
      </c>
      <c r="E893" s="5">
        <v>43794</v>
      </c>
      <c r="F893" s="5">
        <f t="shared" si="4"/>
        <v>43794</v>
      </c>
      <c r="G893" s="6">
        <v>12620089</v>
      </c>
      <c r="H893" s="6">
        <v>0</v>
      </c>
      <c r="I893" s="6">
        <v>0</v>
      </c>
      <c r="J893" s="6">
        <v>0</v>
      </c>
      <c r="K893" s="6">
        <v>12620089</v>
      </c>
      <c r="L893" t="s">
        <v>1202</v>
      </c>
      <c r="M893" s="1">
        <v>12620089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</row>
    <row r="894" spans="1:19" x14ac:dyDescent="0.25">
      <c r="A894" s="4">
        <v>900226715</v>
      </c>
      <c r="B894" s="4" t="s">
        <v>13</v>
      </c>
      <c r="C894" s="4" t="s">
        <v>902</v>
      </c>
      <c r="D894" s="4">
        <v>6129840</v>
      </c>
      <c r="E894" s="5">
        <v>43795</v>
      </c>
      <c r="F894" s="5">
        <f t="shared" si="4"/>
        <v>43795</v>
      </c>
      <c r="G894" s="6">
        <v>185000</v>
      </c>
      <c r="H894" s="6">
        <v>0</v>
      </c>
      <c r="I894" s="6">
        <v>0</v>
      </c>
      <c r="J894" s="6">
        <v>0</v>
      </c>
      <c r="K894" s="6">
        <v>185000</v>
      </c>
      <c r="L894" t="s">
        <v>1202</v>
      </c>
      <c r="M894" s="1">
        <v>185000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</row>
    <row r="895" spans="1:19" x14ac:dyDescent="0.25">
      <c r="A895" s="4">
        <v>900226715</v>
      </c>
      <c r="B895" s="4" t="s">
        <v>13</v>
      </c>
      <c r="C895" s="4" t="s">
        <v>903</v>
      </c>
      <c r="D895" s="4">
        <v>6129970</v>
      </c>
      <c r="E895" s="5">
        <v>43796</v>
      </c>
      <c r="F895" s="5">
        <f t="shared" si="4"/>
        <v>43796</v>
      </c>
      <c r="G895" s="6">
        <v>185000</v>
      </c>
      <c r="H895" s="6">
        <v>0</v>
      </c>
      <c r="I895" s="6">
        <v>0</v>
      </c>
      <c r="J895" s="6">
        <v>0</v>
      </c>
      <c r="K895" s="6">
        <v>185000</v>
      </c>
      <c r="L895" t="s">
        <v>1202</v>
      </c>
      <c r="M895" s="1">
        <v>185000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</row>
    <row r="896" spans="1:19" x14ac:dyDescent="0.25">
      <c r="A896" s="4">
        <v>900226715</v>
      </c>
      <c r="B896" s="4" t="s">
        <v>13</v>
      </c>
      <c r="C896" s="4" t="s">
        <v>904</v>
      </c>
      <c r="D896" s="4">
        <v>6130006</v>
      </c>
      <c r="E896" s="5">
        <v>43797</v>
      </c>
      <c r="F896" s="5">
        <f t="shared" si="4"/>
        <v>43797</v>
      </c>
      <c r="G896" s="6">
        <v>185000</v>
      </c>
      <c r="H896" s="6">
        <v>0</v>
      </c>
      <c r="I896" s="6">
        <v>0</v>
      </c>
      <c r="J896" s="6">
        <v>0</v>
      </c>
      <c r="K896" s="6">
        <v>185000</v>
      </c>
      <c r="L896" t="s">
        <v>1202</v>
      </c>
      <c r="M896" s="1">
        <v>185000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</row>
    <row r="897" spans="1:19" x14ac:dyDescent="0.25">
      <c r="A897" s="4">
        <v>900226715</v>
      </c>
      <c r="B897" s="4" t="s">
        <v>13</v>
      </c>
      <c r="C897" s="4" t="s">
        <v>905</v>
      </c>
      <c r="D897" s="4">
        <v>6130104</v>
      </c>
      <c r="E897" s="5">
        <v>43798</v>
      </c>
      <c r="F897" s="5">
        <f t="shared" si="4"/>
        <v>43798</v>
      </c>
      <c r="G897" s="6">
        <v>185000</v>
      </c>
      <c r="H897" s="6">
        <v>0</v>
      </c>
      <c r="I897" s="6">
        <v>0</v>
      </c>
      <c r="J897" s="6">
        <v>0</v>
      </c>
      <c r="K897" s="6">
        <v>185000</v>
      </c>
      <c r="L897" t="s">
        <v>1202</v>
      </c>
      <c r="M897" s="1">
        <v>185000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</row>
    <row r="898" spans="1:19" x14ac:dyDescent="0.25">
      <c r="A898" s="4">
        <v>900226715</v>
      </c>
      <c r="B898" s="4" t="s">
        <v>13</v>
      </c>
      <c r="C898" s="4" t="s">
        <v>906</v>
      </c>
      <c r="D898" s="4">
        <v>6130105</v>
      </c>
      <c r="E898" s="5">
        <v>43798</v>
      </c>
      <c r="F898" s="5">
        <f t="shared" si="4"/>
        <v>43798</v>
      </c>
      <c r="G898" s="6">
        <v>148000</v>
      </c>
      <c r="H898" s="6">
        <v>0</v>
      </c>
      <c r="I898" s="6">
        <v>0</v>
      </c>
      <c r="J898" s="6">
        <v>0</v>
      </c>
      <c r="K898" s="6">
        <v>148000</v>
      </c>
      <c r="L898" t="s">
        <v>1202</v>
      </c>
      <c r="M898" s="1">
        <v>148000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</row>
    <row r="899" spans="1:19" x14ac:dyDescent="0.25">
      <c r="A899" s="4">
        <v>900226715</v>
      </c>
      <c r="B899" s="4" t="s">
        <v>13</v>
      </c>
      <c r="C899" s="4" t="s">
        <v>907</v>
      </c>
      <c r="D899" s="4">
        <v>6130109</v>
      </c>
      <c r="E899" s="5">
        <v>43798</v>
      </c>
      <c r="F899" s="5">
        <f t="shared" si="4"/>
        <v>43798</v>
      </c>
      <c r="G899" s="6">
        <v>44368</v>
      </c>
      <c r="H899" s="6">
        <v>0</v>
      </c>
      <c r="I899" s="6">
        <v>0</v>
      </c>
      <c r="J899" s="6">
        <v>0</v>
      </c>
      <c r="K899" s="6">
        <v>44368</v>
      </c>
      <c r="L899" t="s">
        <v>1202</v>
      </c>
      <c r="M899" s="1">
        <v>44368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</row>
    <row r="900" spans="1:19" x14ac:dyDescent="0.25">
      <c r="A900" s="4">
        <v>900226715</v>
      </c>
      <c r="B900" s="4" t="s">
        <v>13</v>
      </c>
      <c r="C900" s="4" t="s">
        <v>908</v>
      </c>
      <c r="D900" s="4">
        <v>6130124</v>
      </c>
      <c r="E900" s="5">
        <v>43799</v>
      </c>
      <c r="F900" s="5">
        <f t="shared" si="4"/>
        <v>43799</v>
      </c>
      <c r="G900" s="6">
        <v>75000</v>
      </c>
      <c r="H900" s="6">
        <v>0</v>
      </c>
      <c r="I900" s="6">
        <v>0</v>
      </c>
      <c r="J900" s="6">
        <v>0</v>
      </c>
      <c r="K900" s="6">
        <v>75000</v>
      </c>
      <c r="L900" t="s">
        <v>1202</v>
      </c>
      <c r="M900" s="1">
        <v>75000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</row>
    <row r="901" spans="1:19" x14ac:dyDescent="0.25">
      <c r="A901" s="4">
        <v>900226715</v>
      </c>
      <c r="B901" s="4" t="s">
        <v>13</v>
      </c>
      <c r="C901" s="4" t="s">
        <v>909</v>
      </c>
      <c r="D901" s="4">
        <v>6130126</v>
      </c>
      <c r="E901" s="5">
        <v>43799</v>
      </c>
      <c r="F901" s="5">
        <f t="shared" si="4"/>
        <v>43799</v>
      </c>
      <c r="G901" s="6">
        <v>185000</v>
      </c>
      <c r="H901" s="6">
        <v>0</v>
      </c>
      <c r="I901" s="6">
        <v>0</v>
      </c>
      <c r="J901" s="6">
        <v>0</v>
      </c>
      <c r="K901" s="6">
        <v>185000</v>
      </c>
      <c r="L901" t="s">
        <v>1202</v>
      </c>
      <c r="M901" s="1">
        <v>185000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</row>
    <row r="902" spans="1:19" x14ac:dyDescent="0.25">
      <c r="A902" s="4">
        <v>900226715</v>
      </c>
      <c r="B902" s="4" t="s">
        <v>13</v>
      </c>
      <c r="C902" s="4" t="s">
        <v>910</v>
      </c>
      <c r="D902" s="4">
        <v>6130127</v>
      </c>
      <c r="E902" s="5">
        <v>43799</v>
      </c>
      <c r="F902" s="5">
        <f t="shared" si="4"/>
        <v>43799</v>
      </c>
      <c r="G902" s="6">
        <v>185000</v>
      </c>
      <c r="H902" s="6">
        <v>0</v>
      </c>
      <c r="I902" s="6">
        <v>0</v>
      </c>
      <c r="J902" s="6">
        <v>0</v>
      </c>
      <c r="K902" s="6">
        <v>185000</v>
      </c>
      <c r="L902" t="s">
        <v>1202</v>
      </c>
      <c r="M902" s="1">
        <v>185000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</row>
    <row r="903" spans="1:19" x14ac:dyDescent="0.25">
      <c r="A903" s="4">
        <v>900226715</v>
      </c>
      <c r="B903" s="4" t="s">
        <v>13</v>
      </c>
      <c r="C903" s="4" t="s">
        <v>911</v>
      </c>
      <c r="D903" s="4">
        <v>6130128</v>
      </c>
      <c r="E903" s="5">
        <v>43799</v>
      </c>
      <c r="F903" s="5">
        <f t="shared" si="4"/>
        <v>43799</v>
      </c>
      <c r="G903" s="6">
        <v>185000</v>
      </c>
      <c r="H903" s="6">
        <v>0</v>
      </c>
      <c r="I903" s="6">
        <v>0</v>
      </c>
      <c r="J903" s="6">
        <v>0</v>
      </c>
      <c r="K903" s="6">
        <v>185000</v>
      </c>
      <c r="L903" t="s">
        <v>1202</v>
      </c>
      <c r="M903" s="1">
        <v>185000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</row>
    <row r="904" spans="1:19" x14ac:dyDescent="0.25">
      <c r="A904" s="4">
        <v>900226715</v>
      </c>
      <c r="B904" s="4" t="s">
        <v>13</v>
      </c>
      <c r="C904" s="4" t="s">
        <v>912</v>
      </c>
      <c r="D904" s="4">
        <v>6130149</v>
      </c>
      <c r="E904" s="5">
        <v>43799</v>
      </c>
      <c r="F904" s="5">
        <f t="shared" si="4"/>
        <v>43799</v>
      </c>
      <c r="G904" s="6">
        <v>185904</v>
      </c>
      <c r="H904" s="6">
        <v>0</v>
      </c>
      <c r="I904" s="6">
        <v>0</v>
      </c>
      <c r="J904" s="6">
        <v>0</v>
      </c>
      <c r="K904" s="6">
        <v>185904</v>
      </c>
      <c r="L904" t="s">
        <v>1202</v>
      </c>
      <c r="M904" s="1">
        <v>185904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</row>
    <row r="905" spans="1:19" x14ac:dyDescent="0.25">
      <c r="A905" s="4">
        <v>900226715</v>
      </c>
      <c r="B905" s="4" t="s">
        <v>13</v>
      </c>
      <c r="C905" s="4" t="s">
        <v>913</v>
      </c>
      <c r="D905" s="4">
        <v>6130150</v>
      </c>
      <c r="E905" s="5">
        <v>43799</v>
      </c>
      <c r="F905" s="5">
        <f t="shared" si="4"/>
        <v>43799</v>
      </c>
      <c r="G905" s="6">
        <v>632715</v>
      </c>
      <c r="H905" s="6">
        <v>0</v>
      </c>
      <c r="I905" s="6">
        <v>0</v>
      </c>
      <c r="J905" s="6">
        <v>0</v>
      </c>
      <c r="K905" s="6">
        <v>632715</v>
      </c>
      <c r="L905" t="s">
        <v>1202</v>
      </c>
      <c r="M905" s="1">
        <v>632715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</row>
    <row r="906" spans="1:19" x14ac:dyDescent="0.25">
      <c r="A906" s="4">
        <v>900226715</v>
      </c>
      <c r="B906" s="4" t="s">
        <v>13</v>
      </c>
      <c r="C906" s="4" t="s">
        <v>914</v>
      </c>
      <c r="D906" s="4">
        <v>6130151</v>
      </c>
      <c r="E906" s="5">
        <v>43799</v>
      </c>
      <c r="F906" s="5">
        <f t="shared" si="4"/>
        <v>43799</v>
      </c>
      <c r="G906" s="6">
        <v>991681</v>
      </c>
      <c r="H906" s="6">
        <v>0</v>
      </c>
      <c r="I906" s="6">
        <v>0</v>
      </c>
      <c r="J906" s="6">
        <v>0</v>
      </c>
      <c r="K906" s="6">
        <v>991681</v>
      </c>
      <c r="L906" t="s">
        <v>1202</v>
      </c>
      <c r="M906" s="1">
        <v>991681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</row>
    <row r="907" spans="1:19" x14ac:dyDescent="0.25">
      <c r="A907" s="4">
        <v>900226715</v>
      </c>
      <c r="B907" s="4" t="s">
        <v>13</v>
      </c>
      <c r="C907" s="4" t="s">
        <v>915</v>
      </c>
      <c r="D907" s="4">
        <v>6130152</v>
      </c>
      <c r="E907" s="5">
        <v>43799</v>
      </c>
      <c r="F907" s="5">
        <f t="shared" si="4"/>
        <v>43799</v>
      </c>
      <c r="G907" s="6">
        <v>22477</v>
      </c>
      <c r="H907" s="6">
        <v>0</v>
      </c>
      <c r="I907" s="6">
        <v>0</v>
      </c>
      <c r="J907" s="6">
        <v>0</v>
      </c>
      <c r="K907" s="6">
        <v>22477</v>
      </c>
      <c r="L907" t="s">
        <v>1202</v>
      </c>
      <c r="M907" s="1">
        <v>22477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</row>
    <row r="908" spans="1:19" x14ac:dyDescent="0.25">
      <c r="A908" s="4">
        <v>900226715</v>
      </c>
      <c r="B908" s="4" t="s">
        <v>13</v>
      </c>
      <c r="C908" s="4" t="s">
        <v>916</v>
      </c>
      <c r="D908" s="4">
        <v>6130153</v>
      </c>
      <c r="E908" s="5">
        <v>43799</v>
      </c>
      <c r="F908" s="5">
        <f t="shared" si="4"/>
        <v>43799</v>
      </c>
      <c r="G908" s="6">
        <v>991681</v>
      </c>
      <c r="H908" s="6">
        <v>0</v>
      </c>
      <c r="I908" s="6">
        <v>0</v>
      </c>
      <c r="J908" s="6">
        <v>0</v>
      </c>
      <c r="K908" s="6">
        <v>991681</v>
      </c>
      <c r="L908" t="s">
        <v>1202</v>
      </c>
      <c r="M908" s="1">
        <v>991681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</row>
    <row r="909" spans="1:19" x14ac:dyDescent="0.25">
      <c r="A909" s="4">
        <v>900226715</v>
      </c>
      <c r="B909" s="4" t="s">
        <v>13</v>
      </c>
      <c r="C909" s="4" t="s">
        <v>917</v>
      </c>
      <c r="D909" s="4">
        <v>6130154</v>
      </c>
      <c r="E909" s="5">
        <v>43799</v>
      </c>
      <c r="F909" s="5">
        <f t="shared" si="4"/>
        <v>43799</v>
      </c>
      <c r="G909" s="6">
        <v>991681</v>
      </c>
      <c r="H909" s="6">
        <v>0</v>
      </c>
      <c r="I909" s="6">
        <v>0</v>
      </c>
      <c r="J909" s="6">
        <v>0</v>
      </c>
      <c r="K909" s="6">
        <v>991681</v>
      </c>
      <c r="L909" t="s">
        <v>1202</v>
      </c>
      <c r="M909" s="1">
        <v>991681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</row>
    <row r="910" spans="1:19" x14ac:dyDescent="0.25">
      <c r="A910" s="4">
        <v>900226715</v>
      </c>
      <c r="B910" s="4" t="s">
        <v>13</v>
      </c>
      <c r="C910" s="4" t="s">
        <v>918</v>
      </c>
      <c r="D910" s="4">
        <v>6130157</v>
      </c>
      <c r="E910" s="5">
        <v>43799</v>
      </c>
      <c r="F910" s="5">
        <f t="shared" si="4"/>
        <v>43799</v>
      </c>
      <c r="G910" s="6">
        <v>991681</v>
      </c>
      <c r="H910" s="6">
        <v>0</v>
      </c>
      <c r="I910" s="6">
        <v>0</v>
      </c>
      <c r="J910" s="6">
        <v>0</v>
      </c>
      <c r="K910" s="6">
        <v>991681</v>
      </c>
      <c r="L910" t="s">
        <v>1202</v>
      </c>
      <c r="M910" s="1">
        <v>991681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</row>
    <row r="911" spans="1:19" x14ac:dyDescent="0.25">
      <c r="A911" s="4">
        <v>900226715</v>
      </c>
      <c r="B911" s="4" t="s">
        <v>13</v>
      </c>
      <c r="C911" s="4" t="s">
        <v>919</v>
      </c>
      <c r="D911" s="4">
        <v>6130158</v>
      </c>
      <c r="E911" s="5">
        <v>43799</v>
      </c>
      <c r="F911" s="5">
        <f t="shared" si="4"/>
        <v>43799</v>
      </c>
      <c r="G911" s="6">
        <v>991681</v>
      </c>
      <c r="H911" s="6">
        <v>0</v>
      </c>
      <c r="I911" s="6">
        <v>0</v>
      </c>
      <c r="J911" s="6">
        <v>0</v>
      </c>
      <c r="K911" s="6">
        <v>991681</v>
      </c>
      <c r="L911" t="s">
        <v>1202</v>
      </c>
      <c r="M911" s="1">
        <v>991681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</row>
    <row r="912" spans="1:19" x14ac:dyDescent="0.25">
      <c r="A912" s="4">
        <v>900226715</v>
      </c>
      <c r="B912" s="4" t="s">
        <v>13</v>
      </c>
      <c r="C912" s="4" t="s">
        <v>920</v>
      </c>
      <c r="D912" s="4">
        <v>6130159</v>
      </c>
      <c r="E912" s="5">
        <v>43799</v>
      </c>
      <c r="F912" s="5">
        <f t="shared" si="4"/>
        <v>43799</v>
      </c>
      <c r="G912" s="6">
        <v>991681</v>
      </c>
      <c r="H912" s="6">
        <v>0</v>
      </c>
      <c r="I912" s="6">
        <v>0</v>
      </c>
      <c r="J912" s="6">
        <v>0</v>
      </c>
      <c r="K912" s="6">
        <v>991681</v>
      </c>
      <c r="L912" t="s">
        <v>1202</v>
      </c>
      <c r="M912" s="1">
        <v>991681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</row>
    <row r="913" spans="1:19" x14ac:dyDescent="0.25">
      <c r="A913" s="4">
        <v>900226715</v>
      </c>
      <c r="B913" s="4" t="s">
        <v>13</v>
      </c>
      <c r="C913" s="4" t="s">
        <v>921</v>
      </c>
      <c r="D913" s="4">
        <v>6130160</v>
      </c>
      <c r="E913" s="5">
        <v>43799</v>
      </c>
      <c r="F913" s="5">
        <f t="shared" si="4"/>
        <v>43799</v>
      </c>
      <c r="G913" s="6">
        <v>634922</v>
      </c>
      <c r="H913" s="6">
        <v>0</v>
      </c>
      <c r="I913" s="6">
        <v>0</v>
      </c>
      <c r="J913" s="6">
        <v>0</v>
      </c>
      <c r="K913" s="6">
        <v>634922</v>
      </c>
      <c r="L913" t="s">
        <v>1202</v>
      </c>
      <c r="M913" s="1">
        <v>634922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</row>
    <row r="914" spans="1:19" x14ac:dyDescent="0.25">
      <c r="A914" s="4">
        <v>900226715</v>
      </c>
      <c r="B914" s="4" t="s">
        <v>13</v>
      </c>
      <c r="C914" s="4" t="s">
        <v>922</v>
      </c>
      <c r="D914" s="4">
        <v>6130161</v>
      </c>
      <c r="E914" s="5">
        <v>43799</v>
      </c>
      <c r="F914" s="5">
        <f t="shared" si="4"/>
        <v>43799</v>
      </c>
      <c r="G914" s="6">
        <v>22477</v>
      </c>
      <c r="H914" s="6">
        <v>0</v>
      </c>
      <c r="I914" s="6">
        <v>0</v>
      </c>
      <c r="J914" s="6">
        <v>0</v>
      </c>
      <c r="K914" s="6">
        <v>22477</v>
      </c>
      <c r="L914" t="s">
        <v>1202</v>
      </c>
      <c r="M914" s="1">
        <v>22477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</row>
    <row r="915" spans="1:19" x14ac:dyDescent="0.25">
      <c r="A915" s="4">
        <v>900226715</v>
      </c>
      <c r="B915" s="4" t="s">
        <v>13</v>
      </c>
      <c r="C915" s="4" t="s">
        <v>923</v>
      </c>
      <c r="D915" s="4">
        <v>6130162</v>
      </c>
      <c r="E915" s="5">
        <v>43799</v>
      </c>
      <c r="F915" s="5">
        <f t="shared" si="4"/>
        <v>43799</v>
      </c>
      <c r="G915" s="6">
        <v>180567</v>
      </c>
      <c r="H915" s="6">
        <v>0</v>
      </c>
      <c r="I915" s="6">
        <v>0</v>
      </c>
      <c r="J915" s="6">
        <v>0</v>
      </c>
      <c r="K915" s="6">
        <v>180567</v>
      </c>
      <c r="L915" t="s">
        <v>1202</v>
      </c>
      <c r="M915" s="1">
        <v>180567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</row>
    <row r="916" spans="1:19" x14ac:dyDescent="0.25">
      <c r="A916" s="4">
        <v>900226715</v>
      </c>
      <c r="B916" s="4" t="s">
        <v>13</v>
      </c>
      <c r="C916" s="4" t="s">
        <v>924</v>
      </c>
      <c r="D916" s="4">
        <v>6130164</v>
      </c>
      <c r="E916" s="5">
        <v>43799</v>
      </c>
      <c r="F916" s="5">
        <f t="shared" si="4"/>
        <v>43799</v>
      </c>
      <c r="G916" s="6">
        <v>348885</v>
      </c>
      <c r="H916" s="6">
        <v>0</v>
      </c>
      <c r="I916" s="6">
        <v>0</v>
      </c>
      <c r="J916" s="6">
        <v>0</v>
      </c>
      <c r="K916" s="6">
        <v>348885</v>
      </c>
      <c r="L916" t="s">
        <v>1202</v>
      </c>
      <c r="M916" s="1">
        <v>348885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</row>
    <row r="917" spans="1:19" x14ac:dyDescent="0.25">
      <c r="A917" s="4">
        <v>900226715</v>
      </c>
      <c r="B917" s="4" t="s">
        <v>13</v>
      </c>
      <c r="C917" s="4" t="s">
        <v>925</v>
      </c>
      <c r="D917" s="4">
        <v>6130165</v>
      </c>
      <c r="E917" s="5">
        <v>43799</v>
      </c>
      <c r="F917" s="5">
        <f t="shared" si="4"/>
        <v>43799</v>
      </c>
      <c r="G917" s="6">
        <v>991681</v>
      </c>
      <c r="H917" s="6">
        <v>0</v>
      </c>
      <c r="I917" s="6">
        <v>0</v>
      </c>
      <c r="J917" s="6">
        <v>0</v>
      </c>
      <c r="K917" s="6">
        <v>991681</v>
      </c>
      <c r="L917" t="s">
        <v>1202</v>
      </c>
      <c r="M917" s="1">
        <v>991681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</row>
    <row r="918" spans="1:19" x14ac:dyDescent="0.25">
      <c r="A918" s="4">
        <v>900226715</v>
      </c>
      <c r="B918" s="4" t="s">
        <v>13</v>
      </c>
      <c r="C918" s="4" t="s">
        <v>926</v>
      </c>
      <c r="D918" s="4">
        <v>6130166</v>
      </c>
      <c r="E918" s="5">
        <v>43799</v>
      </c>
      <c r="F918" s="5">
        <f t="shared" si="4"/>
        <v>43799</v>
      </c>
      <c r="G918" s="6">
        <v>991700</v>
      </c>
      <c r="H918" s="6">
        <v>0</v>
      </c>
      <c r="I918" s="6">
        <v>0</v>
      </c>
      <c r="J918" s="6">
        <v>0</v>
      </c>
      <c r="K918" s="6">
        <v>991700</v>
      </c>
      <c r="L918" t="s">
        <v>1202</v>
      </c>
      <c r="M918" s="1">
        <v>991700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</row>
    <row r="919" spans="1:19" x14ac:dyDescent="0.25">
      <c r="A919" s="4">
        <v>900226715</v>
      </c>
      <c r="B919" s="4" t="s">
        <v>13</v>
      </c>
      <c r="C919" s="4" t="s">
        <v>927</v>
      </c>
      <c r="D919" s="4">
        <v>6130167</v>
      </c>
      <c r="E919" s="5">
        <v>43799</v>
      </c>
      <c r="F919" s="5">
        <f t="shared" si="4"/>
        <v>43799</v>
      </c>
      <c r="G919" s="6">
        <v>991681</v>
      </c>
      <c r="H919" s="6">
        <v>0</v>
      </c>
      <c r="I919" s="6">
        <v>0</v>
      </c>
      <c r="J919" s="6">
        <v>0</v>
      </c>
      <c r="K919" s="6">
        <v>991681</v>
      </c>
      <c r="L919" t="s">
        <v>1202</v>
      </c>
      <c r="M919" s="1">
        <v>991681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</row>
    <row r="920" spans="1:19" x14ac:dyDescent="0.25">
      <c r="A920" s="4">
        <v>900226715</v>
      </c>
      <c r="B920" s="4" t="s">
        <v>13</v>
      </c>
      <c r="C920" s="4" t="s">
        <v>928</v>
      </c>
      <c r="D920" s="4">
        <v>6130168</v>
      </c>
      <c r="E920" s="5">
        <v>43799</v>
      </c>
      <c r="F920" s="5">
        <f t="shared" si="4"/>
        <v>43799</v>
      </c>
      <c r="G920" s="6">
        <v>991681</v>
      </c>
      <c r="H920" s="6">
        <v>0</v>
      </c>
      <c r="I920" s="6">
        <v>0</v>
      </c>
      <c r="J920" s="6">
        <v>0</v>
      </c>
      <c r="K920" s="6">
        <v>991681</v>
      </c>
      <c r="L920" t="s">
        <v>1202</v>
      </c>
      <c r="M920" s="1">
        <v>991681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</row>
    <row r="921" spans="1:19" x14ac:dyDescent="0.25">
      <c r="A921" s="4">
        <v>900226715</v>
      </c>
      <c r="B921" s="4" t="s">
        <v>13</v>
      </c>
      <c r="C921" s="4" t="s">
        <v>929</v>
      </c>
      <c r="D921" s="4">
        <v>6130170</v>
      </c>
      <c r="E921" s="5">
        <v>43799</v>
      </c>
      <c r="F921" s="5">
        <f t="shared" si="4"/>
        <v>43799</v>
      </c>
      <c r="G921" s="6">
        <v>991681</v>
      </c>
      <c r="H921" s="6">
        <v>0</v>
      </c>
      <c r="I921" s="6">
        <v>0</v>
      </c>
      <c r="J921" s="6">
        <v>0</v>
      </c>
      <c r="K921" s="6">
        <v>991681</v>
      </c>
      <c r="L921" t="s">
        <v>1202</v>
      </c>
      <c r="M921" s="1">
        <v>991681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</row>
    <row r="922" spans="1:19" x14ac:dyDescent="0.25">
      <c r="A922" s="4">
        <v>900226715</v>
      </c>
      <c r="B922" s="4" t="s">
        <v>13</v>
      </c>
      <c r="C922" s="4" t="s">
        <v>930</v>
      </c>
      <c r="D922" s="4">
        <v>6130171</v>
      </c>
      <c r="E922" s="5">
        <v>43799</v>
      </c>
      <c r="F922" s="5">
        <f t="shared" si="4"/>
        <v>43799</v>
      </c>
      <c r="G922" s="6">
        <v>991681</v>
      </c>
      <c r="H922" s="6">
        <v>0</v>
      </c>
      <c r="I922" s="6">
        <v>0</v>
      </c>
      <c r="J922" s="6">
        <v>0</v>
      </c>
      <c r="K922" s="6">
        <v>991681</v>
      </c>
      <c r="L922" t="s">
        <v>1202</v>
      </c>
      <c r="M922" s="1">
        <v>991681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</row>
    <row r="923" spans="1:19" x14ac:dyDescent="0.25">
      <c r="A923" s="4">
        <v>900226715</v>
      </c>
      <c r="B923" s="4" t="s">
        <v>13</v>
      </c>
      <c r="C923" s="4" t="s">
        <v>931</v>
      </c>
      <c r="D923" s="4">
        <v>6130172</v>
      </c>
      <c r="E923" s="5">
        <v>43799</v>
      </c>
      <c r="F923" s="5">
        <f t="shared" si="4"/>
        <v>43799</v>
      </c>
      <c r="G923" s="6">
        <v>991681</v>
      </c>
      <c r="H923" s="6">
        <v>0</v>
      </c>
      <c r="I923" s="6">
        <v>0</v>
      </c>
      <c r="J923" s="6">
        <v>0</v>
      </c>
      <c r="K923" s="6">
        <v>991681</v>
      </c>
      <c r="L923" t="s">
        <v>1202</v>
      </c>
      <c r="M923" s="1">
        <v>991681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</row>
    <row r="924" spans="1:19" x14ac:dyDescent="0.25">
      <c r="A924" s="4">
        <v>900226715</v>
      </c>
      <c r="B924" s="4" t="s">
        <v>13</v>
      </c>
      <c r="C924" s="4" t="s">
        <v>932</v>
      </c>
      <c r="D924" s="4">
        <v>6130173</v>
      </c>
      <c r="E924" s="5">
        <v>43799</v>
      </c>
      <c r="F924" s="5">
        <f t="shared" si="4"/>
        <v>43799</v>
      </c>
      <c r="G924" s="6">
        <v>991681</v>
      </c>
      <c r="H924" s="6">
        <v>0</v>
      </c>
      <c r="I924" s="6">
        <v>0</v>
      </c>
      <c r="J924" s="6">
        <v>0</v>
      </c>
      <c r="K924" s="6">
        <v>991681</v>
      </c>
      <c r="L924" t="s">
        <v>1202</v>
      </c>
      <c r="M924" s="1">
        <v>991681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</row>
    <row r="925" spans="1:19" x14ac:dyDescent="0.25">
      <c r="A925" s="4">
        <v>900226715</v>
      </c>
      <c r="B925" s="4" t="s">
        <v>13</v>
      </c>
      <c r="C925" s="4" t="s">
        <v>933</v>
      </c>
      <c r="D925" s="4">
        <v>6130174</v>
      </c>
      <c r="E925" s="5">
        <v>43799</v>
      </c>
      <c r="F925" s="5">
        <f t="shared" si="4"/>
        <v>43799</v>
      </c>
      <c r="G925" s="6">
        <v>991681</v>
      </c>
      <c r="H925" s="6">
        <v>0</v>
      </c>
      <c r="I925" s="6">
        <v>0</v>
      </c>
      <c r="J925" s="6">
        <v>0</v>
      </c>
      <c r="K925" s="6">
        <v>991681</v>
      </c>
      <c r="L925" t="s">
        <v>1202</v>
      </c>
      <c r="M925" s="1">
        <v>991681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</row>
    <row r="926" spans="1:19" x14ac:dyDescent="0.25">
      <c r="A926" s="4">
        <v>900226715</v>
      </c>
      <c r="B926" s="4" t="s">
        <v>13</v>
      </c>
      <c r="C926" s="4" t="s">
        <v>934</v>
      </c>
      <c r="D926" s="4">
        <v>6130175</v>
      </c>
      <c r="E926" s="5">
        <v>43799</v>
      </c>
      <c r="F926" s="5">
        <f t="shared" si="4"/>
        <v>43799</v>
      </c>
      <c r="G926" s="6">
        <v>991681</v>
      </c>
      <c r="H926" s="6">
        <v>0</v>
      </c>
      <c r="I926" s="6">
        <v>0</v>
      </c>
      <c r="J926" s="6">
        <v>0</v>
      </c>
      <c r="K926" s="6">
        <v>991681</v>
      </c>
      <c r="L926" t="s">
        <v>1202</v>
      </c>
      <c r="M926" s="1">
        <v>991681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</row>
    <row r="927" spans="1:19" x14ac:dyDescent="0.25">
      <c r="A927" s="4">
        <v>900226715</v>
      </c>
      <c r="B927" s="4" t="s">
        <v>13</v>
      </c>
      <c r="C927" s="4" t="s">
        <v>935</v>
      </c>
      <c r="D927" s="4">
        <v>6130176</v>
      </c>
      <c r="E927" s="5">
        <v>43799</v>
      </c>
      <c r="F927" s="5">
        <f t="shared" si="4"/>
        <v>43799</v>
      </c>
      <c r="G927" s="6">
        <v>991681</v>
      </c>
      <c r="H927" s="6">
        <v>0</v>
      </c>
      <c r="I927" s="6">
        <v>0</v>
      </c>
      <c r="J927" s="6">
        <v>0</v>
      </c>
      <c r="K927" s="6">
        <v>991681</v>
      </c>
      <c r="L927" t="s">
        <v>1202</v>
      </c>
      <c r="M927" s="1">
        <v>991681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</row>
    <row r="928" spans="1:19" x14ac:dyDescent="0.25">
      <c r="A928" s="4">
        <v>900226715</v>
      </c>
      <c r="B928" s="4" t="s">
        <v>13</v>
      </c>
      <c r="C928" s="4" t="s">
        <v>936</v>
      </c>
      <c r="D928" s="4">
        <v>6130177</v>
      </c>
      <c r="E928" s="5">
        <v>43799</v>
      </c>
      <c r="F928" s="5">
        <f t="shared" si="4"/>
        <v>43799</v>
      </c>
      <c r="G928" s="6">
        <v>991700</v>
      </c>
      <c r="H928" s="6">
        <v>0</v>
      </c>
      <c r="I928" s="6">
        <v>0</v>
      </c>
      <c r="J928" s="6">
        <v>0</v>
      </c>
      <c r="K928" s="6">
        <v>991700</v>
      </c>
      <c r="L928" t="s">
        <v>1202</v>
      </c>
      <c r="M928" s="1">
        <v>991700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</row>
    <row r="929" spans="1:19" x14ac:dyDescent="0.25">
      <c r="A929" s="4">
        <v>900226715</v>
      </c>
      <c r="B929" s="4" t="s">
        <v>13</v>
      </c>
      <c r="C929" s="4" t="s">
        <v>937</v>
      </c>
      <c r="D929" s="4">
        <v>6130178</v>
      </c>
      <c r="E929" s="5">
        <v>43799</v>
      </c>
      <c r="F929" s="5">
        <f t="shared" si="4"/>
        <v>43799</v>
      </c>
      <c r="G929" s="6">
        <v>991681</v>
      </c>
      <c r="H929" s="6">
        <v>0</v>
      </c>
      <c r="I929" s="6">
        <v>0</v>
      </c>
      <c r="J929" s="6">
        <v>0</v>
      </c>
      <c r="K929" s="6">
        <v>991681</v>
      </c>
      <c r="L929" t="s">
        <v>1202</v>
      </c>
      <c r="M929" s="1">
        <v>991681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</row>
    <row r="930" spans="1:19" x14ac:dyDescent="0.25">
      <c r="A930" s="4">
        <v>900226715</v>
      </c>
      <c r="B930" s="4" t="s">
        <v>13</v>
      </c>
      <c r="C930" s="4" t="s">
        <v>938</v>
      </c>
      <c r="D930" s="4">
        <v>6130179</v>
      </c>
      <c r="E930" s="5">
        <v>43799</v>
      </c>
      <c r="F930" s="5">
        <f t="shared" si="4"/>
        <v>43799</v>
      </c>
      <c r="G930" s="6">
        <v>991681</v>
      </c>
      <c r="H930" s="6">
        <v>0</v>
      </c>
      <c r="I930" s="6">
        <v>0</v>
      </c>
      <c r="J930" s="6">
        <v>0</v>
      </c>
      <c r="K930" s="6">
        <v>991681</v>
      </c>
      <c r="L930" t="s">
        <v>1202</v>
      </c>
      <c r="M930" s="1">
        <v>991681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</row>
    <row r="931" spans="1:19" x14ac:dyDescent="0.25">
      <c r="A931" s="4">
        <v>900226715</v>
      </c>
      <c r="B931" s="4" t="s">
        <v>13</v>
      </c>
      <c r="C931" s="4" t="s">
        <v>939</v>
      </c>
      <c r="D931" s="4">
        <v>6130180</v>
      </c>
      <c r="E931" s="5">
        <v>43799</v>
      </c>
      <c r="F931" s="5">
        <f t="shared" si="4"/>
        <v>43799</v>
      </c>
      <c r="G931" s="6">
        <v>496000</v>
      </c>
      <c r="H931" s="6">
        <v>0</v>
      </c>
      <c r="I931" s="6">
        <v>0</v>
      </c>
      <c r="J931" s="6">
        <v>0</v>
      </c>
      <c r="K931" s="6">
        <v>496000</v>
      </c>
      <c r="L931" t="s">
        <v>1202</v>
      </c>
      <c r="M931" s="1">
        <v>496000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</row>
    <row r="932" spans="1:19" x14ac:dyDescent="0.25">
      <c r="A932" s="4">
        <v>900226715</v>
      </c>
      <c r="B932" s="4" t="s">
        <v>13</v>
      </c>
      <c r="C932" s="4" t="s">
        <v>940</v>
      </c>
      <c r="D932" s="4">
        <v>6130181</v>
      </c>
      <c r="E932" s="5">
        <v>43799</v>
      </c>
      <c r="F932" s="5">
        <f t="shared" si="4"/>
        <v>43799</v>
      </c>
      <c r="G932" s="6">
        <v>991681</v>
      </c>
      <c r="H932" s="6">
        <v>0</v>
      </c>
      <c r="I932" s="6">
        <v>0</v>
      </c>
      <c r="J932" s="6">
        <v>0</v>
      </c>
      <c r="K932" s="6">
        <v>991681</v>
      </c>
      <c r="L932" t="s">
        <v>1202</v>
      </c>
      <c r="M932" s="1">
        <v>991681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</row>
    <row r="933" spans="1:19" x14ac:dyDescent="0.25">
      <c r="A933" s="4">
        <v>900226715</v>
      </c>
      <c r="B933" s="4" t="s">
        <v>13</v>
      </c>
      <c r="C933" s="4" t="s">
        <v>941</v>
      </c>
      <c r="D933" s="4">
        <v>6130182</v>
      </c>
      <c r="E933" s="5">
        <v>43799</v>
      </c>
      <c r="F933" s="5">
        <f t="shared" si="4"/>
        <v>43799</v>
      </c>
      <c r="G933" s="6">
        <v>991681</v>
      </c>
      <c r="H933" s="6">
        <v>0</v>
      </c>
      <c r="I933" s="6">
        <v>0</v>
      </c>
      <c r="J933" s="6">
        <v>0</v>
      </c>
      <c r="K933" s="6">
        <v>991681</v>
      </c>
      <c r="L933" t="s">
        <v>1202</v>
      </c>
      <c r="M933" s="1">
        <v>991681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</row>
    <row r="934" spans="1:19" x14ac:dyDescent="0.25">
      <c r="A934" s="4">
        <v>900226715</v>
      </c>
      <c r="B934" s="4" t="s">
        <v>13</v>
      </c>
      <c r="C934" s="4" t="s">
        <v>942</v>
      </c>
      <c r="D934" s="4">
        <v>6130183</v>
      </c>
      <c r="E934" s="5">
        <v>43799</v>
      </c>
      <c r="F934" s="5">
        <f t="shared" si="4"/>
        <v>43799</v>
      </c>
      <c r="G934" s="6">
        <v>991681</v>
      </c>
      <c r="H934" s="6">
        <v>0</v>
      </c>
      <c r="I934" s="6">
        <v>0</v>
      </c>
      <c r="J934" s="6">
        <v>0</v>
      </c>
      <c r="K934" s="6">
        <v>991681</v>
      </c>
      <c r="L934" t="s">
        <v>1202</v>
      </c>
      <c r="M934" s="1">
        <v>991681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</row>
    <row r="935" spans="1:19" x14ac:dyDescent="0.25">
      <c r="A935" s="4">
        <v>900226715</v>
      </c>
      <c r="B935" s="4" t="s">
        <v>13</v>
      </c>
      <c r="C935" s="4" t="s">
        <v>943</v>
      </c>
      <c r="D935" s="4">
        <v>6130184</v>
      </c>
      <c r="E935" s="5">
        <v>43799</v>
      </c>
      <c r="F935" s="5">
        <f t="shared" si="4"/>
        <v>43799</v>
      </c>
      <c r="G935" s="6">
        <v>991681</v>
      </c>
      <c r="H935" s="6">
        <v>0</v>
      </c>
      <c r="I935" s="6">
        <v>0</v>
      </c>
      <c r="J935" s="6">
        <v>0</v>
      </c>
      <c r="K935" s="6">
        <v>991681</v>
      </c>
      <c r="L935" t="s">
        <v>1202</v>
      </c>
      <c r="M935" s="1">
        <v>991681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</row>
    <row r="936" spans="1:19" x14ac:dyDescent="0.25">
      <c r="A936" s="4">
        <v>900226715</v>
      </c>
      <c r="B936" s="4" t="s">
        <v>13</v>
      </c>
      <c r="C936" s="4" t="s">
        <v>944</v>
      </c>
      <c r="D936" s="4">
        <v>6130185</v>
      </c>
      <c r="E936" s="5">
        <v>43799</v>
      </c>
      <c r="F936" s="5">
        <f t="shared" si="4"/>
        <v>43799</v>
      </c>
      <c r="G936" s="6">
        <v>991681</v>
      </c>
      <c r="H936" s="6">
        <v>0</v>
      </c>
      <c r="I936" s="6">
        <v>0</v>
      </c>
      <c r="J936" s="6">
        <v>0</v>
      </c>
      <c r="K936" s="6">
        <v>991681</v>
      </c>
      <c r="L936" t="s">
        <v>1202</v>
      </c>
      <c r="M936" s="1">
        <v>991681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</row>
    <row r="937" spans="1:19" x14ac:dyDescent="0.25">
      <c r="A937" s="4">
        <v>900226715</v>
      </c>
      <c r="B937" s="4" t="s">
        <v>13</v>
      </c>
      <c r="C937" s="4" t="s">
        <v>945</v>
      </c>
      <c r="D937" s="4">
        <v>6130186</v>
      </c>
      <c r="E937" s="5">
        <v>43799</v>
      </c>
      <c r="F937" s="5">
        <f t="shared" si="4"/>
        <v>43799</v>
      </c>
      <c r="G937" s="6">
        <v>991700</v>
      </c>
      <c r="H937" s="6">
        <v>0</v>
      </c>
      <c r="I937" s="6">
        <v>0</v>
      </c>
      <c r="J937" s="6">
        <v>0</v>
      </c>
      <c r="K937" s="6">
        <v>991700</v>
      </c>
      <c r="L937" t="s">
        <v>1202</v>
      </c>
      <c r="M937" s="1">
        <v>991700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</row>
    <row r="938" spans="1:19" x14ac:dyDescent="0.25">
      <c r="A938" s="4">
        <v>900226715</v>
      </c>
      <c r="B938" s="4" t="s">
        <v>13</v>
      </c>
      <c r="C938" s="4" t="s">
        <v>946</v>
      </c>
      <c r="D938" s="4">
        <v>6130187</v>
      </c>
      <c r="E938" s="5">
        <v>43799</v>
      </c>
      <c r="F938" s="5">
        <f t="shared" si="4"/>
        <v>43799</v>
      </c>
      <c r="G938" s="6">
        <v>991700</v>
      </c>
      <c r="H938" s="6">
        <v>0</v>
      </c>
      <c r="I938" s="6">
        <v>0</v>
      </c>
      <c r="J938" s="6">
        <v>0</v>
      </c>
      <c r="K938" s="6">
        <v>991700</v>
      </c>
      <c r="L938" t="s">
        <v>1202</v>
      </c>
      <c r="M938" s="1">
        <v>991700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</row>
    <row r="939" spans="1:19" x14ac:dyDescent="0.25">
      <c r="A939" s="4">
        <v>900226715</v>
      </c>
      <c r="B939" s="4" t="s">
        <v>13</v>
      </c>
      <c r="C939" s="4" t="s">
        <v>947</v>
      </c>
      <c r="D939" s="4">
        <v>6130188</v>
      </c>
      <c r="E939" s="5">
        <v>43799</v>
      </c>
      <c r="F939" s="5">
        <f t="shared" si="4"/>
        <v>43799</v>
      </c>
      <c r="G939" s="6">
        <v>991681</v>
      </c>
      <c r="H939" s="6">
        <v>0</v>
      </c>
      <c r="I939" s="6">
        <v>0</v>
      </c>
      <c r="J939" s="6">
        <v>0</v>
      </c>
      <c r="K939" s="6">
        <v>991681</v>
      </c>
      <c r="L939" t="s">
        <v>1202</v>
      </c>
      <c r="M939" s="1">
        <v>991681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</row>
    <row r="940" spans="1:19" x14ac:dyDescent="0.25">
      <c r="A940" s="4">
        <v>900226715</v>
      </c>
      <c r="B940" s="4" t="s">
        <v>13</v>
      </c>
      <c r="C940" s="4" t="s">
        <v>948</v>
      </c>
      <c r="D940" s="4">
        <v>6130189</v>
      </c>
      <c r="E940" s="5">
        <v>43799</v>
      </c>
      <c r="F940" s="5">
        <f t="shared" si="4"/>
        <v>43799</v>
      </c>
      <c r="G940" s="6">
        <v>991681</v>
      </c>
      <c r="H940" s="6">
        <v>0</v>
      </c>
      <c r="I940" s="6">
        <v>0</v>
      </c>
      <c r="J940" s="6">
        <v>0</v>
      </c>
      <c r="K940" s="6">
        <v>991681</v>
      </c>
      <c r="L940" t="s">
        <v>1202</v>
      </c>
      <c r="M940" s="1">
        <v>991681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</row>
    <row r="941" spans="1:19" x14ac:dyDescent="0.25">
      <c r="A941" s="4">
        <v>900226715</v>
      </c>
      <c r="B941" s="4" t="s">
        <v>13</v>
      </c>
      <c r="C941" s="4" t="s">
        <v>949</v>
      </c>
      <c r="D941" s="4">
        <v>6130190</v>
      </c>
      <c r="E941" s="5">
        <v>43799</v>
      </c>
      <c r="F941" s="5">
        <f t="shared" si="4"/>
        <v>43799</v>
      </c>
      <c r="G941" s="6">
        <v>991681</v>
      </c>
      <c r="H941" s="6">
        <v>0</v>
      </c>
      <c r="I941" s="6">
        <v>0</v>
      </c>
      <c r="J941" s="6">
        <v>0</v>
      </c>
      <c r="K941" s="6">
        <v>991681</v>
      </c>
      <c r="L941" t="s">
        <v>1202</v>
      </c>
      <c r="M941" s="1">
        <v>991681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</row>
    <row r="942" spans="1:19" x14ac:dyDescent="0.25">
      <c r="A942" s="4">
        <v>900226715</v>
      </c>
      <c r="B942" s="4" t="s">
        <v>13</v>
      </c>
      <c r="C942" s="4" t="s">
        <v>950</v>
      </c>
      <c r="D942" s="4">
        <v>6130191</v>
      </c>
      <c r="E942" s="5">
        <v>43799</v>
      </c>
      <c r="F942" s="5">
        <f t="shared" si="4"/>
        <v>43799</v>
      </c>
      <c r="G942" s="6">
        <v>991681</v>
      </c>
      <c r="H942" s="6">
        <v>0</v>
      </c>
      <c r="I942" s="6">
        <v>0</v>
      </c>
      <c r="J942" s="6">
        <v>0</v>
      </c>
      <c r="K942" s="6">
        <v>991681</v>
      </c>
      <c r="L942" t="s">
        <v>1202</v>
      </c>
      <c r="M942" s="1">
        <v>991681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</row>
    <row r="943" spans="1:19" x14ac:dyDescent="0.25">
      <c r="A943" s="4">
        <v>900226715</v>
      </c>
      <c r="B943" s="4" t="s">
        <v>13</v>
      </c>
      <c r="C943" s="4" t="s">
        <v>951</v>
      </c>
      <c r="D943" s="4">
        <v>6130192</v>
      </c>
      <c r="E943" s="5">
        <v>43799</v>
      </c>
      <c r="F943" s="5">
        <f t="shared" si="4"/>
        <v>43799</v>
      </c>
      <c r="G943" s="6">
        <v>991681</v>
      </c>
      <c r="H943" s="6">
        <v>0</v>
      </c>
      <c r="I943" s="6">
        <v>0</v>
      </c>
      <c r="J943" s="6">
        <v>0</v>
      </c>
      <c r="K943" s="6">
        <v>991681</v>
      </c>
      <c r="L943" t="s">
        <v>1202</v>
      </c>
      <c r="M943" s="1">
        <v>991681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</row>
    <row r="944" spans="1:19" x14ac:dyDescent="0.25">
      <c r="A944" s="4">
        <v>900226715</v>
      </c>
      <c r="B944" s="4" t="s">
        <v>13</v>
      </c>
      <c r="C944" s="4" t="s">
        <v>952</v>
      </c>
      <c r="D944" s="4">
        <v>6130193</v>
      </c>
      <c r="E944" s="5">
        <v>43799</v>
      </c>
      <c r="F944" s="5">
        <f t="shared" si="4"/>
        <v>43799</v>
      </c>
      <c r="G944" s="6">
        <v>991700</v>
      </c>
      <c r="H944" s="6">
        <v>0</v>
      </c>
      <c r="I944" s="6">
        <v>0</v>
      </c>
      <c r="J944" s="6">
        <v>0</v>
      </c>
      <c r="K944" s="6">
        <v>991700</v>
      </c>
      <c r="L944" t="s">
        <v>1202</v>
      </c>
      <c r="M944" s="1">
        <v>991700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</row>
    <row r="945" spans="1:19" x14ac:dyDescent="0.25">
      <c r="A945" s="4">
        <v>900226715</v>
      </c>
      <c r="B945" s="4" t="s">
        <v>13</v>
      </c>
      <c r="C945" s="4" t="s">
        <v>953</v>
      </c>
      <c r="D945" s="4">
        <v>6130194</v>
      </c>
      <c r="E945" s="5">
        <v>43799</v>
      </c>
      <c r="F945" s="5">
        <f t="shared" si="4"/>
        <v>43799</v>
      </c>
      <c r="G945" s="6">
        <v>991681</v>
      </c>
      <c r="H945" s="6">
        <v>0</v>
      </c>
      <c r="I945" s="6">
        <v>0</v>
      </c>
      <c r="J945" s="6">
        <v>0</v>
      </c>
      <c r="K945" s="6">
        <v>991681</v>
      </c>
      <c r="L945" t="s">
        <v>1202</v>
      </c>
      <c r="M945" s="1">
        <v>991681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</row>
    <row r="946" spans="1:19" x14ac:dyDescent="0.25">
      <c r="A946" s="4">
        <v>900226715</v>
      </c>
      <c r="B946" s="4" t="s">
        <v>13</v>
      </c>
      <c r="C946" s="4" t="s">
        <v>954</v>
      </c>
      <c r="D946" s="4">
        <v>6130195</v>
      </c>
      <c r="E946" s="5">
        <v>43799</v>
      </c>
      <c r="F946" s="5">
        <f t="shared" si="4"/>
        <v>43799</v>
      </c>
      <c r="G946" s="6">
        <v>991700</v>
      </c>
      <c r="H946" s="6">
        <v>0</v>
      </c>
      <c r="I946" s="6">
        <v>0</v>
      </c>
      <c r="J946" s="6">
        <v>0</v>
      </c>
      <c r="K946" s="6">
        <v>991700</v>
      </c>
      <c r="L946" t="s">
        <v>1202</v>
      </c>
      <c r="M946" s="1">
        <v>991700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</row>
    <row r="947" spans="1:19" x14ac:dyDescent="0.25">
      <c r="A947" s="4">
        <v>900226715</v>
      </c>
      <c r="B947" s="4" t="s">
        <v>13</v>
      </c>
      <c r="C947" s="4" t="s">
        <v>955</v>
      </c>
      <c r="D947" s="4">
        <v>6130196</v>
      </c>
      <c r="E947" s="5">
        <v>43799</v>
      </c>
      <c r="F947" s="5">
        <f t="shared" si="4"/>
        <v>43799</v>
      </c>
      <c r="G947" s="6">
        <v>991681</v>
      </c>
      <c r="H947" s="6">
        <v>0</v>
      </c>
      <c r="I947" s="6">
        <v>0</v>
      </c>
      <c r="J947" s="6">
        <v>0</v>
      </c>
      <c r="K947" s="6">
        <v>991681</v>
      </c>
      <c r="L947" t="s">
        <v>1202</v>
      </c>
      <c r="M947" s="1">
        <v>991681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</row>
    <row r="948" spans="1:19" x14ac:dyDescent="0.25">
      <c r="A948" s="4">
        <v>900226715</v>
      </c>
      <c r="B948" s="4" t="s">
        <v>13</v>
      </c>
      <c r="C948" s="4" t="s">
        <v>956</v>
      </c>
      <c r="D948" s="4">
        <v>6130197</v>
      </c>
      <c r="E948" s="5">
        <v>43799</v>
      </c>
      <c r="F948" s="5">
        <f t="shared" ref="F948:F968" si="5">+E948</f>
        <v>43799</v>
      </c>
      <c r="G948" s="6">
        <v>991681</v>
      </c>
      <c r="H948" s="6">
        <v>0</v>
      </c>
      <c r="I948" s="6">
        <v>0</v>
      </c>
      <c r="J948" s="6">
        <v>0</v>
      </c>
      <c r="K948" s="6">
        <v>991681</v>
      </c>
      <c r="L948" t="s">
        <v>1202</v>
      </c>
      <c r="M948" s="1">
        <v>991681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</row>
    <row r="949" spans="1:19" x14ac:dyDescent="0.25">
      <c r="A949" s="4">
        <v>900226715</v>
      </c>
      <c r="B949" s="4" t="s">
        <v>13</v>
      </c>
      <c r="C949" s="4" t="s">
        <v>957</v>
      </c>
      <c r="D949" s="4">
        <v>6130198</v>
      </c>
      <c r="E949" s="5">
        <v>43799</v>
      </c>
      <c r="F949" s="5">
        <f t="shared" si="5"/>
        <v>43799</v>
      </c>
      <c r="G949" s="6">
        <v>991681</v>
      </c>
      <c r="H949" s="6">
        <v>0</v>
      </c>
      <c r="I949" s="6">
        <v>0</v>
      </c>
      <c r="J949" s="6">
        <v>0</v>
      </c>
      <c r="K949" s="6">
        <v>991681</v>
      </c>
      <c r="L949" t="s">
        <v>1202</v>
      </c>
      <c r="M949" s="1">
        <v>991681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</row>
    <row r="950" spans="1:19" x14ac:dyDescent="0.25">
      <c r="A950" s="4">
        <v>900226715</v>
      </c>
      <c r="B950" s="4" t="s">
        <v>13</v>
      </c>
      <c r="C950" s="4" t="s">
        <v>958</v>
      </c>
      <c r="D950" s="4">
        <v>6130199</v>
      </c>
      <c r="E950" s="5">
        <v>43799</v>
      </c>
      <c r="F950" s="5">
        <f t="shared" si="5"/>
        <v>43799</v>
      </c>
      <c r="G950" s="6">
        <v>991700</v>
      </c>
      <c r="H950" s="6">
        <v>0</v>
      </c>
      <c r="I950" s="6">
        <v>0</v>
      </c>
      <c r="J950" s="6">
        <v>0</v>
      </c>
      <c r="K950" s="6">
        <v>991700</v>
      </c>
      <c r="L950" t="s">
        <v>1202</v>
      </c>
      <c r="M950" s="1">
        <v>991700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</row>
    <row r="951" spans="1:19" x14ac:dyDescent="0.25">
      <c r="A951" s="4">
        <v>900226715</v>
      </c>
      <c r="B951" s="4" t="s">
        <v>13</v>
      </c>
      <c r="C951" s="4" t="s">
        <v>959</v>
      </c>
      <c r="D951" s="4">
        <v>6130200</v>
      </c>
      <c r="E951" s="5">
        <v>43799</v>
      </c>
      <c r="F951" s="5">
        <f t="shared" si="5"/>
        <v>43799</v>
      </c>
      <c r="G951" s="6">
        <v>991681</v>
      </c>
      <c r="H951" s="6">
        <v>0</v>
      </c>
      <c r="I951" s="6">
        <v>0</v>
      </c>
      <c r="J951" s="6">
        <v>0</v>
      </c>
      <c r="K951" s="6">
        <v>991681</v>
      </c>
      <c r="L951" t="s">
        <v>1202</v>
      </c>
      <c r="M951" s="1">
        <v>991681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</row>
    <row r="952" spans="1:19" x14ac:dyDescent="0.25">
      <c r="A952" s="4">
        <v>900226715</v>
      </c>
      <c r="B952" s="4" t="s">
        <v>13</v>
      </c>
      <c r="C952" s="4" t="s">
        <v>960</v>
      </c>
      <c r="D952" s="4">
        <v>6130202</v>
      </c>
      <c r="E952" s="5">
        <v>43799</v>
      </c>
      <c r="F952" s="5">
        <f t="shared" si="5"/>
        <v>43799</v>
      </c>
      <c r="G952" s="6">
        <v>1006068</v>
      </c>
      <c r="H952" s="6">
        <v>0</v>
      </c>
      <c r="I952" s="6">
        <v>0</v>
      </c>
      <c r="J952" s="6">
        <v>0</v>
      </c>
      <c r="K952" s="6">
        <v>1006068</v>
      </c>
      <c r="L952" t="s">
        <v>1202</v>
      </c>
      <c r="M952" s="1">
        <v>1006068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</row>
    <row r="953" spans="1:19" x14ac:dyDescent="0.25">
      <c r="A953" s="4">
        <v>900226715</v>
      </c>
      <c r="B953" s="4" t="s">
        <v>13</v>
      </c>
      <c r="C953" s="4" t="s">
        <v>961</v>
      </c>
      <c r="D953" s="4">
        <v>6130203</v>
      </c>
      <c r="E953" s="5">
        <v>43799</v>
      </c>
      <c r="F953" s="5">
        <f t="shared" si="5"/>
        <v>43799</v>
      </c>
      <c r="G953" s="6">
        <v>991681</v>
      </c>
      <c r="H953" s="6">
        <v>0</v>
      </c>
      <c r="I953" s="6">
        <v>0</v>
      </c>
      <c r="J953" s="6">
        <v>0</v>
      </c>
      <c r="K953" s="6">
        <v>991681</v>
      </c>
      <c r="L953" t="s">
        <v>1202</v>
      </c>
      <c r="M953" s="1">
        <v>991681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</row>
    <row r="954" spans="1:19" x14ac:dyDescent="0.25">
      <c r="A954" s="4">
        <v>900226715</v>
      </c>
      <c r="B954" s="4" t="s">
        <v>13</v>
      </c>
      <c r="C954" s="4" t="s">
        <v>962</v>
      </c>
      <c r="D954" s="4">
        <v>6130204</v>
      </c>
      <c r="E954" s="5">
        <v>43799</v>
      </c>
      <c r="F954" s="5">
        <f t="shared" si="5"/>
        <v>43799</v>
      </c>
      <c r="G954" s="6">
        <v>991681</v>
      </c>
      <c r="H954" s="6">
        <v>0</v>
      </c>
      <c r="I954" s="6">
        <v>0</v>
      </c>
      <c r="J954" s="6">
        <v>0</v>
      </c>
      <c r="K954" s="6">
        <v>991681</v>
      </c>
      <c r="L954" t="s">
        <v>1202</v>
      </c>
      <c r="M954" s="1">
        <v>991681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</row>
    <row r="955" spans="1:19" x14ac:dyDescent="0.25">
      <c r="A955" s="4">
        <v>900226715</v>
      </c>
      <c r="B955" s="4" t="s">
        <v>13</v>
      </c>
      <c r="C955" s="4" t="s">
        <v>963</v>
      </c>
      <c r="D955" s="4">
        <v>6130205</v>
      </c>
      <c r="E955" s="5">
        <v>43799</v>
      </c>
      <c r="F955" s="5">
        <f t="shared" si="5"/>
        <v>43799</v>
      </c>
      <c r="G955" s="6">
        <v>991700</v>
      </c>
      <c r="H955" s="6">
        <v>0</v>
      </c>
      <c r="I955" s="6">
        <v>0</v>
      </c>
      <c r="J955" s="6">
        <v>0</v>
      </c>
      <c r="K955" s="6">
        <v>991700</v>
      </c>
      <c r="L955" t="s">
        <v>1202</v>
      </c>
      <c r="M955" s="1">
        <v>991700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</row>
    <row r="956" spans="1:19" x14ac:dyDescent="0.25">
      <c r="A956" s="4">
        <v>900226715</v>
      </c>
      <c r="B956" s="4" t="s">
        <v>13</v>
      </c>
      <c r="C956" s="4" t="s">
        <v>964</v>
      </c>
      <c r="D956" s="4">
        <v>6130206</v>
      </c>
      <c r="E956" s="5">
        <v>43799</v>
      </c>
      <c r="F956" s="5">
        <f t="shared" si="5"/>
        <v>43799</v>
      </c>
      <c r="G956" s="6">
        <v>991681</v>
      </c>
      <c r="H956" s="6">
        <v>0</v>
      </c>
      <c r="I956" s="6">
        <v>0</v>
      </c>
      <c r="J956" s="6">
        <v>0</v>
      </c>
      <c r="K956" s="6">
        <v>991681</v>
      </c>
      <c r="L956" t="s">
        <v>1202</v>
      </c>
      <c r="M956" s="1">
        <v>991681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</row>
    <row r="957" spans="1:19" x14ac:dyDescent="0.25">
      <c r="A957" s="4">
        <v>900226715</v>
      </c>
      <c r="B957" s="4" t="s">
        <v>13</v>
      </c>
      <c r="C957" s="4" t="s">
        <v>965</v>
      </c>
      <c r="D957" s="4">
        <v>6130207</v>
      </c>
      <c r="E957" s="5">
        <v>43799</v>
      </c>
      <c r="F957" s="5">
        <f t="shared" si="5"/>
        <v>43799</v>
      </c>
      <c r="G957" s="6">
        <v>991681</v>
      </c>
      <c r="H957" s="6">
        <v>0</v>
      </c>
      <c r="I957" s="6">
        <v>0</v>
      </c>
      <c r="J957" s="6">
        <v>0</v>
      </c>
      <c r="K957" s="6">
        <v>991681</v>
      </c>
      <c r="L957" t="s">
        <v>1202</v>
      </c>
      <c r="M957" s="1">
        <v>991681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</row>
    <row r="958" spans="1:19" x14ac:dyDescent="0.25">
      <c r="A958" s="4">
        <v>900226715</v>
      </c>
      <c r="B958" s="4" t="s">
        <v>13</v>
      </c>
      <c r="C958" s="4" t="s">
        <v>966</v>
      </c>
      <c r="D958" s="4">
        <v>6130208</v>
      </c>
      <c r="E958" s="5">
        <v>43799</v>
      </c>
      <c r="F958" s="5">
        <f t="shared" si="5"/>
        <v>43799</v>
      </c>
      <c r="G958" s="6">
        <v>991681</v>
      </c>
      <c r="H958" s="6">
        <v>0</v>
      </c>
      <c r="I958" s="6">
        <v>0</v>
      </c>
      <c r="J958" s="6">
        <v>0</v>
      </c>
      <c r="K958" s="6">
        <v>991681</v>
      </c>
      <c r="L958" t="s">
        <v>1202</v>
      </c>
      <c r="M958" s="1">
        <v>991681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</row>
    <row r="959" spans="1:19" x14ac:dyDescent="0.25">
      <c r="A959" s="4">
        <v>900226715</v>
      </c>
      <c r="B959" s="4" t="s">
        <v>13</v>
      </c>
      <c r="C959" s="4" t="s">
        <v>967</v>
      </c>
      <c r="D959" s="4">
        <v>6130209</v>
      </c>
      <c r="E959" s="5">
        <v>43799</v>
      </c>
      <c r="F959" s="5">
        <f t="shared" si="5"/>
        <v>43799</v>
      </c>
      <c r="G959" s="6">
        <v>991681</v>
      </c>
      <c r="H959" s="6">
        <v>0</v>
      </c>
      <c r="I959" s="6">
        <v>0</v>
      </c>
      <c r="J959" s="6">
        <v>0</v>
      </c>
      <c r="K959" s="6">
        <v>991681</v>
      </c>
      <c r="L959" t="s">
        <v>1202</v>
      </c>
      <c r="M959" s="1">
        <v>991681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</row>
    <row r="960" spans="1:19" x14ac:dyDescent="0.25">
      <c r="A960" s="4">
        <v>900226715</v>
      </c>
      <c r="B960" s="4" t="s">
        <v>13</v>
      </c>
      <c r="C960" s="4" t="s">
        <v>968</v>
      </c>
      <c r="D960" s="4">
        <v>6130210</v>
      </c>
      <c r="E960" s="5">
        <v>43799</v>
      </c>
      <c r="F960" s="5">
        <f t="shared" si="5"/>
        <v>43799</v>
      </c>
      <c r="G960" s="6">
        <v>991681</v>
      </c>
      <c r="H960" s="6">
        <v>0</v>
      </c>
      <c r="I960" s="6">
        <v>0</v>
      </c>
      <c r="J960" s="6">
        <v>0</v>
      </c>
      <c r="K960" s="6">
        <v>991681</v>
      </c>
      <c r="L960" t="s">
        <v>1202</v>
      </c>
      <c r="M960" s="1">
        <v>991681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</row>
    <row r="961" spans="1:19" x14ac:dyDescent="0.25">
      <c r="A961" s="4">
        <v>900226715</v>
      </c>
      <c r="B961" s="4" t="s">
        <v>13</v>
      </c>
      <c r="C961" s="4" t="s">
        <v>969</v>
      </c>
      <c r="D961" s="4">
        <v>6130211</v>
      </c>
      <c r="E961" s="5">
        <v>43799</v>
      </c>
      <c r="F961" s="5">
        <f t="shared" si="5"/>
        <v>43799</v>
      </c>
      <c r="G961" s="6">
        <v>991700</v>
      </c>
      <c r="H961" s="6">
        <v>0</v>
      </c>
      <c r="I961" s="6">
        <v>0</v>
      </c>
      <c r="J961" s="6">
        <v>0</v>
      </c>
      <c r="K961" s="6">
        <v>991700</v>
      </c>
      <c r="L961" t="s">
        <v>1202</v>
      </c>
      <c r="M961" s="1">
        <v>991700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</row>
    <row r="962" spans="1:19" x14ac:dyDescent="0.25">
      <c r="A962" s="4">
        <v>900226715</v>
      </c>
      <c r="B962" s="4" t="s">
        <v>13</v>
      </c>
      <c r="C962" s="4" t="s">
        <v>970</v>
      </c>
      <c r="D962" s="4">
        <v>6130213</v>
      </c>
      <c r="E962" s="5">
        <v>43799</v>
      </c>
      <c r="F962" s="5">
        <f t="shared" si="5"/>
        <v>43799</v>
      </c>
      <c r="G962" s="6">
        <v>991700</v>
      </c>
      <c r="H962" s="6">
        <v>0</v>
      </c>
      <c r="I962" s="6">
        <v>0</v>
      </c>
      <c r="J962" s="6">
        <v>0</v>
      </c>
      <c r="K962" s="6">
        <v>991700</v>
      </c>
      <c r="L962" t="s">
        <v>1202</v>
      </c>
      <c r="M962" s="1">
        <v>991700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</row>
    <row r="963" spans="1:19" x14ac:dyDescent="0.25">
      <c r="A963" s="4">
        <v>900226715</v>
      </c>
      <c r="B963" s="4" t="s">
        <v>13</v>
      </c>
      <c r="C963" s="4" t="s">
        <v>971</v>
      </c>
      <c r="D963" s="4">
        <v>6130214</v>
      </c>
      <c r="E963" s="5">
        <v>43799</v>
      </c>
      <c r="F963" s="5">
        <f t="shared" si="5"/>
        <v>43799</v>
      </c>
      <c r="G963" s="6">
        <v>991681</v>
      </c>
      <c r="H963" s="6">
        <v>0</v>
      </c>
      <c r="I963" s="6">
        <v>0</v>
      </c>
      <c r="J963" s="6">
        <v>0</v>
      </c>
      <c r="K963" s="6">
        <v>991681</v>
      </c>
      <c r="L963" t="s">
        <v>1202</v>
      </c>
      <c r="M963" s="1">
        <v>991681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</row>
    <row r="964" spans="1:19" x14ac:dyDescent="0.25">
      <c r="A964" s="4">
        <v>900226715</v>
      </c>
      <c r="B964" s="4" t="s">
        <v>13</v>
      </c>
      <c r="C964" s="4" t="s">
        <v>972</v>
      </c>
      <c r="D964" s="4">
        <v>6130216</v>
      </c>
      <c r="E964" s="5">
        <v>43799</v>
      </c>
      <c r="F964" s="5">
        <f t="shared" si="5"/>
        <v>43799</v>
      </c>
      <c r="G964" s="6">
        <v>991681</v>
      </c>
      <c r="H964" s="6">
        <v>0</v>
      </c>
      <c r="I964" s="6">
        <v>0</v>
      </c>
      <c r="J964" s="6">
        <v>0</v>
      </c>
      <c r="K964" s="6">
        <v>991681</v>
      </c>
      <c r="L964" t="s">
        <v>1202</v>
      </c>
      <c r="M964" s="1">
        <v>991681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</row>
    <row r="965" spans="1:19" x14ac:dyDescent="0.25">
      <c r="A965" s="4">
        <v>900226715</v>
      </c>
      <c r="B965" s="4" t="s">
        <v>13</v>
      </c>
      <c r="C965" s="4" t="s">
        <v>973</v>
      </c>
      <c r="D965" s="4">
        <v>6130217</v>
      </c>
      <c r="E965" s="5">
        <v>43799</v>
      </c>
      <c r="F965" s="5">
        <f t="shared" si="5"/>
        <v>43799</v>
      </c>
      <c r="G965" s="6">
        <v>991681</v>
      </c>
      <c r="H965" s="6">
        <v>0</v>
      </c>
      <c r="I965" s="6">
        <v>0</v>
      </c>
      <c r="J965" s="6">
        <v>0</v>
      </c>
      <c r="K965" s="6">
        <v>991681</v>
      </c>
      <c r="L965" t="s">
        <v>1202</v>
      </c>
      <c r="M965" s="1">
        <v>991681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</row>
    <row r="966" spans="1:19" x14ac:dyDescent="0.25">
      <c r="A966" s="4">
        <v>900226715</v>
      </c>
      <c r="B966" s="4" t="s">
        <v>13</v>
      </c>
      <c r="C966" s="4" t="s">
        <v>974</v>
      </c>
      <c r="D966" s="4">
        <v>6130218</v>
      </c>
      <c r="E966" s="5">
        <v>43799</v>
      </c>
      <c r="F966" s="5">
        <f t="shared" si="5"/>
        <v>43799</v>
      </c>
      <c r="G966" s="6">
        <v>991700</v>
      </c>
      <c r="H966" s="6">
        <v>0</v>
      </c>
      <c r="I966" s="6">
        <v>0</v>
      </c>
      <c r="J966" s="6">
        <v>0</v>
      </c>
      <c r="K966" s="6">
        <v>991700</v>
      </c>
      <c r="L966" t="s">
        <v>1202</v>
      </c>
      <c r="M966" s="1">
        <v>991700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</row>
    <row r="967" spans="1:19" x14ac:dyDescent="0.25">
      <c r="A967" s="4">
        <v>900226715</v>
      </c>
      <c r="B967" s="4" t="s">
        <v>13</v>
      </c>
      <c r="C967" s="4" t="s">
        <v>975</v>
      </c>
      <c r="D967" s="4">
        <v>6130219</v>
      </c>
      <c r="E967" s="5">
        <v>43799</v>
      </c>
      <c r="F967" s="5">
        <f t="shared" si="5"/>
        <v>43799</v>
      </c>
      <c r="G967" s="6">
        <v>991681</v>
      </c>
      <c r="H967" s="6">
        <v>0</v>
      </c>
      <c r="I967" s="6">
        <v>0</v>
      </c>
      <c r="J967" s="6">
        <v>0</v>
      </c>
      <c r="K967" s="6">
        <v>991681</v>
      </c>
      <c r="L967" t="s">
        <v>1202</v>
      </c>
      <c r="M967" s="1">
        <v>991681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</row>
    <row r="968" spans="1:19" x14ac:dyDescent="0.25">
      <c r="A968" s="4">
        <v>900226715</v>
      </c>
      <c r="B968" s="4" t="s">
        <v>13</v>
      </c>
      <c r="C968" s="4" t="s">
        <v>976</v>
      </c>
      <c r="D968" s="4">
        <v>6130241</v>
      </c>
      <c r="E968" s="5">
        <v>43799</v>
      </c>
      <c r="F968" s="5">
        <f t="shared" si="5"/>
        <v>43799</v>
      </c>
      <c r="G968" s="6">
        <v>22477</v>
      </c>
      <c r="H968" s="6">
        <v>0</v>
      </c>
      <c r="I968" s="6">
        <v>0</v>
      </c>
      <c r="J968" s="6">
        <v>0</v>
      </c>
      <c r="K968" s="6">
        <v>22477</v>
      </c>
      <c r="L968" t="s">
        <v>1202</v>
      </c>
      <c r="M968" s="1">
        <v>22477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</row>
    <row r="969" spans="1:19" hidden="1" x14ac:dyDescent="0.25">
      <c r="A969" s="4">
        <v>900226715</v>
      </c>
      <c r="B969" s="4" t="s">
        <v>13</v>
      </c>
      <c r="C969" s="4" t="s">
        <v>977</v>
      </c>
      <c r="D969" s="4">
        <v>6130251</v>
      </c>
      <c r="E969" s="5">
        <v>43799</v>
      </c>
      <c r="F969" s="5">
        <v>43809</v>
      </c>
      <c r="G969" s="6">
        <v>378229404</v>
      </c>
      <c r="H969" s="6">
        <v>0</v>
      </c>
      <c r="I969" s="6">
        <v>0</v>
      </c>
      <c r="J969" s="6">
        <v>0</v>
      </c>
      <c r="K969" s="6">
        <v>378229404</v>
      </c>
      <c r="L969" t="s">
        <v>1211</v>
      </c>
      <c r="M969" s="1">
        <v>0</v>
      </c>
      <c r="N969" s="1">
        <v>0</v>
      </c>
      <c r="O969" s="1">
        <v>0</v>
      </c>
      <c r="P969" s="1">
        <v>331724043</v>
      </c>
      <c r="Q969" s="1">
        <v>0</v>
      </c>
      <c r="R969" s="1">
        <v>0</v>
      </c>
      <c r="S969" s="1">
        <v>46505361</v>
      </c>
    </row>
    <row r="970" spans="1:19" hidden="1" x14ac:dyDescent="0.25">
      <c r="A970" s="4">
        <v>900226715</v>
      </c>
      <c r="B970" s="4" t="s">
        <v>13</v>
      </c>
      <c r="C970" s="4" t="s">
        <v>978</v>
      </c>
      <c r="D970" s="4">
        <v>6130254</v>
      </c>
      <c r="E970" s="5">
        <v>43799</v>
      </c>
      <c r="F970" s="5">
        <v>43809</v>
      </c>
      <c r="G970" s="6">
        <v>35671049</v>
      </c>
      <c r="H970" s="6">
        <v>0</v>
      </c>
      <c r="I970" s="6">
        <v>0</v>
      </c>
      <c r="J970" s="6">
        <v>0</v>
      </c>
      <c r="K970" s="6">
        <v>35671049</v>
      </c>
      <c r="L970" t="s">
        <v>1205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35671049</v>
      </c>
    </row>
    <row r="971" spans="1:19" hidden="1" x14ac:dyDescent="0.25">
      <c r="A971" s="4">
        <v>900226715</v>
      </c>
      <c r="B971" s="4" t="s">
        <v>13</v>
      </c>
      <c r="C971" s="4" t="s">
        <v>979</v>
      </c>
      <c r="D971" s="4">
        <v>6130255</v>
      </c>
      <c r="E971" s="5">
        <v>43799</v>
      </c>
      <c r="F971" s="5">
        <v>43809</v>
      </c>
      <c r="G971" s="6">
        <v>7928963</v>
      </c>
      <c r="H971" s="6">
        <v>0</v>
      </c>
      <c r="I971" s="6">
        <v>0</v>
      </c>
      <c r="J971" s="6">
        <v>0</v>
      </c>
      <c r="K971" s="6">
        <v>7928963</v>
      </c>
      <c r="L971" t="s">
        <v>1205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7928963</v>
      </c>
    </row>
    <row r="972" spans="1:19" hidden="1" x14ac:dyDescent="0.25">
      <c r="A972" s="4">
        <v>900226715</v>
      </c>
      <c r="B972" s="4" t="s">
        <v>13</v>
      </c>
      <c r="C972" s="4" t="s">
        <v>980</v>
      </c>
      <c r="D972" s="4">
        <v>6130256</v>
      </c>
      <c r="E972" s="5">
        <v>43799</v>
      </c>
      <c r="F972" s="5">
        <v>43809</v>
      </c>
      <c r="G972" s="6">
        <v>84072855</v>
      </c>
      <c r="H972" s="6">
        <v>0</v>
      </c>
      <c r="I972" s="6">
        <v>0</v>
      </c>
      <c r="J972" s="6">
        <v>0</v>
      </c>
      <c r="K972" s="6">
        <v>84072855</v>
      </c>
      <c r="L972" t="s">
        <v>1205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84072855</v>
      </c>
    </row>
    <row r="973" spans="1:19" x14ac:dyDescent="0.25">
      <c r="A973" s="4">
        <v>900226715</v>
      </c>
      <c r="B973" s="4" t="s">
        <v>13</v>
      </c>
      <c r="C973" s="4" t="s">
        <v>981</v>
      </c>
      <c r="D973" s="4">
        <v>6130528</v>
      </c>
      <c r="E973" s="5">
        <v>43808</v>
      </c>
      <c r="F973" s="5">
        <f t="shared" ref="F973:F1023" si="6">+E973</f>
        <v>43808</v>
      </c>
      <c r="G973" s="6">
        <v>5774965</v>
      </c>
      <c r="H973" s="6">
        <v>0</v>
      </c>
      <c r="I973" s="6">
        <v>0</v>
      </c>
      <c r="J973" s="6">
        <v>0</v>
      </c>
      <c r="K973" s="6">
        <v>5774965</v>
      </c>
      <c r="L973" t="s">
        <v>1202</v>
      </c>
      <c r="M973" s="1">
        <v>5774965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</row>
    <row r="974" spans="1:19" x14ac:dyDescent="0.25">
      <c r="A974" s="4">
        <v>900226715</v>
      </c>
      <c r="B974" s="4" t="s">
        <v>13</v>
      </c>
      <c r="C974" s="4" t="s">
        <v>982</v>
      </c>
      <c r="D974" s="4">
        <v>6130536</v>
      </c>
      <c r="E974" s="5">
        <v>43808</v>
      </c>
      <c r="F974" s="5">
        <f t="shared" si="6"/>
        <v>43808</v>
      </c>
      <c r="G974" s="6">
        <v>340806</v>
      </c>
      <c r="H974" s="6">
        <v>0</v>
      </c>
      <c r="I974" s="6">
        <v>0</v>
      </c>
      <c r="J974" s="6">
        <v>0</v>
      </c>
      <c r="K974" s="6">
        <v>340806</v>
      </c>
      <c r="L974" t="s">
        <v>1202</v>
      </c>
      <c r="M974" s="1">
        <v>340806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</row>
    <row r="975" spans="1:19" x14ac:dyDescent="0.25">
      <c r="A975" s="4">
        <v>900226715</v>
      </c>
      <c r="B975" s="4" t="s">
        <v>13</v>
      </c>
      <c r="C975" s="4" t="s">
        <v>983</v>
      </c>
      <c r="D975" s="4">
        <v>6130544</v>
      </c>
      <c r="E975" s="5">
        <v>43808</v>
      </c>
      <c r="F975" s="5">
        <f t="shared" si="6"/>
        <v>43808</v>
      </c>
      <c r="G975" s="6">
        <v>1296676</v>
      </c>
      <c r="H975" s="6">
        <v>0</v>
      </c>
      <c r="I975" s="6">
        <v>0</v>
      </c>
      <c r="J975" s="6">
        <v>0</v>
      </c>
      <c r="K975" s="6">
        <v>1296676</v>
      </c>
      <c r="L975" t="s">
        <v>1202</v>
      </c>
      <c r="M975" s="1">
        <v>1296676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</row>
    <row r="976" spans="1:19" x14ac:dyDescent="0.25">
      <c r="A976" s="4">
        <v>900226715</v>
      </c>
      <c r="B976" s="4" t="s">
        <v>13</v>
      </c>
      <c r="C976" s="4" t="s">
        <v>984</v>
      </c>
      <c r="D976" s="4">
        <v>6130554</v>
      </c>
      <c r="E976" s="5">
        <v>43808</v>
      </c>
      <c r="F976" s="5">
        <f t="shared" si="6"/>
        <v>43808</v>
      </c>
      <c r="G976" s="6">
        <v>295178</v>
      </c>
      <c r="H976" s="6">
        <v>0</v>
      </c>
      <c r="I976" s="6">
        <v>0</v>
      </c>
      <c r="J976" s="6">
        <v>0</v>
      </c>
      <c r="K976" s="6">
        <v>295178</v>
      </c>
      <c r="L976" t="s">
        <v>1202</v>
      </c>
      <c r="M976" s="1">
        <v>295178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</row>
    <row r="977" spans="1:19" x14ac:dyDescent="0.25">
      <c r="A977" s="4">
        <v>900226715</v>
      </c>
      <c r="B977" s="4" t="s">
        <v>13</v>
      </c>
      <c r="C977" s="4" t="s">
        <v>985</v>
      </c>
      <c r="D977" s="4">
        <v>6130570</v>
      </c>
      <c r="E977" s="5">
        <v>43809</v>
      </c>
      <c r="F977" s="5">
        <f t="shared" si="6"/>
        <v>43809</v>
      </c>
      <c r="G977" s="6">
        <v>75000</v>
      </c>
      <c r="H977" s="6">
        <v>0</v>
      </c>
      <c r="I977" s="6">
        <v>0</v>
      </c>
      <c r="J977" s="6">
        <v>0</v>
      </c>
      <c r="K977" s="6">
        <v>75000</v>
      </c>
      <c r="L977" t="s">
        <v>1202</v>
      </c>
      <c r="M977" s="1">
        <v>75000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</row>
    <row r="978" spans="1:19" x14ac:dyDescent="0.25">
      <c r="A978" s="4">
        <v>900226715</v>
      </c>
      <c r="B978" s="4" t="s">
        <v>13</v>
      </c>
      <c r="C978" s="4" t="s">
        <v>986</v>
      </c>
      <c r="D978" s="4">
        <v>6130571</v>
      </c>
      <c r="E978" s="5">
        <v>43809</v>
      </c>
      <c r="F978" s="5">
        <f t="shared" si="6"/>
        <v>43809</v>
      </c>
      <c r="G978" s="6">
        <v>389986</v>
      </c>
      <c r="H978" s="6">
        <v>0</v>
      </c>
      <c r="I978" s="6">
        <v>0</v>
      </c>
      <c r="J978" s="6">
        <v>0</v>
      </c>
      <c r="K978" s="6">
        <v>389986</v>
      </c>
      <c r="L978" t="s">
        <v>1202</v>
      </c>
      <c r="M978" s="1">
        <v>389986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</row>
    <row r="979" spans="1:19" x14ac:dyDescent="0.25">
      <c r="A979" s="4">
        <v>900226715</v>
      </c>
      <c r="B979" s="4" t="s">
        <v>13</v>
      </c>
      <c r="C979" s="4" t="s">
        <v>987</v>
      </c>
      <c r="D979" s="4">
        <v>6130573</v>
      </c>
      <c r="E979" s="5">
        <v>43809</v>
      </c>
      <c r="F979" s="5">
        <f t="shared" si="6"/>
        <v>43809</v>
      </c>
      <c r="G979" s="6">
        <v>75000</v>
      </c>
      <c r="H979" s="6">
        <v>0</v>
      </c>
      <c r="I979" s="6">
        <v>0</v>
      </c>
      <c r="J979" s="6">
        <v>0</v>
      </c>
      <c r="K979" s="6">
        <v>75000</v>
      </c>
      <c r="L979" t="s">
        <v>1202</v>
      </c>
      <c r="M979" s="1">
        <v>75000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</row>
    <row r="980" spans="1:19" x14ac:dyDescent="0.25">
      <c r="A980" s="4">
        <v>900226715</v>
      </c>
      <c r="B980" s="4" t="s">
        <v>13</v>
      </c>
      <c r="C980" s="4" t="s">
        <v>988</v>
      </c>
      <c r="D980" s="4">
        <v>6130576</v>
      </c>
      <c r="E980" s="5">
        <v>43809</v>
      </c>
      <c r="F980" s="5">
        <f t="shared" si="6"/>
        <v>43809</v>
      </c>
      <c r="G980" s="6">
        <v>75000</v>
      </c>
      <c r="H980" s="6">
        <v>0</v>
      </c>
      <c r="I980" s="6">
        <v>0</v>
      </c>
      <c r="J980" s="6">
        <v>0</v>
      </c>
      <c r="K980" s="6">
        <v>75000</v>
      </c>
      <c r="L980" t="s">
        <v>1202</v>
      </c>
      <c r="M980" s="1">
        <v>75000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</row>
    <row r="981" spans="1:19" x14ac:dyDescent="0.25">
      <c r="A981" s="4">
        <v>900226715</v>
      </c>
      <c r="B981" s="4" t="s">
        <v>13</v>
      </c>
      <c r="C981" s="4" t="s">
        <v>989</v>
      </c>
      <c r="D981" s="4">
        <v>6130578</v>
      </c>
      <c r="E981" s="5">
        <v>43809</v>
      </c>
      <c r="F981" s="5">
        <f t="shared" si="6"/>
        <v>43809</v>
      </c>
      <c r="G981" s="6">
        <v>185000</v>
      </c>
      <c r="H981" s="6">
        <v>0</v>
      </c>
      <c r="I981" s="6">
        <v>0</v>
      </c>
      <c r="J981" s="6">
        <v>0</v>
      </c>
      <c r="K981" s="6">
        <v>185000</v>
      </c>
      <c r="L981" t="s">
        <v>1202</v>
      </c>
      <c r="M981" s="1">
        <v>185000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</row>
    <row r="982" spans="1:19" x14ac:dyDescent="0.25">
      <c r="A982" s="4">
        <v>900226715</v>
      </c>
      <c r="B982" s="4" t="s">
        <v>13</v>
      </c>
      <c r="C982" s="4" t="s">
        <v>990</v>
      </c>
      <c r="D982" s="4">
        <v>6130583</v>
      </c>
      <c r="E982" s="5">
        <v>43809</v>
      </c>
      <c r="F982" s="5">
        <f t="shared" si="6"/>
        <v>43809</v>
      </c>
      <c r="G982" s="6">
        <v>75000</v>
      </c>
      <c r="H982" s="6">
        <v>0</v>
      </c>
      <c r="I982" s="6">
        <v>0</v>
      </c>
      <c r="J982" s="6">
        <v>0</v>
      </c>
      <c r="K982" s="6">
        <v>75000</v>
      </c>
      <c r="L982" t="s">
        <v>1202</v>
      </c>
      <c r="M982" s="1">
        <v>75000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</row>
    <row r="983" spans="1:19" x14ac:dyDescent="0.25">
      <c r="A983" s="4">
        <v>900226715</v>
      </c>
      <c r="B983" s="4" t="s">
        <v>13</v>
      </c>
      <c r="C983" s="4" t="s">
        <v>991</v>
      </c>
      <c r="D983" s="4">
        <v>6130584</v>
      </c>
      <c r="E983" s="5">
        <v>43809</v>
      </c>
      <c r="F983" s="5">
        <f t="shared" si="6"/>
        <v>43809</v>
      </c>
      <c r="G983" s="6">
        <v>185000</v>
      </c>
      <c r="H983" s="6">
        <v>0</v>
      </c>
      <c r="I983" s="6">
        <v>0</v>
      </c>
      <c r="J983" s="6">
        <v>0</v>
      </c>
      <c r="K983" s="6">
        <v>185000</v>
      </c>
      <c r="L983" t="s">
        <v>1202</v>
      </c>
      <c r="M983" s="1">
        <v>185000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</row>
    <row r="984" spans="1:19" x14ac:dyDescent="0.25">
      <c r="A984" s="4">
        <v>900226715</v>
      </c>
      <c r="B984" s="4" t="s">
        <v>13</v>
      </c>
      <c r="C984" s="4" t="s">
        <v>992</v>
      </c>
      <c r="D984" s="4">
        <v>6130585</v>
      </c>
      <c r="E984" s="5">
        <v>43809</v>
      </c>
      <c r="F984" s="5">
        <f t="shared" si="6"/>
        <v>43809</v>
      </c>
      <c r="G984" s="6">
        <v>125000</v>
      </c>
      <c r="H984" s="6">
        <v>0</v>
      </c>
      <c r="I984" s="6">
        <v>0</v>
      </c>
      <c r="J984" s="6">
        <v>0</v>
      </c>
      <c r="K984" s="6">
        <v>125000</v>
      </c>
      <c r="L984" t="s">
        <v>1202</v>
      </c>
      <c r="M984" s="1">
        <v>125000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</row>
    <row r="985" spans="1:19" x14ac:dyDescent="0.25">
      <c r="A985" s="4">
        <v>900226715</v>
      </c>
      <c r="B985" s="4" t="s">
        <v>13</v>
      </c>
      <c r="C985" s="4" t="s">
        <v>993</v>
      </c>
      <c r="D985" s="4">
        <v>6130631</v>
      </c>
      <c r="E985" s="5">
        <v>43809</v>
      </c>
      <c r="F985" s="5">
        <f t="shared" si="6"/>
        <v>43809</v>
      </c>
      <c r="G985" s="6">
        <v>185000</v>
      </c>
      <c r="H985" s="6">
        <v>0</v>
      </c>
      <c r="I985" s="6">
        <v>0</v>
      </c>
      <c r="J985" s="6">
        <v>0</v>
      </c>
      <c r="K985" s="6">
        <v>185000</v>
      </c>
      <c r="L985" t="s">
        <v>1202</v>
      </c>
      <c r="M985" s="1">
        <v>185000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</row>
    <row r="986" spans="1:19" x14ac:dyDescent="0.25">
      <c r="A986" s="4">
        <v>900226715</v>
      </c>
      <c r="B986" s="4" t="s">
        <v>13</v>
      </c>
      <c r="C986" s="4" t="s">
        <v>994</v>
      </c>
      <c r="D986" s="4">
        <v>6130776</v>
      </c>
      <c r="E986" s="5">
        <v>43810</v>
      </c>
      <c r="F986" s="5">
        <f t="shared" si="6"/>
        <v>43810</v>
      </c>
      <c r="G986" s="6">
        <v>681882</v>
      </c>
      <c r="H986" s="6">
        <v>0</v>
      </c>
      <c r="I986" s="6">
        <v>0</v>
      </c>
      <c r="J986" s="6">
        <v>0</v>
      </c>
      <c r="K986" s="6">
        <v>681882</v>
      </c>
      <c r="L986" t="s">
        <v>1202</v>
      </c>
      <c r="M986" s="1">
        <v>681882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</row>
    <row r="987" spans="1:19" x14ac:dyDescent="0.25">
      <c r="A987" s="4">
        <v>900226715</v>
      </c>
      <c r="B987" s="4" t="s">
        <v>13</v>
      </c>
      <c r="C987" s="4" t="s">
        <v>995</v>
      </c>
      <c r="D987" s="4">
        <v>6130815</v>
      </c>
      <c r="E987" s="5">
        <v>43811</v>
      </c>
      <c r="F987" s="5">
        <f t="shared" si="6"/>
        <v>43811</v>
      </c>
      <c r="G987" s="6">
        <v>9628286</v>
      </c>
      <c r="H987" s="6">
        <v>0</v>
      </c>
      <c r="I987" s="6">
        <v>0</v>
      </c>
      <c r="J987" s="6">
        <v>0</v>
      </c>
      <c r="K987" s="6">
        <v>9628286</v>
      </c>
      <c r="L987" t="s">
        <v>1202</v>
      </c>
      <c r="M987" s="1">
        <v>9628286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</row>
    <row r="988" spans="1:19" x14ac:dyDescent="0.25">
      <c r="A988" s="4">
        <v>900226715</v>
      </c>
      <c r="B988" s="4" t="s">
        <v>13</v>
      </c>
      <c r="C988" s="4" t="s">
        <v>996</v>
      </c>
      <c r="D988" s="4">
        <v>6130818</v>
      </c>
      <c r="E988" s="5">
        <v>43811</v>
      </c>
      <c r="F988" s="5">
        <f t="shared" si="6"/>
        <v>43811</v>
      </c>
      <c r="G988" s="6">
        <v>189200</v>
      </c>
      <c r="H988" s="6">
        <v>0</v>
      </c>
      <c r="I988" s="6">
        <v>0</v>
      </c>
      <c r="J988" s="6">
        <v>0</v>
      </c>
      <c r="K988" s="6">
        <v>189200</v>
      </c>
      <c r="L988" t="s">
        <v>1202</v>
      </c>
      <c r="M988" s="1">
        <v>189200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</row>
    <row r="989" spans="1:19" x14ac:dyDescent="0.25">
      <c r="A989" s="4">
        <v>900226715</v>
      </c>
      <c r="B989" s="4" t="s">
        <v>13</v>
      </c>
      <c r="C989" s="4" t="s">
        <v>997</v>
      </c>
      <c r="D989" s="4">
        <v>6131035</v>
      </c>
      <c r="E989" s="5">
        <v>43816</v>
      </c>
      <c r="F989" s="5">
        <f t="shared" si="6"/>
        <v>43816</v>
      </c>
      <c r="G989" s="6">
        <v>4194710</v>
      </c>
      <c r="H989" s="6">
        <v>0</v>
      </c>
      <c r="I989" s="6">
        <v>0</v>
      </c>
      <c r="J989" s="6">
        <v>0</v>
      </c>
      <c r="K989" s="6">
        <v>4194710</v>
      </c>
      <c r="L989" t="s">
        <v>1202</v>
      </c>
      <c r="M989" s="1">
        <v>4194710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</row>
    <row r="990" spans="1:19" x14ac:dyDescent="0.25">
      <c r="A990" s="4">
        <v>900226715</v>
      </c>
      <c r="B990" s="4" t="s">
        <v>13</v>
      </c>
      <c r="C990" s="4" t="s">
        <v>998</v>
      </c>
      <c r="D990" s="4">
        <v>6131249</v>
      </c>
      <c r="E990" s="5">
        <v>43819</v>
      </c>
      <c r="F990" s="5">
        <f t="shared" si="6"/>
        <v>43819</v>
      </c>
      <c r="G990" s="6">
        <v>668629</v>
      </c>
      <c r="H990" s="6">
        <v>0</v>
      </c>
      <c r="I990" s="6">
        <v>0</v>
      </c>
      <c r="J990" s="6">
        <v>0</v>
      </c>
      <c r="K990" s="6">
        <v>668629</v>
      </c>
      <c r="L990" t="s">
        <v>1202</v>
      </c>
      <c r="M990" s="1">
        <v>668629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</row>
    <row r="991" spans="1:19" x14ac:dyDescent="0.25">
      <c r="A991" s="4">
        <v>900226715</v>
      </c>
      <c r="B991" s="4" t="s">
        <v>13</v>
      </c>
      <c r="C991" s="4" t="s">
        <v>999</v>
      </c>
      <c r="D991" s="4">
        <v>6131289</v>
      </c>
      <c r="E991" s="5">
        <v>43820</v>
      </c>
      <c r="F991" s="5">
        <f t="shared" si="6"/>
        <v>43820</v>
      </c>
      <c r="G991" s="6">
        <v>185000</v>
      </c>
      <c r="H991" s="6">
        <v>0</v>
      </c>
      <c r="I991" s="6">
        <v>0</v>
      </c>
      <c r="J991" s="6">
        <v>0</v>
      </c>
      <c r="K991" s="6">
        <v>185000</v>
      </c>
      <c r="L991" t="s">
        <v>1202</v>
      </c>
      <c r="M991" s="1">
        <v>185000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</row>
    <row r="992" spans="1:19" x14ac:dyDescent="0.25">
      <c r="A992" s="4">
        <v>900226715</v>
      </c>
      <c r="B992" s="4" t="s">
        <v>13</v>
      </c>
      <c r="C992" s="4" t="s">
        <v>1000</v>
      </c>
      <c r="D992" s="4">
        <v>6131290</v>
      </c>
      <c r="E992" s="5">
        <v>43820</v>
      </c>
      <c r="F992" s="5">
        <f t="shared" si="6"/>
        <v>43820</v>
      </c>
      <c r="G992" s="6">
        <v>185000</v>
      </c>
      <c r="H992" s="6">
        <v>0</v>
      </c>
      <c r="I992" s="6">
        <v>0</v>
      </c>
      <c r="J992" s="6">
        <v>0</v>
      </c>
      <c r="K992" s="6">
        <v>185000</v>
      </c>
      <c r="L992" t="s">
        <v>1202</v>
      </c>
      <c r="M992" s="1">
        <v>185000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</row>
    <row r="993" spans="1:19" x14ac:dyDescent="0.25">
      <c r="A993" s="4">
        <v>900226715</v>
      </c>
      <c r="B993" s="4" t="s">
        <v>13</v>
      </c>
      <c r="C993" s="4" t="s">
        <v>1001</v>
      </c>
      <c r="D993" s="4">
        <v>6131341</v>
      </c>
      <c r="E993" s="5">
        <v>43822</v>
      </c>
      <c r="F993" s="5">
        <f t="shared" si="6"/>
        <v>43822</v>
      </c>
      <c r="G993" s="6">
        <v>4050000</v>
      </c>
      <c r="H993" s="6">
        <v>0</v>
      </c>
      <c r="I993" s="6">
        <v>0</v>
      </c>
      <c r="J993" s="6">
        <v>0</v>
      </c>
      <c r="K993" s="6">
        <v>4050000</v>
      </c>
      <c r="L993" t="s">
        <v>1202</v>
      </c>
      <c r="M993" s="1">
        <v>4050000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</row>
    <row r="994" spans="1:19" x14ac:dyDescent="0.25">
      <c r="A994" s="4">
        <v>900226715</v>
      </c>
      <c r="B994" s="4" t="s">
        <v>13</v>
      </c>
      <c r="C994" s="4" t="s">
        <v>1002</v>
      </c>
      <c r="D994" s="4">
        <v>6131355</v>
      </c>
      <c r="E994" s="5">
        <v>43822</v>
      </c>
      <c r="F994" s="5">
        <f t="shared" si="6"/>
        <v>43822</v>
      </c>
      <c r="G994" s="6">
        <v>104449</v>
      </c>
      <c r="H994" s="6">
        <v>0</v>
      </c>
      <c r="I994" s="6">
        <v>0</v>
      </c>
      <c r="J994" s="6">
        <v>0</v>
      </c>
      <c r="K994" s="6">
        <v>104449</v>
      </c>
      <c r="L994" t="s">
        <v>1202</v>
      </c>
      <c r="M994" s="1">
        <v>104449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</row>
    <row r="995" spans="1:19" x14ac:dyDescent="0.25">
      <c r="A995" s="4">
        <v>900226715</v>
      </c>
      <c r="B995" s="4" t="s">
        <v>13</v>
      </c>
      <c r="C995" s="4" t="s">
        <v>1003</v>
      </c>
      <c r="D995" s="4">
        <v>6131370</v>
      </c>
      <c r="E995" s="5">
        <v>43822</v>
      </c>
      <c r="F995" s="5">
        <f t="shared" si="6"/>
        <v>43822</v>
      </c>
      <c r="G995" s="6">
        <v>994651</v>
      </c>
      <c r="H995" s="6">
        <v>0</v>
      </c>
      <c r="I995" s="6">
        <v>0</v>
      </c>
      <c r="J995" s="6">
        <v>0</v>
      </c>
      <c r="K995" s="6">
        <v>994651</v>
      </c>
      <c r="L995" t="s">
        <v>1202</v>
      </c>
      <c r="M995" s="1">
        <v>994651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</row>
    <row r="996" spans="1:19" x14ac:dyDescent="0.25">
      <c r="A996" s="4">
        <v>900226715</v>
      </c>
      <c r="B996" s="4" t="s">
        <v>13</v>
      </c>
      <c r="C996" s="4" t="s">
        <v>1004</v>
      </c>
      <c r="D996" s="4">
        <v>6131371</v>
      </c>
      <c r="E996" s="5">
        <v>43822</v>
      </c>
      <c r="F996" s="5">
        <f t="shared" si="6"/>
        <v>43822</v>
      </c>
      <c r="G996" s="6">
        <v>524289</v>
      </c>
      <c r="H996" s="6">
        <v>0</v>
      </c>
      <c r="I996" s="6">
        <v>0</v>
      </c>
      <c r="J996" s="6">
        <v>0</v>
      </c>
      <c r="K996" s="6">
        <v>524289</v>
      </c>
      <c r="L996" t="s">
        <v>1202</v>
      </c>
      <c r="M996" s="1">
        <v>524289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</row>
    <row r="997" spans="1:19" x14ac:dyDescent="0.25">
      <c r="A997" s="4">
        <v>900226715</v>
      </c>
      <c r="B997" s="4" t="s">
        <v>13</v>
      </c>
      <c r="C997" s="4" t="s">
        <v>1005</v>
      </c>
      <c r="D997" s="4">
        <v>6131372</v>
      </c>
      <c r="E997" s="5">
        <v>43822</v>
      </c>
      <c r="F997" s="5">
        <f t="shared" si="6"/>
        <v>43822</v>
      </c>
      <c r="G997" s="6">
        <v>2193449</v>
      </c>
      <c r="H997" s="6">
        <v>0</v>
      </c>
      <c r="I997" s="6">
        <v>0</v>
      </c>
      <c r="J997" s="6">
        <v>0</v>
      </c>
      <c r="K997" s="6">
        <v>2193449</v>
      </c>
      <c r="L997" t="s">
        <v>1202</v>
      </c>
      <c r="M997" s="1">
        <v>2193449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</row>
    <row r="998" spans="1:19" x14ac:dyDescent="0.25">
      <c r="A998" s="4">
        <v>900226715</v>
      </c>
      <c r="B998" s="4" t="s">
        <v>13</v>
      </c>
      <c r="C998" s="4" t="s">
        <v>1006</v>
      </c>
      <c r="D998" s="4">
        <v>6131373</v>
      </c>
      <c r="E998" s="5">
        <v>43822</v>
      </c>
      <c r="F998" s="5">
        <f t="shared" si="6"/>
        <v>43822</v>
      </c>
      <c r="G998" s="6">
        <v>2970</v>
      </c>
      <c r="H998" s="6">
        <v>0</v>
      </c>
      <c r="I998" s="6">
        <v>0</v>
      </c>
      <c r="J998" s="6">
        <v>0</v>
      </c>
      <c r="K998" s="6">
        <v>2970</v>
      </c>
      <c r="L998" t="s">
        <v>1202</v>
      </c>
      <c r="M998" s="1">
        <v>2970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</row>
    <row r="999" spans="1:19" x14ac:dyDescent="0.25">
      <c r="A999" s="4">
        <v>900226715</v>
      </c>
      <c r="B999" s="4" t="s">
        <v>13</v>
      </c>
      <c r="C999" s="4" t="s">
        <v>1007</v>
      </c>
      <c r="D999" s="4">
        <v>6131375</v>
      </c>
      <c r="E999" s="5">
        <v>43822</v>
      </c>
      <c r="F999" s="5">
        <f t="shared" si="6"/>
        <v>43822</v>
      </c>
      <c r="G999" s="6">
        <v>1250115</v>
      </c>
      <c r="H999" s="6">
        <v>0</v>
      </c>
      <c r="I999" s="6">
        <v>0</v>
      </c>
      <c r="J999" s="6">
        <v>0</v>
      </c>
      <c r="K999" s="6">
        <v>1250115</v>
      </c>
      <c r="L999" t="s">
        <v>1202</v>
      </c>
      <c r="M999" s="1">
        <v>1250115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</row>
    <row r="1000" spans="1:19" x14ac:dyDescent="0.25">
      <c r="A1000" s="4">
        <v>900226715</v>
      </c>
      <c r="B1000" s="4" t="s">
        <v>13</v>
      </c>
      <c r="C1000" s="4" t="s">
        <v>1008</v>
      </c>
      <c r="D1000" s="4">
        <v>6131376</v>
      </c>
      <c r="E1000" s="5">
        <v>43822</v>
      </c>
      <c r="F1000" s="5">
        <f t="shared" si="6"/>
        <v>43822</v>
      </c>
      <c r="G1000" s="6">
        <v>170194</v>
      </c>
      <c r="H1000" s="6">
        <v>0</v>
      </c>
      <c r="I1000" s="6">
        <v>0</v>
      </c>
      <c r="J1000" s="6">
        <v>0</v>
      </c>
      <c r="K1000" s="6">
        <v>170194</v>
      </c>
      <c r="L1000" t="s">
        <v>1202</v>
      </c>
      <c r="M1000" s="1">
        <v>170194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</row>
    <row r="1001" spans="1:19" x14ac:dyDescent="0.25">
      <c r="A1001" s="4">
        <v>900226715</v>
      </c>
      <c r="B1001" s="4" t="s">
        <v>13</v>
      </c>
      <c r="C1001" s="4" t="s">
        <v>1009</v>
      </c>
      <c r="D1001" s="4">
        <v>6131377</v>
      </c>
      <c r="E1001" s="5">
        <v>43822</v>
      </c>
      <c r="F1001" s="5">
        <f t="shared" si="6"/>
        <v>43822</v>
      </c>
      <c r="G1001" s="6">
        <v>950756</v>
      </c>
      <c r="H1001" s="6">
        <v>0</v>
      </c>
      <c r="I1001" s="6">
        <v>0</v>
      </c>
      <c r="J1001" s="6">
        <v>0</v>
      </c>
      <c r="K1001" s="6">
        <v>950756</v>
      </c>
      <c r="L1001" t="s">
        <v>1202</v>
      </c>
      <c r="M1001" s="1">
        <v>950756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</row>
    <row r="1002" spans="1:19" x14ac:dyDescent="0.25">
      <c r="A1002" s="4">
        <v>900226715</v>
      </c>
      <c r="B1002" s="4" t="s">
        <v>13</v>
      </c>
      <c r="C1002" s="4" t="s">
        <v>1010</v>
      </c>
      <c r="D1002" s="4">
        <v>6131378</v>
      </c>
      <c r="E1002" s="5">
        <v>43822</v>
      </c>
      <c r="F1002" s="5">
        <f t="shared" si="6"/>
        <v>43822</v>
      </c>
      <c r="G1002" s="6">
        <v>722836</v>
      </c>
      <c r="H1002" s="6">
        <v>0</v>
      </c>
      <c r="I1002" s="6">
        <v>0</v>
      </c>
      <c r="J1002" s="6">
        <v>0</v>
      </c>
      <c r="K1002" s="6">
        <v>722836</v>
      </c>
      <c r="L1002" t="s">
        <v>1202</v>
      </c>
      <c r="M1002" s="1">
        <v>722836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</row>
    <row r="1003" spans="1:19" x14ac:dyDescent="0.25">
      <c r="A1003" s="4">
        <v>900226715</v>
      </c>
      <c r="B1003" s="4" t="s">
        <v>13</v>
      </c>
      <c r="C1003" s="4" t="s">
        <v>1011</v>
      </c>
      <c r="D1003" s="4">
        <v>6131380</v>
      </c>
      <c r="E1003" s="5">
        <v>43822</v>
      </c>
      <c r="F1003" s="5">
        <f t="shared" si="6"/>
        <v>43822</v>
      </c>
      <c r="G1003" s="6">
        <v>722836</v>
      </c>
      <c r="H1003" s="6">
        <v>0</v>
      </c>
      <c r="I1003" s="6">
        <v>0</v>
      </c>
      <c r="J1003" s="6">
        <v>0</v>
      </c>
      <c r="K1003" s="6">
        <v>722836</v>
      </c>
      <c r="L1003" t="s">
        <v>1202</v>
      </c>
      <c r="M1003" s="1">
        <v>722836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</row>
    <row r="1004" spans="1:19" x14ac:dyDescent="0.25">
      <c r="A1004" s="4">
        <v>900226715</v>
      </c>
      <c r="B1004" s="4" t="s">
        <v>13</v>
      </c>
      <c r="C1004" s="4" t="s">
        <v>1012</v>
      </c>
      <c r="D1004" s="4">
        <v>6131381</v>
      </c>
      <c r="E1004" s="5">
        <v>43822</v>
      </c>
      <c r="F1004" s="5">
        <f t="shared" si="6"/>
        <v>43822</v>
      </c>
      <c r="G1004" s="6">
        <v>63066</v>
      </c>
      <c r="H1004" s="6">
        <v>0</v>
      </c>
      <c r="I1004" s="6">
        <v>0</v>
      </c>
      <c r="J1004" s="6">
        <v>0</v>
      </c>
      <c r="K1004" s="6">
        <v>63066</v>
      </c>
      <c r="L1004" t="s">
        <v>1202</v>
      </c>
      <c r="M1004" s="1">
        <v>63066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</row>
    <row r="1005" spans="1:19" x14ac:dyDescent="0.25">
      <c r="A1005" s="4">
        <v>900226715</v>
      </c>
      <c r="B1005" s="4" t="s">
        <v>13</v>
      </c>
      <c r="C1005" s="4" t="s">
        <v>1013</v>
      </c>
      <c r="D1005" s="4">
        <v>6131382</v>
      </c>
      <c r="E1005" s="5">
        <v>43822</v>
      </c>
      <c r="F1005" s="5">
        <f t="shared" si="6"/>
        <v>43822</v>
      </c>
      <c r="G1005" s="6">
        <v>991681</v>
      </c>
      <c r="H1005" s="6">
        <v>0</v>
      </c>
      <c r="I1005" s="6">
        <v>0</v>
      </c>
      <c r="J1005" s="6">
        <v>0</v>
      </c>
      <c r="K1005" s="6">
        <v>991681</v>
      </c>
      <c r="L1005" t="s">
        <v>1202</v>
      </c>
      <c r="M1005" s="1">
        <v>991681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</row>
    <row r="1006" spans="1:19" x14ac:dyDescent="0.25">
      <c r="A1006" s="4">
        <v>900226715</v>
      </c>
      <c r="B1006" s="4" t="s">
        <v>13</v>
      </c>
      <c r="C1006" s="4" t="s">
        <v>1014</v>
      </c>
      <c r="D1006" s="4">
        <v>6131383</v>
      </c>
      <c r="E1006" s="5">
        <v>43822</v>
      </c>
      <c r="F1006" s="5">
        <f t="shared" si="6"/>
        <v>43822</v>
      </c>
      <c r="G1006" s="6">
        <v>1006068</v>
      </c>
      <c r="H1006" s="6">
        <v>0</v>
      </c>
      <c r="I1006" s="6">
        <v>0</v>
      </c>
      <c r="J1006" s="6">
        <v>0</v>
      </c>
      <c r="K1006" s="6">
        <v>1006068</v>
      </c>
      <c r="L1006" t="s">
        <v>1202</v>
      </c>
      <c r="M1006" s="1">
        <v>1006068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</row>
    <row r="1007" spans="1:19" x14ac:dyDescent="0.25">
      <c r="A1007" s="4">
        <v>900226715</v>
      </c>
      <c r="B1007" s="4" t="s">
        <v>13</v>
      </c>
      <c r="C1007" s="4" t="s">
        <v>1015</v>
      </c>
      <c r="D1007" s="4">
        <v>6131384</v>
      </c>
      <c r="E1007" s="5">
        <v>43822</v>
      </c>
      <c r="F1007" s="5">
        <f t="shared" si="6"/>
        <v>43822</v>
      </c>
      <c r="G1007" s="6">
        <v>991681</v>
      </c>
      <c r="H1007" s="6">
        <v>0</v>
      </c>
      <c r="I1007" s="6">
        <v>0</v>
      </c>
      <c r="J1007" s="6">
        <v>0</v>
      </c>
      <c r="K1007" s="6">
        <v>991681</v>
      </c>
      <c r="L1007" t="s">
        <v>1202</v>
      </c>
      <c r="M1007" s="1">
        <v>991681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</row>
    <row r="1008" spans="1:19" x14ac:dyDescent="0.25">
      <c r="A1008" s="4">
        <v>900226715</v>
      </c>
      <c r="B1008" s="4" t="s">
        <v>13</v>
      </c>
      <c r="C1008" s="4" t="s">
        <v>1016</v>
      </c>
      <c r="D1008" s="4">
        <v>6131385</v>
      </c>
      <c r="E1008" s="5">
        <v>43822</v>
      </c>
      <c r="F1008" s="5">
        <f t="shared" si="6"/>
        <v>43822</v>
      </c>
      <c r="G1008" s="6">
        <v>376848</v>
      </c>
      <c r="H1008" s="6">
        <v>0</v>
      </c>
      <c r="I1008" s="6">
        <v>0</v>
      </c>
      <c r="J1008" s="6">
        <v>0</v>
      </c>
      <c r="K1008" s="6">
        <v>376848</v>
      </c>
      <c r="L1008" t="s">
        <v>1202</v>
      </c>
      <c r="M1008" s="1">
        <v>376848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</row>
    <row r="1009" spans="1:19" x14ac:dyDescent="0.25">
      <c r="A1009" s="4">
        <v>900226715</v>
      </c>
      <c r="B1009" s="4" t="s">
        <v>13</v>
      </c>
      <c r="C1009" s="4" t="s">
        <v>1017</v>
      </c>
      <c r="D1009" s="4">
        <v>6131386</v>
      </c>
      <c r="E1009" s="5">
        <v>43822</v>
      </c>
      <c r="F1009" s="5">
        <f t="shared" si="6"/>
        <v>43822</v>
      </c>
      <c r="G1009" s="6">
        <v>991681</v>
      </c>
      <c r="H1009" s="6">
        <v>0</v>
      </c>
      <c r="I1009" s="6">
        <v>0</v>
      </c>
      <c r="J1009" s="6">
        <v>0</v>
      </c>
      <c r="K1009" s="6">
        <v>991681</v>
      </c>
      <c r="L1009" t="s">
        <v>1202</v>
      </c>
      <c r="M1009" s="1">
        <v>991681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</row>
    <row r="1010" spans="1:19" x14ac:dyDescent="0.25">
      <c r="A1010" s="4">
        <v>900226715</v>
      </c>
      <c r="B1010" s="4" t="s">
        <v>13</v>
      </c>
      <c r="C1010" s="4" t="s">
        <v>1018</v>
      </c>
      <c r="D1010" s="4">
        <v>6131387</v>
      </c>
      <c r="E1010" s="5">
        <v>43822</v>
      </c>
      <c r="F1010" s="5">
        <f t="shared" si="6"/>
        <v>43822</v>
      </c>
      <c r="G1010" s="6">
        <v>991681</v>
      </c>
      <c r="H1010" s="6">
        <v>0</v>
      </c>
      <c r="I1010" s="6">
        <v>0</v>
      </c>
      <c r="J1010" s="6">
        <v>0</v>
      </c>
      <c r="K1010" s="6">
        <v>991681</v>
      </c>
      <c r="L1010" t="s">
        <v>1202</v>
      </c>
      <c r="M1010" s="1">
        <v>991681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</row>
    <row r="1011" spans="1:19" x14ac:dyDescent="0.25">
      <c r="A1011" s="4">
        <v>900226715</v>
      </c>
      <c r="B1011" s="4" t="s">
        <v>13</v>
      </c>
      <c r="C1011" s="4" t="s">
        <v>1019</v>
      </c>
      <c r="D1011" s="4">
        <v>6131388</v>
      </c>
      <c r="E1011" s="5">
        <v>43822</v>
      </c>
      <c r="F1011" s="5">
        <f t="shared" si="6"/>
        <v>43822</v>
      </c>
      <c r="G1011" s="6">
        <v>991681</v>
      </c>
      <c r="H1011" s="6">
        <v>0</v>
      </c>
      <c r="I1011" s="6">
        <v>0</v>
      </c>
      <c r="J1011" s="6">
        <v>0</v>
      </c>
      <c r="K1011" s="6">
        <v>991681</v>
      </c>
      <c r="L1011" t="s">
        <v>1202</v>
      </c>
      <c r="M1011" s="1">
        <v>991681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</row>
    <row r="1012" spans="1:19" x14ac:dyDescent="0.25">
      <c r="A1012" s="4">
        <v>900226715</v>
      </c>
      <c r="B1012" s="4" t="s">
        <v>13</v>
      </c>
      <c r="C1012" s="4" t="s">
        <v>1020</v>
      </c>
      <c r="D1012" s="4">
        <v>6131410</v>
      </c>
      <c r="E1012" s="5">
        <v>43823</v>
      </c>
      <c r="F1012" s="5">
        <f t="shared" si="6"/>
        <v>43823</v>
      </c>
      <c r="G1012" s="6">
        <v>510423</v>
      </c>
      <c r="H1012" s="6">
        <v>0</v>
      </c>
      <c r="I1012" s="6">
        <v>0</v>
      </c>
      <c r="J1012" s="6">
        <v>0</v>
      </c>
      <c r="K1012" s="6">
        <v>510423</v>
      </c>
      <c r="L1012" t="s">
        <v>1202</v>
      </c>
      <c r="M1012" s="1">
        <v>510423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</row>
    <row r="1013" spans="1:19" x14ac:dyDescent="0.25">
      <c r="A1013" s="4">
        <v>900226715</v>
      </c>
      <c r="B1013" s="4" t="s">
        <v>13</v>
      </c>
      <c r="C1013" s="4" t="s">
        <v>1021</v>
      </c>
      <c r="D1013" s="4">
        <v>6131434</v>
      </c>
      <c r="E1013" s="5">
        <v>43823</v>
      </c>
      <c r="F1013" s="5">
        <f t="shared" si="6"/>
        <v>43823</v>
      </c>
      <c r="G1013" s="6">
        <v>991681</v>
      </c>
      <c r="H1013" s="6">
        <v>0</v>
      </c>
      <c r="I1013" s="6">
        <v>0</v>
      </c>
      <c r="J1013" s="6">
        <v>0</v>
      </c>
      <c r="K1013" s="6">
        <v>991681</v>
      </c>
      <c r="L1013" t="s">
        <v>1202</v>
      </c>
      <c r="M1013" s="1">
        <v>991681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</row>
    <row r="1014" spans="1:19" x14ac:dyDescent="0.25">
      <c r="A1014" s="4">
        <v>900226715</v>
      </c>
      <c r="B1014" s="4" t="s">
        <v>13</v>
      </c>
      <c r="C1014" s="4" t="s">
        <v>1022</v>
      </c>
      <c r="D1014" s="4">
        <v>6131436</v>
      </c>
      <c r="E1014" s="5">
        <v>43823</v>
      </c>
      <c r="F1014" s="5">
        <f t="shared" si="6"/>
        <v>43823</v>
      </c>
      <c r="G1014" s="6">
        <v>1284465</v>
      </c>
      <c r="H1014" s="6">
        <v>0</v>
      </c>
      <c r="I1014" s="6">
        <v>0</v>
      </c>
      <c r="J1014" s="6">
        <v>0</v>
      </c>
      <c r="K1014" s="6">
        <v>1284465</v>
      </c>
      <c r="L1014" t="s">
        <v>1202</v>
      </c>
      <c r="M1014" s="1">
        <v>1284465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</row>
    <row r="1015" spans="1:19" x14ac:dyDescent="0.25">
      <c r="A1015" s="4">
        <v>900226715</v>
      </c>
      <c r="B1015" s="4" t="s">
        <v>13</v>
      </c>
      <c r="C1015" s="4" t="s">
        <v>1023</v>
      </c>
      <c r="D1015" s="4">
        <v>6131622</v>
      </c>
      <c r="E1015" s="5">
        <v>43826</v>
      </c>
      <c r="F1015" s="5">
        <f t="shared" si="6"/>
        <v>43826</v>
      </c>
      <c r="G1015" s="6">
        <v>844902</v>
      </c>
      <c r="H1015" s="6">
        <v>0</v>
      </c>
      <c r="I1015" s="6">
        <v>0</v>
      </c>
      <c r="J1015" s="6">
        <v>0</v>
      </c>
      <c r="K1015" s="6">
        <v>844902</v>
      </c>
      <c r="L1015" t="s">
        <v>1202</v>
      </c>
      <c r="M1015" s="1">
        <v>844902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</row>
    <row r="1016" spans="1:19" x14ac:dyDescent="0.25">
      <c r="A1016" s="4">
        <v>900226715</v>
      </c>
      <c r="B1016" s="4" t="s">
        <v>13</v>
      </c>
      <c r="C1016" s="4" t="s">
        <v>1024</v>
      </c>
      <c r="D1016" s="4">
        <v>6131707</v>
      </c>
      <c r="E1016" s="5">
        <v>43826</v>
      </c>
      <c r="F1016" s="5">
        <f t="shared" si="6"/>
        <v>43826</v>
      </c>
      <c r="G1016" s="6">
        <v>1830548</v>
      </c>
      <c r="H1016" s="6">
        <v>0</v>
      </c>
      <c r="I1016" s="6">
        <v>0</v>
      </c>
      <c r="J1016" s="6">
        <v>0</v>
      </c>
      <c r="K1016" s="6">
        <v>1830548</v>
      </c>
      <c r="L1016" t="s">
        <v>1202</v>
      </c>
      <c r="M1016" s="1">
        <v>1830548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</row>
    <row r="1017" spans="1:19" x14ac:dyDescent="0.25">
      <c r="A1017" s="4">
        <v>900226715</v>
      </c>
      <c r="B1017" s="4" t="s">
        <v>13</v>
      </c>
      <c r="C1017" s="4" t="s">
        <v>1025</v>
      </c>
      <c r="D1017" s="4">
        <v>6131841</v>
      </c>
      <c r="E1017" s="5">
        <v>43829</v>
      </c>
      <c r="F1017" s="5">
        <f t="shared" si="6"/>
        <v>43829</v>
      </c>
      <c r="G1017" s="6">
        <v>12395581</v>
      </c>
      <c r="H1017" s="6">
        <v>0</v>
      </c>
      <c r="I1017" s="6">
        <v>0</v>
      </c>
      <c r="J1017" s="6">
        <v>0</v>
      </c>
      <c r="K1017" s="6">
        <v>12395581</v>
      </c>
      <c r="L1017" t="s">
        <v>1202</v>
      </c>
      <c r="M1017" s="1">
        <v>12395581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</row>
    <row r="1018" spans="1:19" x14ac:dyDescent="0.25">
      <c r="A1018" s="4">
        <v>900226715</v>
      </c>
      <c r="B1018" s="4" t="s">
        <v>13</v>
      </c>
      <c r="C1018" s="4" t="s">
        <v>1026</v>
      </c>
      <c r="D1018" s="4">
        <v>6131854</v>
      </c>
      <c r="E1018" s="5">
        <v>43830</v>
      </c>
      <c r="F1018" s="5">
        <f t="shared" si="6"/>
        <v>43830</v>
      </c>
      <c r="G1018" s="6">
        <v>1061226</v>
      </c>
      <c r="H1018" s="6">
        <v>0</v>
      </c>
      <c r="I1018" s="6">
        <v>0</v>
      </c>
      <c r="J1018" s="6">
        <v>0</v>
      </c>
      <c r="K1018" s="6">
        <v>1061226</v>
      </c>
      <c r="L1018" t="s">
        <v>1202</v>
      </c>
      <c r="M1018" s="1">
        <v>1061226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</row>
    <row r="1019" spans="1:19" x14ac:dyDescent="0.25">
      <c r="A1019" s="4">
        <v>900226715</v>
      </c>
      <c r="B1019" s="4" t="s">
        <v>13</v>
      </c>
      <c r="C1019" s="4" t="s">
        <v>1027</v>
      </c>
      <c r="D1019" s="4">
        <v>6131869</v>
      </c>
      <c r="E1019" s="5">
        <v>43830</v>
      </c>
      <c r="F1019" s="5">
        <f t="shared" si="6"/>
        <v>43830</v>
      </c>
      <c r="G1019" s="6">
        <v>934821</v>
      </c>
      <c r="H1019" s="6">
        <v>0</v>
      </c>
      <c r="I1019" s="6">
        <v>0</v>
      </c>
      <c r="J1019" s="6">
        <v>0</v>
      </c>
      <c r="K1019" s="6">
        <v>934821</v>
      </c>
      <c r="L1019" t="s">
        <v>1202</v>
      </c>
      <c r="M1019" s="1">
        <v>934821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</row>
    <row r="1020" spans="1:19" x14ac:dyDescent="0.25">
      <c r="A1020" s="4">
        <v>900226715</v>
      </c>
      <c r="B1020" s="4" t="s">
        <v>13</v>
      </c>
      <c r="C1020" s="4" t="s">
        <v>1028</v>
      </c>
      <c r="D1020" s="4">
        <v>6131911</v>
      </c>
      <c r="E1020" s="5">
        <v>43830</v>
      </c>
      <c r="F1020" s="5">
        <f t="shared" si="6"/>
        <v>43830</v>
      </c>
      <c r="G1020" s="6">
        <v>3495987</v>
      </c>
      <c r="H1020" s="6">
        <v>0</v>
      </c>
      <c r="I1020" s="6">
        <v>0</v>
      </c>
      <c r="J1020" s="6">
        <v>0</v>
      </c>
      <c r="K1020" s="6">
        <v>3495987</v>
      </c>
      <c r="L1020" t="s">
        <v>1202</v>
      </c>
      <c r="M1020" s="1">
        <v>3495987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</row>
    <row r="1021" spans="1:19" x14ac:dyDescent="0.25">
      <c r="A1021" s="4">
        <v>900226715</v>
      </c>
      <c r="B1021" s="4" t="s">
        <v>13</v>
      </c>
      <c r="C1021" s="4" t="s">
        <v>1029</v>
      </c>
      <c r="D1021" s="4">
        <v>6131937</v>
      </c>
      <c r="E1021" s="5">
        <v>43830</v>
      </c>
      <c r="F1021" s="5">
        <f t="shared" si="6"/>
        <v>43830</v>
      </c>
      <c r="G1021" s="6">
        <v>40095</v>
      </c>
      <c r="H1021" s="6">
        <v>0</v>
      </c>
      <c r="I1021" s="6">
        <v>0</v>
      </c>
      <c r="J1021" s="6">
        <v>0</v>
      </c>
      <c r="K1021" s="6">
        <v>40095</v>
      </c>
      <c r="L1021" t="s">
        <v>1202</v>
      </c>
      <c r="M1021" s="1">
        <v>40095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</row>
    <row r="1022" spans="1:19" x14ac:dyDescent="0.25">
      <c r="A1022" s="4">
        <v>900226715</v>
      </c>
      <c r="B1022" s="4" t="s">
        <v>13</v>
      </c>
      <c r="C1022" s="4" t="s">
        <v>1030</v>
      </c>
      <c r="D1022" s="4">
        <v>6131944</v>
      </c>
      <c r="E1022" s="5">
        <v>43830</v>
      </c>
      <c r="F1022" s="5">
        <f t="shared" si="6"/>
        <v>43830</v>
      </c>
      <c r="G1022" s="6">
        <v>94013</v>
      </c>
      <c r="H1022" s="6">
        <v>0</v>
      </c>
      <c r="I1022" s="6">
        <v>0</v>
      </c>
      <c r="J1022" s="6">
        <v>0</v>
      </c>
      <c r="K1022" s="6">
        <v>94013</v>
      </c>
      <c r="L1022" t="s">
        <v>1202</v>
      </c>
      <c r="M1022" s="1">
        <v>94013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</row>
    <row r="1023" spans="1:19" x14ac:dyDescent="0.25">
      <c r="A1023" s="4">
        <v>900226715</v>
      </c>
      <c r="B1023" s="4" t="s">
        <v>13</v>
      </c>
      <c r="C1023" s="4" t="s">
        <v>1031</v>
      </c>
      <c r="D1023" s="4">
        <v>6131950</v>
      </c>
      <c r="E1023" s="5">
        <v>43830</v>
      </c>
      <c r="F1023" s="5">
        <f t="shared" si="6"/>
        <v>43830</v>
      </c>
      <c r="G1023" s="6">
        <v>22477</v>
      </c>
      <c r="H1023" s="6">
        <v>0</v>
      </c>
      <c r="I1023" s="6">
        <v>0</v>
      </c>
      <c r="J1023" s="6">
        <v>0</v>
      </c>
      <c r="K1023" s="6">
        <v>22477</v>
      </c>
      <c r="L1023" t="s">
        <v>1202</v>
      </c>
      <c r="M1023" s="1">
        <v>22477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</row>
    <row r="1024" spans="1:19" hidden="1" x14ac:dyDescent="0.25">
      <c r="A1024" s="4">
        <v>900226715</v>
      </c>
      <c r="B1024" s="4" t="s">
        <v>13</v>
      </c>
      <c r="C1024" s="4" t="s">
        <v>1032</v>
      </c>
      <c r="D1024" s="4">
        <v>6131954</v>
      </c>
      <c r="E1024" s="5">
        <v>43830</v>
      </c>
      <c r="F1024" s="5">
        <v>43840</v>
      </c>
      <c r="G1024" s="6">
        <v>8237257</v>
      </c>
      <c r="H1024" s="6">
        <v>0</v>
      </c>
      <c r="I1024" s="6">
        <v>0</v>
      </c>
      <c r="J1024" s="6">
        <v>0</v>
      </c>
      <c r="K1024" s="6">
        <v>8237257</v>
      </c>
      <c r="L1024" t="s">
        <v>1205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8237257</v>
      </c>
    </row>
    <row r="1025" spans="1:19" hidden="1" x14ac:dyDescent="0.25">
      <c r="A1025" s="4">
        <v>900226715</v>
      </c>
      <c r="B1025" s="4" t="s">
        <v>13</v>
      </c>
      <c r="C1025" s="4" t="s">
        <v>1033</v>
      </c>
      <c r="D1025" s="4">
        <v>6131956</v>
      </c>
      <c r="E1025" s="5">
        <v>43830</v>
      </c>
      <c r="F1025" s="5">
        <v>43840</v>
      </c>
      <c r="G1025" s="6">
        <v>79189570</v>
      </c>
      <c r="H1025" s="6">
        <v>0</v>
      </c>
      <c r="I1025" s="6">
        <v>0</v>
      </c>
      <c r="J1025" s="6">
        <v>0</v>
      </c>
      <c r="K1025" s="6">
        <v>79189570</v>
      </c>
      <c r="L1025" t="s">
        <v>1205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79189570</v>
      </c>
    </row>
    <row r="1026" spans="1:19" hidden="1" x14ac:dyDescent="0.25">
      <c r="A1026" s="4">
        <v>900226715</v>
      </c>
      <c r="B1026" s="4" t="s">
        <v>13</v>
      </c>
      <c r="C1026" s="4" t="s">
        <v>1034</v>
      </c>
      <c r="D1026" s="4">
        <v>6131957</v>
      </c>
      <c r="E1026" s="5">
        <v>43830</v>
      </c>
      <c r="F1026" s="5">
        <v>43840</v>
      </c>
      <c r="G1026" s="6">
        <v>37058011</v>
      </c>
      <c r="H1026" s="6">
        <v>0</v>
      </c>
      <c r="I1026" s="6">
        <v>0</v>
      </c>
      <c r="J1026" s="6">
        <v>0</v>
      </c>
      <c r="K1026" s="6">
        <v>37058011</v>
      </c>
      <c r="L1026" t="s">
        <v>1205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37058011</v>
      </c>
    </row>
    <row r="1027" spans="1:19" hidden="1" x14ac:dyDescent="0.25">
      <c r="A1027" s="4">
        <v>900226715</v>
      </c>
      <c r="B1027" s="4" t="s">
        <v>13</v>
      </c>
      <c r="C1027" s="4" t="s">
        <v>1035</v>
      </c>
      <c r="D1027" s="4">
        <v>6131964</v>
      </c>
      <c r="E1027" s="5">
        <v>43830</v>
      </c>
      <c r="F1027" s="5">
        <v>43840</v>
      </c>
      <c r="G1027" s="6">
        <v>356260336</v>
      </c>
      <c r="H1027" s="6">
        <v>0</v>
      </c>
      <c r="I1027" s="6">
        <v>0</v>
      </c>
      <c r="J1027" s="6">
        <v>0</v>
      </c>
      <c r="K1027" s="6">
        <v>356260336</v>
      </c>
      <c r="L1027" t="s">
        <v>1211</v>
      </c>
      <c r="M1027" s="1">
        <v>0</v>
      </c>
      <c r="N1027" s="1">
        <v>0</v>
      </c>
      <c r="O1027" s="1">
        <v>0</v>
      </c>
      <c r="P1027" s="1">
        <v>202729842</v>
      </c>
      <c r="Q1027" s="1">
        <v>0</v>
      </c>
      <c r="R1027" s="1">
        <v>0</v>
      </c>
      <c r="S1027" s="1">
        <v>153530494</v>
      </c>
    </row>
    <row r="1028" spans="1:19" x14ac:dyDescent="0.25">
      <c r="A1028" s="4">
        <v>900226715</v>
      </c>
      <c r="B1028" s="4" t="s">
        <v>13</v>
      </c>
      <c r="C1028" s="4" t="s">
        <v>1036</v>
      </c>
      <c r="D1028" s="4">
        <v>6132024</v>
      </c>
      <c r="E1028" s="5">
        <v>43839</v>
      </c>
      <c r="F1028" s="5">
        <f t="shared" ref="F1028:F1049" si="7">+E1028</f>
        <v>43839</v>
      </c>
      <c r="G1028" s="6">
        <v>5037829</v>
      </c>
      <c r="H1028" s="6">
        <v>0</v>
      </c>
      <c r="I1028" s="6">
        <v>0</v>
      </c>
      <c r="J1028" s="6">
        <v>0</v>
      </c>
      <c r="K1028" s="6">
        <v>5037829</v>
      </c>
      <c r="L1028" t="s">
        <v>1202</v>
      </c>
      <c r="M1028" s="1">
        <v>5037829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</row>
    <row r="1029" spans="1:19" x14ac:dyDescent="0.25">
      <c r="A1029" s="4">
        <v>900226715</v>
      </c>
      <c r="B1029" s="4" t="s">
        <v>13</v>
      </c>
      <c r="C1029" s="4" t="s">
        <v>1037</v>
      </c>
      <c r="D1029" s="4">
        <v>6132026</v>
      </c>
      <c r="E1029" s="5">
        <v>43839</v>
      </c>
      <c r="F1029" s="5">
        <f t="shared" si="7"/>
        <v>43839</v>
      </c>
      <c r="G1029" s="6">
        <v>3680000</v>
      </c>
      <c r="H1029" s="6">
        <v>0</v>
      </c>
      <c r="I1029" s="6">
        <v>0</v>
      </c>
      <c r="J1029" s="6">
        <v>0</v>
      </c>
      <c r="K1029" s="6">
        <v>3680000</v>
      </c>
      <c r="L1029" t="s">
        <v>1202</v>
      </c>
      <c r="M1029" s="1">
        <v>3680000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</row>
    <row r="1030" spans="1:19" x14ac:dyDescent="0.25">
      <c r="A1030" s="4">
        <v>900226715</v>
      </c>
      <c r="B1030" s="4" t="s">
        <v>13</v>
      </c>
      <c r="C1030" s="4" t="s">
        <v>1038</v>
      </c>
      <c r="D1030" s="4">
        <v>6132052</v>
      </c>
      <c r="E1030" s="5">
        <v>43841</v>
      </c>
      <c r="F1030" s="5">
        <f t="shared" si="7"/>
        <v>43841</v>
      </c>
      <c r="G1030" s="6">
        <v>7245540</v>
      </c>
      <c r="H1030" s="6">
        <v>0</v>
      </c>
      <c r="I1030" s="6">
        <v>0</v>
      </c>
      <c r="J1030" s="6">
        <v>0</v>
      </c>
      <c r="K1030" s="6">
        <v>7245540</v>
      </c>
      <c r="L1030" t="s">
        <v>1202</v>
      </c>
      <c r="M1030" s="1">
        <v>7245540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</row>
    <row r="1031" spans="1:19" x14ac:dyDescent="0.25">
      <c r="A1031" s="4">
        <v>900226715</v>
      </c>
      <c r="B1031" s="4" t="s">
        <v>13</v>
      </c>
      <c r="C1031" s="4" t="s">
        <v>1039</v>
      </c>
      <c r="D1031" s="4">
        <v>6132267</v>
      </c>
      <c r="E1031" s="5">
        <v>43844</v>
      </c>
      <c r="F1031" s="5">
        <f t="shared" si="7"/>
        <v>43844</v>
      </c>
      <c r="G1031" s="6">
        <v>1547779</v>
      </c>
      <c r="H1031" s="6">
        <v>0</v>
      </c>
      <c r="I1031" s="6">
        <v>0</v>
      </c>
      <c r="J1031" s="6">
        <v>0</v>
      </c>
      <c r="K1031" s="6">
        <v>1547779</v>
      </c>
      <c r="L1031" t="s">
        <v>1202</v>
      </c>
      <c r="M1031" s="1">
        <v>1547779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</row>
    <row r="1032" spans="1:19" x14ac:dyDescent="0.25">
      <c r="A1032" s="4">
        <v>900226715</v>
      </c>
      <c r="B1032" s="4" t="s">
        <v>13</v>
      </c>
      <c r="C1032" s="4" t="s">
        <v>1040</v>
      </c>
      <c r="D1032" s="4">
        <v>6132274</v>
      </c>
      <c r="E1032" s="5">
        <v>43844</v>
      </c>
      <c r="F1032" s="5">
        <f t="shared" si="7"/>
        <v>43844</v>
      </c>
      <c r="G1032" s="6">
        <v>75000</v>
      </c>
      <c r="H1032" s="6">
        <v>0</v>
      </c>
      <c r="I1032" s="6">
        <v>0</v>
      </c>
      <c r="J1032" s="6">
        <v>0</v>
      </c>
      <c r="K1032" s="6">
        <v>75000</v>
      </c>
      <c r="L1032" t="s">
        <v>1202</v>
      </c>
      <c r="M1032" s="1">
        <v>75000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</row>
    <row r="1033" spans="1:19" x14ac:dyDescent="0.25">
      <c r="A1033" s="4">
        <v>900226715</v>
      </c>
      <c r="B1033" s="4" t="s">
        <v>13</v>
      </c>
      <c r="C1033" s="4" t="s">
        <v>1041</v>
      </c>
      <c r="D1033" s="4">
        <v>6132284</v>
      </c>
      <c r="E1033" s="5">
        <v>43844</v>
      </c>
      <c r="F1033" s="5">
        <f t="shared" si="7"/>
        <v>43844</v>
      </c>
      <c r="G1033" s="6">
        <v>75000</v>
      </c>
      <c r="H1033" s="6">
        <v>0</v>
      </c>
      <c r="I1033" s="6">
        <v>0</v>
      </c>
      <c r="J1033" s="6">
        <v>0</v>
      </c>
      <c r="K1033" s="6">
        <v>75000</v>
      </c>
      <c r="L1033" t="s">
        <v>1202</v>
      </c>
      <c r="M1033" s="1">
        <v>75000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</row>
    <row r="1034" spans="1:19" x14ac:dyDescent="0.25">
      <c r="A1034" s="4">
        <v>900226715</v>
      </c>
      <c r="B1034" s="4" t="s">
        <v>13</v>
      </c>
      <c r="C1034" s="4" t="s">
        <v>1042</v>
      </c>
      <c r="D1034" s="4">
        <v>6132344</v>
      </c>
      <c r="E1034" s="5">
        <v>43844</v>
      </c>
      <c r="F1034" s="5">
        <f t="shared" si="7"/>
        <v>43844</v>
      </c>
      <c r="G1034" s="6">
        <v>189906</v>
      </c>
      <c r="H1034" s="6">
        <v>0</v>
      </c>
      <c r="I1034" s="6">
        <v>0</v>
      </c>
      <c r="J1034" s="6">
        <v>0</v>
      </c>
      <c r="K1034" s="6">
        <v>189906</v>
      </c>
      <c r="L1034" t="s">
        <v>1202</v>
      </c>
      <c r="M1034" s="1">
        <v>189906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</row>
    <row r="1035" spans="1:19" x14ac:dyDescent="0.25">
      <c r="A1035" s="4">
        <v>900226715</v>
      </c>
      <c r="B1035" s="4" t="s">
        <v>13</v>
      </c>
      <c r="C1035" s="4" t="s">
        <v>1043</v>
      </c>
      <c r="D1035" s="4">
        <v>6132393</v>
      </c>
      <c r="E1035" s="5">
        <v>43844</v>
      </c>
      <c r="F1035" s="5">
        <f t="shared" si="7"/>
        <v>43844</v>
      </c>
      <c r="G1035" s="6">
        <v>342000</v>
      </c>
      <c r="H1035" s="6">
        <v>0</v>
      </c>
      <c r="I1035" s="6">
        <v>0</v>
      </c>
      <c r="J1035" s="6">
        <v>0</v>
      </c>
      <c r="K1035" s="6">
        <v>342000</v>
      </c>
      <c r="L1035" t="s">
        <v>1202</v>
      </c>
      <c r="M1035" s="1">
        <v>342000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</row>
    <row r="1036" spans="1:19" x14ac:dyDescent="0.25">
      <c r="A1036" s="4">
        <v>900226715</v>
      </c>
      <c r="B1036" s="4" t="s">
        <v>13</v>
      </c>
      <c r="C1036" s="4" t="s">
        <v>1044</v>
      </c>
      <c r="D1036" s="4">
        <v>6132397</v>
      </c>
      <c r="E1036" s="5">
        <v>43845</v>
      </c>
      <c r="F1036" s="5">
        <f t="shared" si="7"/>
        <v>43845</v>
      </c>
      <c r="G1036" s="6">
        <v>185000</v>
      </c>
      <c r="H1036" s="6">
        <v>0</v>
      </c>
      <c r="I1036" s="6">
        <v>0</v>
      </c>
      <c r="J1036" s="6">
        <v>0</v>
      </c>
      <c r="K1036" s="6">
        <v>185000</v>
      </c>
      <c r="L1036" t="s">
        <v>1202</v>
      </c>
      <c r="M1036" s="1">
        <v>185000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</row>
    <row r="1037" spans="1:19" x14ac:dyDescent="0.25">
      <c r="A1037" s="4">
        <v>900226715</v>
      </c>
      <c r="B1037" s="4" t="s">
        <v>13</v>
      </c>
      <c r="C1037" s="4" t="s">
        <v>1045</v>
      </c>
      <c r="D1037" s="4">
        <v>6132403</v>
      </c>
      <c r="E1037" s="5">
        <v>43845</v>
      </c>
      <c r="F1037" s="5">
        <f t="shared" si="7"/>
        <v>43845</v>
      </c>
      <c r="G1037" s="6">
        <v>185000</v>
      </c>
      <c r="H1037" s="6">
        <v>0</v>
      </c>
      <c r="I1037" s="6">
        <v>0</v>
      </c>
      <c r="J1037" s="6">
        <v>0</v>
      </c>
      <c r="K1037" s="6">
        <v>185000</v>
      </c>
      <c r="L1037" t="s">
        <v>1202</v>
      </c>
      <c r="M1037" s="1">
        <v>185000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</row>
    <row r="1038" spans="1:19" x14ac:dyDescent="0.25">
      <c r="A1038" s="4">
        <v>900226715</v>
      </c>
      <c r="B1038" s="4" t="s">
        <v>13</v>
      </c>
      <c r="C1038" s="4" t="s">
        <v>1046</v>
      </c>
      <c r="D1038" s="4">
        <v>6132478</v>
      </c>
      <c r="E1038" s="5">
        <v>43848</v>
      </c>
      <c r="F1038" s="5">
        <f t="shared" si="7"/>
        <v>43848</v>
      </c>
      <c r="G1038" s="6">
        <v>185000</v>
      </c>
      <c r="H1038" s="6">
        <v>0</v>
      </c>
      <c r="I1038" s="6">
        <v>0</v>
      </c>
      <c r="J1038" s="6">
        <v>0</v>
      </c>
      <c r="K1038" s="6">
        <v>185000</v>
      </c>
      <c r="L1038" t="s">
        <v>1202</v>
      </c>
      <c r="M1038" s="1">
        <v>185000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</row>
    <row r="1039" spans="1:19" x14ac:dyDescent="0.25">
      <c r="A1039" s="4">
        <v>900226715</v>
      </c>
      <c r="B1039" s="4" t="s">
        <v>13</v>
      </c>
      <c r="C1039" s="4" t="s">
        <v>1047</v>
      </c>
      <c r="D1039" s="4">
        <v>6132482</v>
      </c>
      <c r="E1039" s="5">
        <v>43850</v>
      </c>
      <c r="F1039" s="5">
        <f t="shared" si="7"/>
        <v>43850</v>
      </c>
      <c r="G1039" s="6">
        <v>185000</v>
      </c>
      <c r="H1039" s="6">
        <v>0</v>
      </c>
      <c r="I1039" s="6">
        <v>0</v>
      </c>
      <c r="J1039" s="6">
        <v>0</v>
      </c>
      <c r="K1039" s="6">
        <v>185000</v>
      </c>
      <c r="L1039" t="s">
        <v>1202</v>
      </c>
      <c r="M1039" s="1">
        <v>185000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</row>
    <row r="1040" spans="1:19" x14ac:dyDescent="0.25">
      <c r="A1040" s="4">
        <v>900226715</v>
      </c>
      <c r="B1040" s="4" t="s">
        <v>13</v>
      </c>
      <c r="C1040" s="4" t="s">
        <v>1048</v>
      </c>
      <c r="D1040" s="4">
        <v>6132483</v>
      </c>
      <c r="E1040" s="5">
        <v>43850</v>
      </c>
      <c r="F1040" s="5">
        <f t="shared" si="7"/>
        <v>43850</v>
      </c>
      <c r="G1040" s="6">
        <v>185000</v>
      </c>
      <c r="H1040" s="6">
        <v>0</v>
      </c>
      <c r="I1040" s="6">
        <v>0</v>
      </c>
      <c r="J1040" s="6">
        <v>0</v>
      </c>
      <c r="K1040" s="6">
        <v>185000</v>
      </c>
      <c r="L1040" t="s">
        <v>1202</v>
      </c>
      <c r="M1040" s="1">
        <v>185000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</row>
    <row r="1041" spans="1:19" x14ac:dyDescent="0.25">
      <c r="A1041" s="4">
        <v>900226715</v>
      </c>
      <c r="B1041" s="4" t="s">
        <v>13</v>
      </c>
      <c r="C1041" s="4" t="s">
        <v>1049</v>
      </c>
      <c r="D1041" s="4">
        <v>6132484</v>
      </c>
      <c r="E1041" s="5">
        <v>43850</v>
      </c>
      <c r="F1041" s="5">
        <f t="shared" si="7"/>
        <v>43850</v>
      </c>
      <c r="G1041" s="6">
        <v>3843303</v>
      </c>
      <c r="H1041" s="6">
        <v>0</v>
      </c>
      <c r="I1041" s="6">
        <v>0</v>
      </c>
      <c r="J1041" s="6">
        <v>0</v>
      </c>
      <c r="K1041" s="6">
        <v>3843303</v>
      </c>
      <c r="L1041" t="s">
        <v>1202</v>
      </c>
      <c r="M1041" s="1">
        <v>3843303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</row>
    <row r="1042" spans="1:19" x14ac:dyDescent="0.25">
      <c r="A1042" s="4">
        <v>900226715</v>
      </c>
      <c r="B1042" s="4" t="s">
        <v>13</v>
      </c>
      <c r="C1042" s="4" t="s">
        <v>1050</v>
      </c>
      <c r="D1042" s="4">
        <v>6132496</v>
      </c>
      <c r="E1042" s="5">
        <v>43851</v>
      </c>
      <c r="F1042" s="5">
        <f t="shared" si="7"/>
        <v>43851</v>
      </c>
      <c r="G1042" s="6">
        <v>4447752</v>
      </c>
      <c r="H1042" s="6">
        <v>0</v>
      </c>
      <c r="I1042" s="6">
        <v>0</v>
      </c>
      <c r="J1042" s="6">
        <v>0</v>
      </c>
      <c r="K1042" s="6">
        <v>4447752</v>
      </c>
      <c r="L1042" t="s">
        <v>1202</v>
      </c>
      <c r="M1042" s="1">
        <v>4447752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</row>
    <row r="1043" spans="1:19" x14ac:dyDescent="0.25">
      <c r="A1043" s="4">
        <v>900226715</v>
      </c>
      <c r="B1043" s="4" t="s">
        <v>13</v>
      </c>
      <c r="C1043" s="4" t="s">
        <v>1051</v>
      </c>
      <c r="D1043" s="4">
        <v>6132504</v>
      </c>
      <c r="E1043" s="5">
        <v>43851</v>
      </c>
      <c r="F1043" s="5">
        <f t="shared" si="7"/>
        <v>43851</v>
      </c>
      <c r="G1043" s="6">
        <v>3023812</v>
      </c>
      <c r="H1043" s="6">
        <v>0</v>
      </c>
      <c r="I1043" s="6">
        <v>0</v>
      </c>
      <c r="J1043" s="6">
        <v>0</v>
      </c>
      <c r="K1043" s="6">
        <v>3023812</v>
      </c>
      <c r="L1043" t="s">
        <v>1202</v>
      </c>
      <c r="M1043" s="1">
        <v>3023812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</row>
    <row r="1044" spans="1:19" x14ac:dyDescent="0.25">
      <c r="A1044" s="4">
        <v>900226715</v>
      </c>
      <c r="B1044" s="4" t="s">
        <v>13</v>
      </c>
      <c r="C1044" s="4" t="s">
        <v>1052</v>
      </c>
      <c r="D1044" s="4">
        <v>6132580</v>
      </c>
      <c r="E1044" s="5">
        <v>43852</v>
      </c>
      <c r="F1044" s="5">
        <f t="shared" si="7"/>
        <v>43852</v>
      </c>
      <c r="G1044" s="6">
        <v>4149472</v>
      </c>
      <c r="H1044" s="6">
        <v>0</v>
      </c>
      <c r="I1044" s="6">
        <v>0</v>
      </c>
      <c r="J1044" s="6">
        <v>0</v>
      </c>
      <c r="K1044" s="6">
        <v>4149472</v>
      </c>
      <c r="L1044" t="s">
        <v>1202</v>
      </c>
      <c r="M1044" s="1">
        <v>4149472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</row>
    <row r="1045" spans="1:19" x14ac:dyDescent="0.25">
      <c r="A1045" s="4">
        <v>900226715</v>
      </c>
      <c r="B1045" s="4" t="s">
        <v>13</v>
      </c>
      <c r="C1045" s="4" t="s">
        <v>1053</v>
      </c>
      <c r="D1045" s="4">
        <v>6132710</v>
      </c>
      <c r="E1045" s="5">
        <v>43857</v>
      </c>
      <c r="F1045" s="5">
        <f t="shared" si="7"/>
        <v>43857</v>
      </c>
      <c r="G1045" s="6">
        <v>30000000</v>
      </c>
      <c r="H1045" s="6">
        <v>0</v>
      </c>
      <c r="I1045" s="6">
        <v>0</v>
      </c>
      <c r="J1045" s="6">
        <v>0</v>
      </c>
      <c r="K1045" s="6">
        <v>30000000</v>
      </c>
      <c r="L1045" t="s">
        <v>1202</v>
      </c>
      <c r="M1045" s="1">
        <v>30000000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</row>
    <row r="1046" spans="1:19" x14ac:dyDescent="0.25">
      <c r="A1046" s="4">
        <v>900226715</v>
      </c>
      <c r="B1046" s="4" t="s">
        <v>13</v>
      </c>
      <c r="C1046" s="4" t="s">
        <v>1054</v>
      </c>
      <c r="D1046" s="4">
        <v>6132770</v>
      </c>
      <c r="E1046" s="5">
        <v>43858</v>
      </c>
      <c r="F1046" s="5">
        <f t="shared" si="7"/>
        <v>43858</v>
      </c>
      <c r="G1046" s="6">
        <v>75000</v>
      </c>
      <c r="H1046" s="6">
        <v>0</v>
      </c>
      <c r="I1046" s="6">
        <v>0</v>
      </c>
      <c r="J1046" s="6">
        <v>0</v>
      </c>
      <c r="K1046" s="6">
        <v>75000</v>
      </c>
      <c r="L1046" t="s">
        <v>1202</v>
      </c>
      <c r="M1046" s="1">
        <v>75000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</row>
    <row r="1047" spans="1:19" x14ac:dyDescent="0.25">
      <c r="A1047" s="4">
        <v>900226715</v>
      </c>
      <c r="B1047" s="4" t="s">
        <v>13</v>
      </c>
      <c r="C1047" s="4" t="s">
        <v>1055</v>
      </c>
      <c r="D1047" s="4">
        <v>6132772</v>
      </c>
      <c r="E1047" s="5">
        <v>43858</v>
      </c>
      <c r="F1047" s="5">
        <f t="shared" si="7"/>
        <v>43858</v>
      </c>
      <c r="G1047" s="6">
        <v>75000</v>
      </c>
      <c r="H1047" s="6">
        <v>0</v>
      </c>
      <c r="I1047" s="6">
        <v>0</v>
      </c>
      <c r="J1047" s="6">
        <v>0</v>
      </c>
      <c r="K1047" s="6">
        <v>75000</v>
      </c>
      <c r="L1047" t="s">
        <v>1202</v>
      </c>
      <c r="M1047" s="1">
        <v>75000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</row>
    <row r="1048" spans="1:19" x14ac:dyDescent="0.25">
      <c r="A1048" s="4">
        <v>900226715</v>
      </c>
      <c r="B1048" s="4" t="s">
        <v>13</v>
      </c>
      <c r="C1048" s="4" t="s">
        <v>1056</v>
      </c>
      <c r="D1048" s="4">
        <v>6132971</v>
      </c>
      <c r="E1048" s="5">
        <v>43861</v>
      </c>
      <c r="F1048" s="5">
        <f t="shared" si="7"/>
        <v>43861</v>
      </c>
      <c r="G1048" s="6">
        <v>410058</v>
      </c>
      <c r="H1048" s="6">
        <v>0</v>
      </c>
      <c r="I1048" s="6">
        <v>0</v>
      </c>
      <c r="J1048" s="6">
        <v>0</v>
      </c>
      <c r="K1048" s="6">
        <v>410058</v>
      </c>
      <c r="L1048" t="s">
        <v>1202</v>
      </c>
      <c r="M1048" s="1">
        <v>410058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</row>
    <row r="1049" spans="1:19" x14ac:dyDescent="0.25">
      <c r="A1049" s="4">
        <v>900226715</v>
      </c>
      <c r="B1049" s="4" t="s">
        <v>13</v>
      </c>
      <c r="C1049" s="4" t="s">
        <v>1057</v>
      </c>
      <c r="D1049" s="4">
        <v>6132984</v>
      </c>
      <c r="E1049" s="5">
        <v>43861</v>
      </c>
      <c r="F1049" s="5">
        <f t="shared" si="7"/>
        <v>43861</v>
      </c>
      <c r="G1049" s="6">
        <v>617798</v>
      </c>
      <c r="H1049" s="6">
        <v>0</v>
      </c>
      <c r="I1049" s="6">
        <v>0</v>
      </c>
      <c r="J1049" s="6">
        <v>0</v>
      </c>
      <c r="K1049" s="6">
        <v>617798</v>
      </c>
      <c r="L1049" t="s">
        <v>1202</v>
      </c>
      <c r="M1049" s="1">
        <v>617798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</row>
    <row r="1050" spans="1:19" hidden="1" x14ac:dyDescent="0.25">
      <c r="A1050" s="4">
        <v>900226715</v>
      </c>
      <c r="B1050" s="4" t="s">
        <v>13</v>
      </c>
      <c r="C1050" s="4" t="s">
        <v>1058</v>
      </c>
      <c r="D1050" s="4">
        <v>6132987</v>
      </c>
      <c r="E1050" s="5">
        <v>43861</v>
      </c>
      <c r="F1050" s="5">
        <v>43900</v>
      </c>
      <c r="G1050" s="6">
        <v>390320</v>
      </c>
      <c r="H1050" s="6">
        <v>0</v>
      </c>
      <c r="I1050" s="6">
        <v>0</v>
      </c>
      <c r="J1050" s="6">
        <v>0</v>
      </c>
      <c r="K1050" s="6">
        <v>390320</v>
      </c>
      <c r="L1050" t="s">
        <v>1203</v>
      </c>
      <c r="M1050" s="1">
        <v>0</v>
      </c>
      <c r="N1050" s="1">
        <v>390320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</row>
    <row r="1051" spans="1:19" hidden="1" x14ac:dyDescent="0.25">
      <c r="A1051" s="4">
        <v>900226715</v>
      </c>
      <c r="B1051" s="4" t="s">
        <v>13</v>
      </c>
      <c r="C1051" s="4" t="s">
        <v>1059</v>
      </c>
      <c r="D1051" s="4">
        <v>6132988</v>
      </c>
      <c r="E1051" s="5">
        <v>43861</v>
      </c>
      <c r="F1051" s="5">
        <v>43900</v>
      </c>
      <c r="G1051" s="6">
        <v>172500</v>
      </c>
      <c r="H1051" s="6">
        <v>0</v>
      </c>
      <c r="I1051" s="6">
        <v>0</v>
      </c>
      <c r="J1051" s="6">
        <v>0</v>
      </c>
      <c r="K1051" s="6">
        <v>172500</v>
      </c>
      <c r="L1051" t="s">
        <v>1203</v>
      </c>
      <c r="M1051" s="1">
        <v>0</v>
      </c>
      <c r="N1051" s="1">
        <v>172500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</row>
    <row r="1052" spans="1:19" hidden="1" x14ac:dyDescent="0.25">
      <c r="A1052" s="4">
        <v>900226715</v>
      </c>
      <c r="B1052" s="4" t="s">
        <v>13</v>
      </c>
      <c r="C1052" s="4" t="s">
        <v>1060</v>
      </c>
      <c r="D1052" s="4">
        <v>6133040</v>
      </c>
      <c r="E1052" s="5">
        <v>43861</v>
      </c>
      <c r="F1052" s="5">
        <v>43900</v>
      </c>
      <c r="G1052" s="6">
        <v>744800</v>
      </c>
      <c r="H1052" s="6">
        <v>0</v>
      </c>
      <c r="I1052" s="6">
        <v>0</v>
      </c>
      <c r="J1052" s="6">
        <v>0</v>
      </c>
      <c r="K1052" s="6">
        <v>744800</v>
      </c>
      <c r="L1052" t="s">
        <v>1203</v>
      </c>
      <c r="M1052" s="1">
        <v>0</v>
      </c>
      <c r="N1052" s="1">
        <v>744800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</row>
    <row r="1053" spans="1:19" x14ac:dyDescent="0.25">
      <c r="A1053" s="4">
        <v>900226715</v>
      </c>
      <c r="B1053" s="4" t="s">
        <v>13</v>
      </c>
      <c r="C1053" s="4" t="s">
        <v>1061</v>
      </c>
      <c r="D1053" s="4">
        <v>6133043</v>
      </c>
      <c r="E1053" s="5">
        <v>43861</v>
      </c>
      <c r="F1053" s="5">
        <f>+E1053</f>
        <v>43861</v>
      </c>
      <c r="G1053" s="6">
        <v>1299481</v>
      </c>
      <c r="H1053" s="6">
        <v>0</v>
      </c>
      <c r="I1053" s="6">
        <v>0</v>
      </c>
      <c r="J1053" s="6">
        <v>0</v>
      </c>
      <c r="K1053" s="6">
        <v>1299481</v>
      </c>
      <c r="L1053" t="s">
        <v>1202</v>
      </c>
      <c r="M1053" s="1">
        <v>1299481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</row>
    <row r="1054" spans="1:19" hidden="1" x14ac:dyDescent="0.25">
      <c r="A1054" s="4">
        <v>900226715</v>
      </c>
      <c r="B1054" s="4" t="s">
        <v>13</v>
      </c>
      <c r="C1054" s="4" t="s">
        <v>1062</v>
      </c>
      <c r="D1054" s="4">
        <v>6133053</v>
      </c>
      <c r="E1054" s="5">
        <v>43861</v>
      </c>
      <c r="F1054" s="5">
        <v>43871</v>
      </c>
      <c r="G1054" s="6">
        <v>8237257</v>
      </c>
      <c r="H1054" s="6">
        <v>370678</v>
      </c>
      <c r="I1054" s="6">
        <v>0</v>
      </c>
      <c r="J1054" s="6">
        <v>0</v>
      </c>
      <c r="K1054" s="6">
        <v>7866579</v>
      </c>
      <c r="L1054" t="s">
        <v>1214</v>
      </c>
      <c r="M1054" s="1">
        <v>0</v>
      </c>
      <c r="N1054" s="1">
        <v>0</v>
      </c>
      <c r="O1054" s="1">
        <v>864911</v>
      </c>
      <c r="P1054" s="1">
        <v>0</v>
      </c>
      <c r="Q1054" s="1">
        <v>0</v>
      </c>
      <c r="R1054" s="1">
        <v>0</v>
      </c>
      <c r="S1054" s="1">
        <v>7001668</v>
      </c>
    </row>
    <row r="1055" spans="1:19" hidden="1" x14ac:dyDescent="0.25">
      <c r="A1055" s="4">
        <v>900226715</v>
      </c>
      <c r="B1055" s="4" t="s">
        <v>13</v>
      </c>
      <c r="C1055" s="4" t="s">
        <v>1063</v>
      </c>
      <c r="D1055" s="4">
        <v>6133055</v>
      </c>
      <c r="E1055" s="5">
        <v>43861</v>
      </c>
      <c r="F1055" s="5">
        <v>43871</v>
      </c>
      <c r="G1055" s="6">
        <v>79829344</v>
      </c>
      <c r="H1055" s="6">
        <v>0</v>
      </c>
      <c r="I1055" s="6">
        <v>0</v>
      </c>
      <c r="J1055" s="6">
        <v>0</v>
      </c>
      <c r="K1055" s="6">
        <v>79829344</v>
      </c>
      <c r="L1055" t="s">
        <v>1211</v>
      </c>
      <c r="M1055" s="1">
        <v>0</v>
      </c>
      <c r="N1055" s="1">
        <v>0</v>
      </c>
      <c r="O1055" s="1">
        <v>0</v>
      </c>
      <c r="P1055" s="1">
        <v>73876923</v>
      </c>
      <c r="Q1055" s="1">
        <v>0</v>
      </c>
      <c r="R1055" s="1">
        <v>0</v>
      </c>
      <c r="S1055" s="1">
        <v>5952421</v>
      </c>
    </row>
    <row r="1056" spans="1:19" hidden="1" x14ac:dyDescent="0.25">
      <c r="A1056" s="4">
        <v>900226715</v>
      </c>
      <c r="B1056" s="4" t="s">
        <v>13</v>
      </c>
      <c r="C1056" s="4" t="s">
        <v>1064</v>
      </c>
      <c r="D1056" s="4">
        <v>6133057</v>
      </c>
      <c r="E1056" s="5">
        <v>43861</v>
      </c>
      <c r="F1056" s="5">
        <v>43871</v>
      </c>
      <c r="G1056" s="6">
        <v>37058011</v>
      </c>
      <c r="H1056" s="6">
        <v>1667610</v>
      </c>
      <c r="I1056" s="6">
        <v>0</v>
      </c>
      <c r="J1056" s="6">
        <v>0</v>
      </c>
      <c r="K1056" s="6">
        <v>35390401</v>
      </c>
      <c r="L1056" t="s">
        <v>1214</v>
      </c>
      <c r="M1056" s="1">
        <v>0</v>
      </c>
      <c r="N1056" s="1">
        <v>0</v>
      </c>
      <c r="O1056" s="1">
        <v>3891092</v>
      </c>
      <c r="P1056" s="1">
        <v>0</v>
      </c>
      <c r="Q1056" s="1">
        <v>0</v>
      </c>
      <c r="R1056" s="1">
        <v>0</v>
      </c>
      <c r="S1056" s="1">
        <v>31499309</v>
      </c>
    </row>
    <row r="1057" spans="1:19" hidden="1" x14ac:dyDescent="0.25">
      <c r="A1057" s="4">
        <v>900226715</v>
      </c>
      <c r="B1057" s="4" t="s">
        <v>13</v>
      </c>
      <c r="C1057" s="4" t="s">
        <v>1065</v>
      </c>
      <c r="D1057" s="4">
        <v>6133058</v>
      </c>
      <c r="E1057" s="5">
        <v>43861</v>
      </c>
      <c r="F1057" s="5">
        <v>43871</v>
      </c>
      <c r="G1057" s="6">
        <v>359138510</v>
      </c>
      <c r="H1057" s="6">
        <v>0</v>
      </c>
      <c r="I1057" s="6">
        <v>0</v>
      </c>
      <c r="J1057" s="6">
        <v>0</v>
      </c>
      <c r="K1057" s="6">
        <v>359138510</v>
      </c>
      <c r="L1057" t="s">
        <v>1211</v>
      </c>
      <c r="M1057" s="1">
        <v>0</v>
      </c>
      <c r="N1057" s="1">
        <v>0</v>
      </c>
      <c r="O1057" s="1">
        <v>0</v>
      </c>
      <c r="P1057" s="1">
        <v>331723983</v>
      </c>
      <c r="Q1057" s="1">
        <v>0</v>
      </c>
      <c r="R1057" s="1">
        <v>0</v>
      </c>
      <c r="S1057" s="1">
        <v>27414527</v>
      </c>
    </row>
    <row r="1058" spans="1:19" x14ac:dyDescent="0.25">
      <c r="A1058" s="4">
        <v>900226715</v>
      </c>
      <c r="B1058" s="4" t="s">
        <v>13</v>
      </c>
      <c r="C1058" s="4" t="s">
        <v>1066</v>
      </c>
      <c r="D1058" s="4">
        <v>6133085</v>
      </c>
      <c r="E1058" s="5">
        <v>43871</v>
      </c>
      <c r="F1058" s="5">
        <f t="shared" ref="F1058:F1072" si="8">+E1058</f>
        <v>43871</v>
      </c>
      <c r="G1058" s="6">
        <v>75000</v>
      </c>
      <c r="H1058" s="6">
        <v>0</v>
      </c>
      <c r="I1058" s="6">
        <v>0</v>
      </c>
      <c r="J1058" s="6">
        <v>0</v>
      </c>
      <c r="K1058" s="6">
        <v>75000</v>
      </c>
      <c r="L1058" t="s">
        <v>1202</v>
      </c>
      <c r="M1058" s="1">
        <v>75000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</row>
    <row r="1059" spans="1:19" x14ac:dyDescent="0.25">
      <c r="A1059" s="4">
        <v>900226715</v>
      </c>
      <c r="B1059" s="4" t="s">
        <v>13</v>
      </c>
      <c r="C1059" s="4" t="s">
        <v>1067</v>
      </c>
      <c r="D1059" s="4">
        <v>6133125</v>
      </c>
      <c r="E1059" s="5">
        <v>43873</v>
      </c>
      <c r="F1059" s="5">
        <f t="shared" si="8"/>
        <v>43873</v>
      </c>
      <c r="G1059" s="6">
        <v>185000</v>
      </c>
      <c r="H1059" s="6">
        <v>0</v>
      </c>
      <c r="I1059" s="6">
        <v>0</v>
      </c>
      <c r="J1059" s="6">
        <v>0</v>
      </c>
      <c r="K1059" s="6">
        <v>185000</v>
      </c>
      <c r="L1059" t="s">
        <v>1202</v>
      </c>
      <c r="M1059" s="1">
        <v>185000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</row>
    <row r="1060" spans="1:19" x14ac:dyDescent="0.25">
      <c r="A1060" s="4">
        <v>900226715</v>
      </c>
      <c r="B1060" s="4" t="s">
        <v>13</v>
      </c>
      <c r="C1060" s="4" t="s">
        <v>1068</v>
      </c>
      <c r="D1060" s="4">
        <v>6133152</v>
      </c>
      <c r="E1060" s="5">
        <v>43873</v>
      </c>
      <c r="F1060" s="5">
        <f t="shared" si="8"/>
        <v>43873</v>
      </c>
      <c r="G1060" s="6">
        <v>27589</v>
      </c>
      <c r="H1060" s="6">
        <v>0</v>
      </c>
      <c r="I1060" s="6">
        <v>0</v>
      </c>
      <c r="J1060" s="6">
        <v>0</v>
      </c>
      <c r="K1060" s="6">
        <v>27589</v>
      </c>
      <c r="L1060" t="s">
        <v>1202</v>
      </c>
      <c r="M1060" s="1">
        <v>27589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</row>
    <row r="1061" spans="1:19" x14ac:dyDescent="0.25">
      <c r="A1061" s="4">
        <v>900226715</v>
      </c>
      <c r="B1061" s="4" t="s">
        <v>13</v>
      </c>
      <c r="C1061" s="4" t="s">
        <v>1069</v>
      </c>
      <c r="D1061" s="4">
        <v>6133161</v>
      </c>
      <c r="E1061" s="5">
        <v>43874</v>
      </c>
      <c r="F1061" s="5">
        <f t="shared" si="8"/>
        <v>43874</v>
      </c>
      <c r="G1061" s="6">
        <v>215600</v>
      </c>
      <c r="H1061" s="6">
        <v>0</v>
      </c>
      <c r="I1061" s="6">
        <v>0</v>
      </c>
      <c r="J1061" s="6">
        <v>0</v>
      </c>
      <c r="K1061" s="6">
        <v>215600</v>
      </c>
      <c r="L1061" t="s">
        <v>1202</v>
      </c>
      <c r="M1061" s="1">
        <v>215600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</row>
    <row r="1062" spans="1:19" x14ac:dyDescent="0.25">
      <c r="A1062" s="4">
        <v>900226715</v>
      </c>
      <c r="B1062" s="4" t="s">
        <v>13</v>
      </c>
      <c r="C1062" s="4" t="s">
        <v>1070</v>
      </c>
      <c r="D1062" s="4">
        <v>6133316</v>
      </c>
      <c r="E1062" s="5">
        <v>43880</v>
      </c>
      <c r="F1062" s="5">
        <f t="shared" si="8"/>
        <v>43880</v>
      </c>
      <c r="G1062" s="6">
        <v>3888547</v>
      </c>
      <c r="H1062" s="6">
        <v>0</v>
      </c>
      <c r="I1062" s="6">
        <v>0</v>
      </c>
      <c r="J1062" s="6">
        <v>0</v>
      </c>
      <c r="K1062" s="6">
        <v>3888547</v>
      </c>
      <c r="L1062" t="s">
        <v>1202</v>
      </c>
      <c r="M1062" s="1">
        <v>3888547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</row>
    <row r="1063" spans="1:19" x14ac:dyDescent="0.25">
      <c r="A1063" s="4">
        <v>900226715</v>
      </c>
      <c r="B1063" s="4" t="s">
        <v>13</v>
      </c>
      <c r="C1063" s="4" t="s">
        <v>1071</v>
      </c>
      <c r="D1063" s="4">
        <v>6133322</v>
      </c>
      <c r="E1063" s="5">
        <v>43881</v>
      </c>
      <c r="F1063" s="5">
        <f t="shared" si="8"/>
        <v>43881</v>
      </c>
      <c r="G1063" s="6">
        <v>300000</v>
      </c>
      <c r="H1063" s="6">
        <v>0</v>
      </c>
      <c r="I1063" s="6">
        <v>0</v>
      </c>
      <c r="J1063" s="6">
        <v>0</v>
      </c>
      <c r="K1063" s="6">
        <v>300000</v>
      </c>
      <c r="L1063" t="s">
        <v>1202</v>
      </c>
      <c r="M1063" s="1">
        <v>300000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</row>
    <row r="1064" spans="1:19" x14ac:dyDescent="0.25">
      <c r="A1064" s="4">
        <v>900226715</v>
      </c>
      <c r="B1064" s="4" t="s">
        <v>13</v>
      </c>
      <c r="C1064" s="4" t="s">
        <v>1072</v>
      </c>
      <c r="D1064" s="4">
        <v>6133334</v>
      </c>
      <c r="E1064" s="5">
        <v>43881</v>
      </c>
      <c r="F1064" s="5">
        <f t="shared" si="8"/>
        <v>43881</v>
      </c>
      <c r="G1064" s="6">
        <v>188500</v>
      </c>
      <c r="H1064" s="6">
        <v>0</v>
      </c>
      <c r="I1064" s="6">
        <v>0</v>
      </c>
      <c r="J1064" s="6">
        <v>0</v>
      </c>
      <c r="K1064" s="6">
        <v>188500</v>
      </c>
      <c r="L1064" t="s">
        <v>1202</v>
      </c>
      <c r="M1064" s="1">
        <v>188500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</row>
    <row r="1065" spans="1:19" x14ac:dyDescent="0.25">
      <c r="A1065" s="4">
        <v>900226715</v>
      </c>
      <c r="B1065" s="4" t="s">
        <v>13</v>
      </c>
      <c r="C1065" s="4" t="s">
        <v>1073</v>
      </c>
      <c r="D1065" s="4">
        <v>6133335</v>
      </c>
      <c r="E1065" s="5">
        <v>43881</v>
      </c>
      <c r="F1065" s="5">
        <f t="shared" si="8"/>
        <v>43881</v>
      </c>
      <c r="G1065" s="6">
        <v>950185</v>
      </c>
      <c r="H1065" s="6">
        <v>0</v>
      </c>
      <c r="I1065" s="6">
        <v>0</v>
      </c>
      <c r="J1065" s="6">
        <v>0</v>
      </c>
      <c r="K1065" s="6">
        <v>950185</v>
      </c>
      <c r="L1065" t="s">
        <v>1202</v>
      </c>
      <c r="M1065" s="1">
        <v>950185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</row>
    <row r="1066" spans="1:19" x14ac:dyDescent="0.25">
      <c r="A1066" s="4">
        <v>900226715</v>
      </c>
      <c r="B1066" s="4" t="s">
        <v>13</v>
      </c>
      <c r="C1066" s="4" t="s">
        <v>1074</v>
      </c>
      <c r="D1066" s="4">
        <v>6133337</v>
      </c>
      <c r="E1066" s="5">
        <v>43881</v>
      </c>
      <c r="F1066" s="5">
        <f t="shared" si="8"/>
        <v>43881</v>
      </c>
      <c r="G1066" s="6">
        <v>456130</v>
      </c>
      <c r="H1066" s="6">
        <v>0</v>
      </c>
      <c r="I1066" s="6">
        <v>0</v>
      </c>
      <c r="J1066" s="6">
        <v>0</v>
      </c>
      <c r="K1066" s="6">
        <v>456130</v>
      </c>
      <c r="L1066" t="s">
        <v>1202</v>
      </c>
      <c r="M1066" s="1">
        <v>456130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</row>
    <row r="1067" spans="1:19" x14ac:dyDescent="0.25">
      <c r="A1067" s="4">
        <v>900226715</v>
      </c>
      <c r="B1067" s="4" t="s">
        <v>13</v>
      </c>
      <c r="C1067" s="4" t="s">
        <v>1075</v>
      </c>
      <c r="D1067" s="4">
        <v>6133350</v>
      </c>
      <c r="E1067" s="5">
        <v>43882</v>
      </c>
      <c r="F1067" s="5">
        <f t="shared" si="8"/>
        <v>43882</v>
      </c>
      <c r="G1067" s="6">
        <v>5876337</v>
      </c>
      <c r="H1067" s="6">
        <v>0</v>
      </c>
      <c r="I1067" s="6">
        <v>0</v>
      </c>
      <c r="J1067" s="6">
        <v>0</v>
      </c>
      <c r="K1067" s="6">
        <v>5876337</v>
      </c>
      <c r="L1067" t="s">
        <v>1202</v>
      </c>
      <c r="M1067" s="1">
        <v>5876337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</row>
    <row r="1068" spans="1:19" x14ac:dyDescent="0.25">
      <c r="A1068" s="4">
        <v>900226715</v>
      </c>
      <c r="B1068" s="4" t="s">
        <v>13</v>
      </c>
      <c r="C1068" s="4" t="s">
        <v>1076</v>
      </c>
      <c r="D1068" s="4">
        <v>6133431</v>
      </c>
      <c r="E1068" s="5">
        <v>43882</v>
      </c>
      <c r="F1068" s="5">
        <f t="shared" si="8"/>
        <v>43882</v>
      </c>
      <c r="G1068" s="6">
        <v>327600</v>
      </c>
      <c r="H1068" s="6">
        <v>0</v>
      </c>
      <c r="I1068" s="6">
        <v>0</v>
      </c>
      <c r="J1068" s="6">
        <v>0</v>
      </c>
      <c r="K1068" s="6">
        <v>327600</v>
      </c>
      <c r="L1068" t="s">
        <v>1202</v>
      </c>
      <c r="M1068" s="1">
        <v>327600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</row>
    <row r="1069" spans="1:19" x14ac:dyDescent="0.25">
      <c r="A1069" s="4">
        <v>900226715</v>
      </c>
      <c r="B1069" s="4" t="s">
        <v>13</v>
      </c>
      <c r="C1069" s="4" t="s">
        <v>1077</v>
      </c>
      <c r="D1069" s="4">
        <v>6134004</v>
      </c>
      <c r="E1069" s="5">
        <v>43890</v>
      </c>
      <c r="F1069" s="5">
        <f t="shared" si="8"/>
        <v>43890</v>
      </c>
      <c r="G1069" s="6">
        <v>318800</v>
      </c>
      <c r="H1069" s="6">
        <v>0</v>
      </c>
      <c r="I1069" s="6">
        <v>0</v>
      </c>
      <c r="J1069" s="6">
        <v>0</v>
      </c>
      <c r="K1069" s="6">
        <v>318800</v>
      </c>
      <c r="L1069" t="s">
        <v>1202</v>
      </c>
      <c r="M1069" s="1">
        <v>318800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</row>
    <row r="1070" spans="1:19" x14ac:dyDescent="0.25">
      <c r="A1070" s="4">
        <v>900226715</v>
      </c>
      <c r="B1070" s="4" t="s">
        <v>13</v>
      </c>
      <c r="C1070" s="4" t="s">
        <v>1078</v>
      </c>
      <c r="D1070" s="4">
        <v>6134005</v>
      </c>
      <c r="E1070" s="5">
        <v>43890</v>
      </c>
      <c r="F1070" s="5">
        <f t="shared" si="8"/>
        <v>43890</v>
      </c>
      <c r="G1070" s="6">
        <v>1829772</v>
      </c>
      <c r="H1070" s="6">
        <v>0</v>
      </c>
      <c r="I1070" s="6">
        <v>0</v>
      </c>
      <c r="J1070" s="6">
        <v>0</v>
      </c>
      <c r="K1070" s="6">
        <v>1829772</v>
      </c>
      <c r="L1070" t="s">
        <v>1202</v>
      </c>
      <c r="M1070" s="1">
        <v>1829772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</row>
    <row r="1071" spans="1:19" x14ac:dyDescent="0.25">
      <c r="A1071" s="4">
        <v>900226715</v>
      </c>
      <c r="B1071" s="4" t="s">
        <v>13</v>
      </c>
      <c r="C1071" s="4" t="s">
        <v>1079</v>
      </c>
      <c r="D1071" s="4">
        <v>6134008</v>
      </c>
      <c r="E1071" s="5">
        <v>43890</v>
      </c>
      <c r="F1071" s="5">
        <f t="shared" si="8"/>
        <v>43890</v>
      </c>
      <c r="G1071" s="6">
        <v>960400</v>
      </c>
      <c r="H1071" s="6">
        <v>0</v>
      </c>
      <c r="I1071" s="6">
        <v>0</v>
      </c>
      <c r="J1071" s="6">
        <v>0</v>
      </c>
      <c r="K1071" s="6">
        <v>960400</v>
      </c>
      <c r="L1071" t="s">
        <v>1202</v>
      </c>
      <c r="M1071" s="1">
        <v>960400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</row>
    <row r="1072" spans="1:19" x14ac:dyDescent="0.25">
      <c r="A1072" s="4">
        <v>900226715</v>
      </c>
      <c r="B1072" s="4" t="s">
        <v>13</v>
      </c>
      <c r="C1072" s="4" t="s">
        <v>1080</v>
      </c>
      <c r="D1072" s="4">
        <v>6134009</v>
      </c>
      <c r="E1072" s="5">
        <v>43890</v>
      </c>
      <c r="F1072" s="5">
        <f t="shared" si="8"/>
        <v>43890</v>
      </c>
      <c r="G1072" s="6">
        <v>5983849</v>
      </c>
      <c r="H1072" s="6">
        <v>0</v>
      </c>
      <c r="I1072" s="6">
        <v>0</v>
      </c>
      <c r="J1072" s="6">
        <v>0</v>
      </c>
      <c r="K1072" s="6">
        <v>5983849</v>
      </c>
      <c r="L1072" t="s">
        <v>1202</v>
      </c>
      <c r="M1072" s="1">
        <v>5983849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</row>
    <row r="1073" spans="1:19" hidden="1" x14ac:dyDescent="0.25">
      <c r="A1073" s="4">
        <v>900226715</v>
      </c>
      <c r="B1073" s="4" t="s">
        <v>13</v>
      </c>
      <c r="C1073" s="4" t="s">
        <v>1081</v>
      </c>
      <c r="D1073" s="4">
        <v>6134045</v>
      </c>
      <c r="E1073" s="5">
        <v>43890</v>
      </c>
      <c r="F1073" s="5">
        <v>43900</v>
      </c>
      <c r="G1073" s="6">
        <v>36668127</v>
      </c>
      <c r="H1073" s="6">
        <v>1650066</v>
      </c>
      <c r="I1073" s="6">
        <v>0</v>
      </c>
      <c r="J1073" s="6">
        <v>0</v>
      </c>
      <c r="K1073" s="6">
        <v>35018061</v>
      </c>
      <c r="L1073" t="s">
        <v>1207</v>
      </c>
      <c r="M1073" s="1">
        <v>0</v>
      </c>
      <c r="N1073" s="1">
        <v>0</v>
      </c>
      <c r="O1073" s="1">
        <v>3850154</v>
      </c>
      <c r="P1073" s="1">
        <v>31167907</v>
      </c>
      <c r="Q1073" s="1">
        <v>0</v>
      </c>
      <c r="R1073" s="1">
        <v>0</v>
      </c>
      <c r="S1073" s="1">
        <v>0</v>
      </c>
    </row>
    <row r="1074" spans="1:19" hidden="1" x14ac:dyDescent="0.25">
      <c r="A1074" s="4">
        <v>900226715</v>
      </c>
      <c r="B1074" s="4" t="s">
        <v>13</v>
      </c>
      <c r="C1074" s="4" t="s">
        <v>1082</v>
      </c>
      <c r="D1074" s="4">
        <v>6134046</v>
      </c>
      <c r="E1074" s="5">
        <v>43890</v>
      </c>
      <c r="F1074" s="5">
        <v>43900</v>
      </c>
      <c r="G1074" s="6">
        <v>358702695</v>
      </c>
      <c r="H1074" s="6">
        <v>0</v>
      </c>
      <c r="I1074" s="6">
        <v>0</v>
      </c>
      <c r="J1074" s="6">
        <v>0</v>
      </c>
      <c r="K1074" s="6">
        <v>358702695</v>
      </c>
      <c r="L1074" t="s">
        <v>1206</v>
      </c>
      <c r="M1074" s="1">
        <v>0</v>
      </c>
      <c r="N1074" s="1">
        <v>0</v>
      </c>
      <c r="O1074" s="1">
        <v>0</v>
      </c>
      <c r="P1074" s="1">
        <v>358702695</v>
      </c>
      <c r="Q1074" s="1">
        <v>0</v>
      </c>
      <c r="R1074" s="1">
        <v>0</v>
      </c>
      <c r="S1074" s="1">
        <v>0</v>
      </c>
    </row>
    <row r="1075" spans="1:19" hidden="1" x14ac:dyDescent="0.25">
      <c r="A1075" s="4">
        <v>900226715</v>
      </c>
      <c r="B1075" s="4" t="s">
        <v>13</v>
      </c>
      <c r="C1075" s="4" t="s">
        <v>1083</v>
      </c>
      <c r="D1075" s="4">
        <v>6134047</v>
      </c>
      <c r="E1075" s="5">
        <v>43890</v>
      </c>
      <c r="F1075" s="5">
        <v>43900</v>
      </c>
      <c r="G1075" s="6">
        <v>8150149</v>
      </c>
      <c r="H1075" s="6">
        <v>366757</v>
      </c>
      <c r="I1075" s="6">
        <v>0</v>
      </c>
      <c r="J1075" s="6">
        <v>0</v>
      </c>
      <c r="K1075" s="6">
        <v>7783392</v>
      </c>
      <c r="L1075" t="s">
        <v>1213</v>
      </c>
      <c r="M1075" s="1">
        <v>0</v>
      </c>
      <c r="N1075" s="1">
        <v>0</v>
      </c>
      <c r="O1075" s="1">
        <v>855766</v>
      </c>
      <c r="P1075" s="1">
        <v>4398545</v>
      </c>
      <c r="Q1075" s="1">
        <v>0</v>
      </c>
      <c r="R1075" s="1">
        <v>0</v>
      </c>
      <c r="S1075" s="1">
        <v>2529081</v>
      </c>
    </row>
    <row r="1076" spans="1:19" hidden="1" x14ac:dyDescent="0.25">
      <c r="A1076" s="4">
        <v>900226715</v>
      </c>
      <c r="B1076" s="4" t="s">
        <v>13</v>
      </c>
      <c r="C1076" s="4" t="s">
        <v>1084</v>
      </c>
      <c r="D1076" s="4">
        <v>6134048</v>
      </c>
      <c r="E1076" s="5">
        <v>43890</v>
      </c>
      <c r="F1076" s="5">
        <v>43900</v>
      </c>
      <c r="G1076" s="6">
        <v>79732457</v>
      </c>
      <c r="H1076" s="6">
        <v>0</v>
      </c>
      <c r="I1076" s="6">
        <v>0</v>
      </c>
      <c r="J1076" s="6">
        <v>0</v>
      </c>
      <c r="K1076" s="6">
        <v>79732457</v>
      </c>
      <c r="L1076" t="s">
        <v>1206</v>
      </c>
      <c r="M1076" s="1">
        <v>0</v>
      </c>
      <c r="N1076" s="1">
        <v>0</v>
      </c>
      <c r="O1076" s="1">
        <v>0</v>
      </c>
      <c r="P1076" s="1">
        <v>79732457</v>
      </c>
      <c r="Q1076" s="1">
        <v>0</v>
      </c>
      <c r="R1076" s="1">
        <v>0</v>
      </c>
      <c r="S1076" s="1">
        <v>0</v>
      </c>
    </row>
    <row r="1077" spans="1:19" x14ac:dyDescent="0.25">
      <c r="A1077" s="4">
        <v>900226715</v>
      </c>
      <c r="B1077" s="4" t="s">
        <v>13</v>
      </c>
      <c r="C1077" s="4" t="s">
        <v>1085</v>
      </c>
      <c r="D1077" s="4">
        <v>6134070</v>
      </c>
      <c r="E1077" s="5">
        <v>43899</v>
      </c>
      <c r="F1077" s="5">
        <f t="shared" ref="F1077:F1084" si="9">+E1077</f>
        <v>43899</v>
      </c>
      <c r="G1077" s="6">
        <v>185000</v>
      </c>
      <c r="H1077" s="6">
        <v>0</v>
      </c>
      <c r="I1077" s="6">
        <v>0</v>
      </c>
      <c r="J1077" s="6">
        <v>0</v>
      </c>
      <c r="K1077" s="6">
        <v>185000</v>
      </c>
      <c r="L1077" t="s">
        <v>1202</v>
      </c>
      <c r="M1077" s="1">
        <v>185000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</row>
    <row r="1078" spans="1:19" x14ac:dyDescent="0.25">
      <c r="A1078" s="4">
        <v>900226715</v>
      </c>
      <c r="B1078" s="4" t="s">
        <v>13</v>
      </c>
      <c r="C1078" s="4" t="s">
        <v>1086</v>
      </c>
      <c r="D1078" s="4">
        <v>6134071</v>
      </c>
      <c r="E1078" s="5">
        <v>43899</v>
      </c>
      <c r="F1078" s="5">
        <f t="shared" si="9"/>
        <v>43899</v>
      </c>
      <c r="G1078" s="6">
        <v>75000</v>
      </c>
      <c r="H1078" s="6">
        <v>0</v>
      </c>
      <c r="I1078" s="6">
        <v>0</v>
      </c>
      <c r="J1078" s="6">
        <v>0</v>
      </c>
      <c r="K1078" s="6">
        <v>75000</v>
      </c>
      <c r="L1078" t="s">
        <v>1202</v>
      </c>
      <c r="M1078" s="1">
        <v>75000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</row>
    <row r="1079" spans="1:19" x14ac:dyDescent="0.25">
      <c r="A1079" s="4">
        <v>900226715</v>
      </c>
      <c r="B1079" s="4" t="s">
        <v>13</v>
      </c>
      <c r="C1079" s="4" t="s">
        <v>1087</v>
      </c>
      <c r="D1079" s="4">
        <v>6134072</v>
      </c>
      <c r="E1079" s="5">
        <v>43899</v>
      </c>
      <c r="F1079" s="5">
        <f t="shared" si="9"/>
        <v>43899</v>
      </c>
      <c r="G1079" s="6">
        <v>185000</v>
      </c>
      <c r="H1079" s="6">
        <v>0</v>
      </c>
      <c r="I1079" s="6">
        <v>0</v>
      </c>
      <c r="J1079" s="6">
        <v>0</v>
      </c>
      <c r="K1079" s="6">
        <v>185000</v>
      </c>
      <c r="L1079" t="s">
        <v>1202</v>
      </c>
      <c r="M1079" s="1">
        <v>185000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</row>
    <row r="1080" spans="1:19" x14ac:dyDescent="0.25">
      <c r="A1080" s="4">
        <v>900226715</v>
      </c>
      <c r="B1080" s="4" t="s">
        <v>13</v>
      </c>
      <c r="C1080" s="4" t="s">
        <v>1088</v>
      </c>
      <c r="D1080" s="4">
        <v>6134484</v>
      </c>
      <c r="E1080" s="5">
        <v>43917</v>
      </c>
      <c r="F1080" s="5">
        <f t="shared" si="9"/>
        <v>43917</v>
      </c>
      <c r="G1080" s="6">
        <v>75000</v>
      </c>
      <c r="H1080" s="6">
        <v>0</v>
      </c>
      <c r="I1080" s="6">
        <v>0</v>
      </c>
      <c r="J1080" s="6">
        <v>0</v>
      </c>
      <c r="K1080" s="6">
        <v>75000</v>
      </c>
      <c r="L1080" t="s">
        <v>1202</v>
      </c>
      <c r="M1080" s="1">
        <v>75000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</row>
    <row r="1081" spans="1:19" x14ac:dyDescent="0.25">
      <c r="A1081" s="4">
        <v>900226715</v>
      </c>
      <c r="B1081" s="4" t="s">
        <v>13</v>
      </c>
      <c r="C1081" s="4" t="s">
        <v>1089</v>
      </c>
      <c r="D1081" s="4">
        <v>6134487</v>
      </c>
      <c r="E1081" s="5">
        <v>43917</v>
      </c>
      <c r="F1081" s="5">
        <f t="shared" si="9"/>
        <v>43917</v>
      </c>
      <c r="G1081" s="6">
        <v>92000</v>
      </c>
      <c r="H1081" s="6">
        <v>0</v>
      </c>
      <c r="I1081" s="6">
        <v>0</v>
      </c>
      <c r="J1081" s="6">
        <v>0</v>
      </c>
      <c r="K1081" s="6">
        <v>92000</v>
      </c>
      <c r="L1081" t="s">
        <v>1202</v>
      </c>
      <c r="M1081" s="1">
        <v>92000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</row>
    <row r="1082" spans="1:19" x14ac:dyDescent="0.25">
      <c r="A1082" s="4">
        <v>900226715</v>
      </c>
      <c r="B1082" s="4" t="s">
        <v>13</v>
      </c>
      <c r="C1082" s="4" t="s">
        <v>1090</v>
      </c>
      <c r="D1082" s="4">
        <v>6134492</v>
      </c>
      <c r="E1082" s="5">
        <v>43920</v>
      </c>
      <c r="F1082" s="5">
        <f t="shared" si="9"/>
        <v>43920</v>
      </c>
      <c r="G1082" s="6">
        <v>980000</v>
      </c>
      <c r="H1082" s="6">
        <v>0</v>
      </c>
      <c r="I1082" s="6">
        <v>0</v>
      </c>
      <c r="J1082" s="6">
        <v>0</v>
      </c>
      <c r="K1082" s="6">
        <v>980000</v>
      </c>
      <c r="L1082" t="s">
        <v>1202</v>
      </c>
      <c r="M1082" s="1">
        <v>980000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</row>
    <row r="1083" spans="1:19" x14ac:dyDescent="0.25">
      <c r="A1083" s="4">
        <v>900226715</v>
      </c>
      <c r="B1083" s="4" t="s">
        <v>13</v>
      </c>
      <c r="C1083" s="4" t="s">
        <v>1091</v>
      </c>
      <c r="D1083" s="4">
        <v>6134494</v>
      </c>
      <c r="E1083" s="5">
        <v>43920</v>
      </c>
      <c r="F1083" s="5">
        <f t="shared" si="9"/>
        <v>43920</v>
      </c>
      <c r="G1083" s="6">
        <v>112000</v>
      </c>
      <c r="H1083" s="6">
        <v>0</v>
      </c>
      <c r="I1083" s="6">
        <v>0</v>
      </c>
      <c r="J1083" s="6">
        <v>0</v>
      </c>
      <c r="K1083" s="6">
        <v>112000</v>
      </c>
      <c r="L1083" t="s">
        <v>1202</v>
      </c>
      <c r="M1083" s="1">
        <v>112000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</row>
    <row r="1084" spans="1:19" x14ac:dyDescent="0.25">
      <c r="A1084" s="4">
        <v>900226715</v>
      </c>
      <c r="B1084" s="4" t="s">
        <v>13</v>
      </c>
      <c r="C1084" s="4" t="s">
        <v>1092</v>
      </c>
      <c r="D1084" s="4">
        <v>6134507</v>
      </c>
      <c r="E1084" s="5">
        <v>43921</v>
      </c>
      <c r="F1084" s="5">
        <f t="shared" si="9"/>
        <v>43921</v>
      </c>
      <c r="G1084" s="6">
        <v>185000</v>
      </c>
      <c r="H1084" s="6">
        <v>0</v>
      </c>
      <c r="I1084" s="6">
        <v>0</v>
      </c>
      <c r="J1084" s="6">
        <v>0</v>
      </c>
      <c r="K1084" s="6">
        <v>185000</v>
      </c>
      <c r="L1084" t="s">
        <v>1202</v>
      </c>
      <c r="M1084" s="1">
        <v>185000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</row>
    <row r="1085" spans="1:19" hidden="1" x14ac:dyDescent="0.25">
      <c r="A1085" s="4">
        <v>900226715</v>
      </c>
      <c r="B1085" s="4" t="s">
        <v>13</v>
      </c>
      <c r="C1085" s="4" t="s">
        <v>1093</v>
      </c>
      <c r="D1085" s="4">
        <v>6134525</v>
      </c>
      <c r="E1085" s="5">
        <v>43921</v>
      </c>
      <c r="F1085" s="5">
        <v>43928</v>
      </c>
      <c r="G1085" s="6">
        <v>83854516</v>
      </c>
      <c r="H1085" s="6">
        <v>0</v>
      </c>
      <c r="I1085" s="6">
        <v>0</v>
      </c>
      <c r="J1085" s="6">
        <v>0</v>
      </c>
      <c r="K1085" s="6">
        <v>83854516</v>
      </c>
      <c r="L1085" t="s">
        <v>1205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83854516</v>
      </c>
    </row>
    <row r="1086" spans="1:19" hidden="1" x14ac:dyDescent="0.25">
      <c r="A1086" s="4">
        <v>900226715</v>
      </c>
      <c r="B1086" s="4" t="s">
        <v>13</v>
      </c>
      <c r="C1086" s="4" t="s">
        <v>1094</v>
      </c>
      <c r="D1086" s="4">
        <v>6134526</v>
      </c>
      <c r="E1086" s="5">
        <v>43921</v>
      </c>
      <c r="F1086" s="5">
        <v>43928</v>
      </c>
      <c r="G1086" s="6">
        <v>7765155</v>
      </c>
      <c r="H1086" s="6">
        <v>0</v>
      </c>
      <c r="I1086" s="6">
        <v>0</v>
      </c>
      <c r="J1086" s="6">
        <v>0</v>
      </c>
      <c r="K1086" s="6">
        <v>7765155</v>
      </c>
      <c r="L1086" t="s">
        <v>1205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7765155</v>
      </c>
    </row>
    <row r="1087" spans="1:19" hidden="1" x14ac:dyDescent="0.25">
      <c r="A1087" s="4">
        <v>900226715</v>
      </c>
      <c r="B1087" s="4" t="s">
        <v>13</v>
      </c>
      <c r="C1087" s="4" t="s">
        <v>1095</v>
      </c>
      <c r="D1087" s="4">
        <v>6134527</v>
      </c>
      <c r="E1087" s="5">
        <v>43921</v>
      </c>
      <c r="F1087" s="5">
        <v>43928</v>
      </c>
      <c r="G1087" s="6">
        <v>377247133</v>
      </c>
      <c r="H1087" s="6">
        <v>0</v>
      </c>
      <c r="I1087" s="6">
        <v>0</v>
      </c>
      <c r="J1087" s="6">
        <v>0</v>
      </c>
      <c r="K1087" s="6">
        <v>377247133</v>
      </c>
      <c r="L1087" t="s">
        <v>1206</v>
      </c>
      <c r="M1087" s="1">
        <v>0</v>
      </c>
      <c r="N1087" s="1">
        <v>0</v>
      </c>
      <c r="O1087" s="1">
        <v>0</v>
      </c>
      <c r="P1087" s="1">
        <v>377247133</v>
      </c>
      <c r="Q1087" s="1">
        <v>0</v>
      </c>
      <c r="R1087" s="1">
        <v>0</v>
      </c>
      <c r="S1087" s="1">
        <v>0</v>
      </c>
    </row>
    <row r="1088" spans="1:19" x14ac:dyDescent="0.25">
      <c r="A1088" s="4">
        <v>900226715</v>
      </c>
      <c r="B1088" s="4" t="s">
        <v>13</v>
      </c>
      <c r="C1088" s="4" t="s">
        <v>1096</v>
      </c>
      <c r="D1088" s="4">
        <v>6134528</v>
      </c>
      <c r="E1088" s="5">
        <v>43921</v>
      </c>
      <c r="F1088" s="5">
        <v>43928</v>
      </c>
      <c r="G1088" s="6">
        <v>35076865</v>
      </c>
      <c r="H1088" s="6">
        <v>0</v>
      </c>
      <c r="I1088" s="6">
        <v>0</v>
      </c>
      <c r="J1088" s="6">
        <v>0</v>
      </c>
      <c r="K1088" s="6">
        <v>35076865</v>
      </c>
      <c r="L1088" t="s">
        <v>1202</v>
      </c>
      <c r="M1088" s="1">
        <v>35076865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</row>
    <row r="1089" spans="1:19" x14ac:dyDescent="0.25">
      <c r="A1089" s="4">
        <v>900226715</v>
      </c>
      <c r="B1089" s="4" t="s">
        <v>13</v>
      </c>
      <c r="C1089" s="4" t="s">
        <v>1097</v>
      </c>
      <c r="D1089" s="4">
        <v>6134546</v>
      </c>
      <c r="E1089" s="5">
        <v>43927</v>
      </c>
      <c r="F1089" s="5">
        <f t="shared" ref="F1089:F1100" si="10">+E1089</f>
        <v>43927</v>
      </c>
      <c r="G1089" s="6">
        <v>207000</v>
      </c>
      <c r="H1089" s="6">
        <v>0</v>
      </c>
      <c r="I1089" s="6">
        <v>0</v>
      </c>
      <c r="J1089" s="6">
        <v>0</v>
      </c>
      <c r="K1089" s="6">
        <v>207000</v>
      </c>
      <c r="L1089" t="s">
        <v>1202</v>
      </c>
      <c r="M1089" s="1">
        <v>207000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</row>
    <row r="1090" spans="1:19" x14ac:dyDescent="0.25">
      <c r="A1090" s="4">
        <v>900226715</v>
      </c>
      <c r="B1090" s="4" t="s">
        <v>13</v>
      </c>
      <c r="C1090" s="4" t="s">
        <v>1098</v>
      </c>
      <c r="D1090" s="4">
        <v>6134547</v>
      </c>
      <c r="E1090" s="5">
        <v>43927</v>
      </c>
      <c r="F1090" s="5">
        <f t="shared" si="10"/>
        <v>43927</v>
      </c>
      <c r="G1090" s="6">
        <v>176400</v>
      </c>
      <c r="H1090" s="6">
        <v>0</v>
      </c>
      <c r="I1090" s="6">
        <v>0</v>
      </c>
      <c r="J1090" s="6">
        <v>0</v>
      </c>
      <c r="K1090" s="6">
        <v>176400</v>
      </c>
      <c r="L1090" t="s">
        <v>1202</v>
      </c>
      <c r="M1090" s="1">
        <v>176400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</row>
    <row r="1091" spans="1:19" x14ac:dyDescent="0.25">
      <c r="A1091" s="4">
        <v>900226715</v>
      </c>
      <c r="B1091" s="4" t="s">
        <v>13</v>
      </c>
      <c r="C1091" s="4" t="s">
        <v>1099</v>
      </c>
      <c r="D1091" s="4">
        <v>6134548</v>
      </c>
      <c r="E1091" s="5">
        <v>43927</v>
      </c>
      <c r="F1091" s="5">
        <f t="shared" si="10"/>
        <v>43927</v>
      </c>
      <c r="G1091" s="6">
        <v>75000</v>
      </c>
      <c r="H1091" s="6">
        <v>0</v>
      </c>
      <c r="I1091" s="6">
        <v>0</v>
      </c>
      <c r="J1091" s="6">
        <v>0</v>
      </c>
      <c r="K1091" s="6">
        <v>75000</v>
      </c>
      <c r="L1091" t="s">
        <v>1202</v>
      </c>
      <c r="M1091" s="1">
        <v>75000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</row>
    <row r="1092" spans="1:19" x14ac:dyDescent="0.25">
      <c r="A1092" s="4">
        <v>900226715</v>
      </c>
      <c r="B1092" s="4" t="s">
        <v>13</v>
      </c>
      <c r="C1092" s="4" t="s">
        <v>1100</v>
      </c>
      <c r="D1092" s="4">
        <v>6134702</v>
      </c>
      <c r="E1092" s="5">
        <v>43937</v>
      </c>
      <c r="F1092" s="5">
        <f t="shared" si="10"/>
        <v>43937</v>
      </c>
      <c r="G1092" s="6">
        <v>532000</v>
      </c>
      <c r="H1092" s="6">
        <v>0</v>
      </c>
      <c r="I1092" s="6">
        <v>0</v>
      </c>
      <c r="J1092" s="6">
        <v>0</v>
      </c>
      <c r="K1092" s="6">
        <v>532000</v>
      </c>
      <c r="L1092" t="s">
        <v>1202</v>
      </c>
      <c r="M1092" s="1">
        <v>532000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</row>
    <row r="1093" spans="1:19" x14ac:dyDescent="0.25">
      <c r="A1093" s="4">
        <v>900226715</v>
      </c>
      <c r="B1093" s="4" t="s">
        <v>13</v>
      </c>
      <c r="C1093" s="4" t="s">
        <v>1101</v>
      </c>
      <c r="D1093" s="4">
        <v>6134703</v>
      </c>
      <c r="E1093" s="5">
        <v>43937</v>
      </c>
      <c r="F1093" s="5">
        <f t="shared" si="10"/>
        <v>43937</v>
      </c>
      <c r="G1093" s="6">
        <v>287500</v>
      </c>
      <c r="H1093" s="6">
        <v>0</v>
      </c>
      <c r="I1093" s="6">
        <v>0</v>
      </c>
      <c r="J1093" s="6">
        <v>0</v>
      </c>
      <c r="K1093" s="6">
        <v>287500</v>
      </c>
      <c r="L1093" t="s">
        <v>1202</v>
      </c>
      <c r="M1093" s="1">
        <v>287500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</row>
    <row r="1094" spans="1:19" x14ac:dyDescent="0.25">
      <c r="A1094" s="4">
        <v>900226715</v>
      </c>
      <c r="B1094" s="4" t="s">
        <v>13</v>
      </c>
      <c r="C1094" s="4" t="s">
        <v>1102</v>
      </c>
      <c r="D1094" s="4">
        <v>6134707</v>
      </c>
      <c r="E1094" s="5">
        <v>43937</v>
      </c>
      <c r="F1094" s="5">
        <f t="shared" si="10"/>
        <v>43937</v>
      </c>
      <c r="G1094" s="6">
        <v>112000</v>
      </c>
      <c r="H1094" s="6">
        <v>0</v>
      </c>
      <c r="I1094" s="6">
        <v>0</v>
      </c>
      <c r="J1094" s="6">
        <v>0</v>
      </c>
      <c r="K1094" s="6">
        <v>112000</v>
      </c>
      <c r="L1094" t="s">
        <v>1202</v>
      </c>
      <c r="M1094" s="1">
        <v>112000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</row>
    <row r="1095" spans="1:19" x14ac:dyDescent="0.25">
      <c r="A1095" s="4">
        <v>900226715</v>
      </c>
      <c r="B1095" s="4" t="s">
        <v>13</v>
      </c>
      <c r="C1095" s="4" t="s">
        <v>1103</v>
      </c>
      <c r="D1095" s="4">
        <v>6134712</v>
      </c>
      <c r="E1095" s="5">
        <v>43937</v>
      </c>
      <c r="F1095" s="5">
        <f t="shared" si="10"/>
        <v>43937</v>
      </c>
      <c r="G1095" s="6">
        <v>3057600</v>
      </c>
      <c r="H1095" s="6">
        <v>0</v>
      </c>
      <c r="I1095" s="6">
        <v>0</v>
      </c>
      <c r="J1095" s="6">
        <v>0</v>
      </c>
      <c r="K1095" s="6">
        <v>3057600</v>
      </c>
      <c r="L1095" t="s">
        <v>1202</v>
      </c>
      <c r="M1095" s="1">
        <v>3057600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</row>
    <row r="1096" spans="1:19" x14ac:dyDescent="0.25">
      <c r="A1096" s="4">
        <v>900226715</v>
      </c>
      <c r="B1096" s="4" t="s">
        <v>13</v>
      </c>
      <c r="C1096" s="4" t="s">
        <v>1104</v>
      </c>
      <c r="D1096" s="4">
        <v>6134720</v>
      </c>
      <c r="E1096" s="5">
        <v>43938</v>
      </c>
      <c r="F1096" s="5">
        <f t="shared" si="10"/>
        <v>43938</v>
      </c>
      <c r="G1096" s="6">
        <v>2800000</v>
      </c>
      <c r="H1096" s="6">
        <v>0</v>
      </c>
      <c r="I1096" s="6">
        <v>0</v>
      </c>
      <c r="J1096" s="6">
        <v>0</v>
      </c>
      <c r="K1096" s="6">
        <v>2800000</v>
      </c>
      <c r="L1096" t="s">
        <v>1202</v>
      </c>
      <c r="M1096" s="1">
        <v>2800000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</row>
    <row r="1097" spans="1:19" x14ac:dyDescent="0.25">
      <c r="A1097" s="4">
        <v>900226715</v>
      </c>
      <c r="B1097" s="4" t="s">
        <v>13</v>
      </c>
      <c r="C1097" s="4" t="s">
        <v>1105</v>
      </c>
      <c r="D1097" s="4">
        <v>6134832</v>
      </c>
      <c r="E1097" s="5">
        <v>43950</v>
      </c>
      <c r="F1097" s="5">
        <f t="shared" si="10"/>
        <v>43950</v>
      </c>
      <c r="G1097" s="6">
        <v>705600</v>
      </c>
      <c r="H1097" s="6">
        <v>0</v>
      </c>
      <c r="I1097" s="6">
        <v>0</v>
      </c>
      <c r="J1097" s="6">
        <v>0</v>
      </c>
      <c r="K1097" s="6">
        <v>705600</v>
      </c>
      <c r="L1097" t="s">
        <v>1202</v>
      </c>
      <c r="M1097" s="1">
        <v>705600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</row>
    <row r="1098" spans="1:19" x14ac:dyDescent="0.25">
      <c r="A1098" s="4">
        <v>900226715</v>
      </c>
      <c r="B1098" s="4" t="s">
        <v>13</v>
      </c>
      <c r="C1098" s="4" t="s">
        <v>1106</v>
      </c>
      <c r="D1098" s="4">
        <v>6134833</v>
      </c>
      <c r="E1098" s="5">
        <v>43950</v>
      </c>
      <c r="F1098" s="5">
        <f t="shared" si="10"/>
        <v>43950</v>
      </c>
      <c r="G1098" s="6">
        <v>609500</v>
      </c>
      <c r="H1098" s="6">
        <v>0</v>
      </c>
      <c r="I1098" s="6">
        <v>0</v>
      </c>
      <c r="J1098" s="6">
        <v>0</v>
      </c>
      <c r="K1098" s="6">
        <v>609500</v>
      </c>
      <c r="L1098" t="s">
        <v>1202</v>
      </c>
      <c r="M1098" s="1">
        <v>609500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</row>
    <row r="1099" spans="1:19" x14ac:dyDescent="0.25">
      <c r="A1099" s="4">
        <v>900226715</v>
      </c>
      <c r="B1099" s="4" t="s">
        <v>13</v>
      </c>
      <c r="C1099" s="4" t="s">
        <v>1107</v>
      </c>
      <c r="D1099" s="4">
        <v>6134852</v>
      </c>
      <c r="E1099" s="5">
        <v>43951</v>
      </c>
      <c r="F1099" s="5">
        <f t="shared" si="10"/>
        <v>43951</v>
      </c>
      <c r="G1099" s="6">
        <v>1150000</v>
      </c>
      <c r="H1099" s="6">
        <v>0</v>
      </c>
      <c r="I1099" s="6">
        <v>0</v>
      </c>
      <c r="J1099" s="6">
        <v>0</v>
      </c>
      <c r="K1099" s="6">
        <v>1150000</v>
      </c>
      <c r="L1099" t="s">
        <v>1202</v>
      </c>
      <c r="M1099" s="1">
        <v>1150000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</row>
    <row r="1100" spans="1:19" x14ac:dyDescent="0.25">
      <c r="A1100" s="4">
        <v>900226715</v>
      </c>
      <c r="B1100" s="4" t="s">
        <v>13</v>
      </c>
      <c r="C1100" s="4" t="s">
        <v>1108</v>
      </c>
      <c r="D1100" s="4">
        <v>6134853</v>
      </c>
      <c r="E1100" s="5">
        <v>43951</v>
      </c>
      <c r="F1100" s="5">
        <f t="shared" si="10"/>
        <v>43951</v>
      </c>
      <c r="G1100" s="6">
        <v>3214400</v>
      </c>
      <c r="H1100" s="6">
        <v>0</v>
      </c>
      <c r="I1100" s="6">
        <v>0</v>
      </c>
      <c r="J1100" s="6">
        <v>0</v>
      </c>
      <c r="K1100" s="6">
        <v>3214400</v>
      </c>
      <c r="L1100" t="s">
        <v>1202</v>
      </c>
      <c r="M1100" s="1">
        <v>3214400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</row>
    <row r="1101" spans="1:19" hidden="1" x14ac:dyDescent="0.25">
      <c r="A1101" s="4">
        <v>900226715</v>
      </c>
      <c r="B1101" s="4" t="s">
        <v>13</v>
      </c>
      <c r="C1101" s="4" t="s">
        <v>1109</v>
      </c>
      <c r="D1101" s="4">
        <v>6134890</v>
      </c>
      <c r="E1101" s="5">
        <v>43952</v>
      </c>
      <c r="F1101" s="5">
        <v>43959</v>
      </c>
      <c r="G1101" s="6">
        <v>35414980</v>
      </c>
      <c r="H1101" s="6">
        <v>0</v>
      </c>
      <c r="I1101" s="6">
        <v>0</v>
      </c>
      <c r="J1101" s="6">
        <v>0</v>
      </c>
      <c r="K1101" s="6">
        <v>35414980</v>
      </c>
      <c r="L1101" t="s">
        <v>1210</v>
      </c>
      <c r="M1101" s="1">
        <v>0</v>
      </c>
      <c r="N1101" s="1">
        <v>0</v>
      </c>
      <c r="O1101" s="1">
        <v>0</v>
      </c>
      <c r="P1101" s="1">
        <v>0</v>
      </c>
      <c r="Q1101" s="1">
        <v>35414980</v>
      </c>
      <c r="R1101" s="1">
        <v>0</v>
      </c>
      <c r="S1101" s="1">
        <v>0</v>
      </c>
    </row>
    <row r="1102" spans="1:19" hidden="1" x14ac:dyDescent="0.25">
      <c r="A1102" s="4">
        <v>900226715</v>
      </c>
      <c r="B1102" s="4" t="s">
        <v>13</v>
      </c>
      <c r="C1102" s="4" t="s">
        <v>1110</v>
      </c>
      <c r="D1102" s="4">
        <v>6134895</v>
      </c>
      <c r="E1102" s="5">
        <v>43951</v>
      </c>
      <c r="F1102" s="5">
        <v>43959</v>
      </c>
      <c r="G1102" s="6">
        <v>372659657</v>
      </c>
      <c r="H1102" s="6">
        <v>0</v>
      </c>
      <c r="I1102" s="6">
        <v>0</v>
      </c>
      <c r="J1102" s="6">
        <v>0</v>
      </c>
      <c r="K1102" s="6">
        <v>372659657</v>
      </c>
      <c r="L1102" t="s">
        <v>1210</v>
      </c>
      <c r="M1102" s="1">
        <v>0</v>
      </c>
      <c r="N1102" s="1">
        <v>0</v>
      </c>
      <c r="O1102" s="1">
        <v>0</v>
      </c>
      <c r="P1102" s="1">
        <v>0</v>
      </c>
      <c r="Q1102" s="1">
        <v>372659657</v>
      </c>
      <c r="R1102" s="1">
        <v>0</v>
      </c>
      <c r="S1102" s="1">
        <v>0</v>
      </c>
    </row>
    <row r="1103" spans="1:19" hidden="1" x14ac:dyDescent="0.25">
      <c r="A1103" s="4">
        <v>900226715</v>
      </c>
      <c r="B1103" s="4" t="s">
        <v>13</v>
      </c>
      <c r="C1103" s="4" t="s">
        <v>1111</v>
      </c>
      <c r="D1103" s="4">
        <v>6134896</v>
      </c>
      <c r="E1103" s="5">
        <v>43951</v>
      </c>
      <c r="F1103" s="5">
        <v>43959</v>
      </c>
      <c r="G1103" s="6">
        <v>7872044</v>
      </c>
      <c r="H1103" s="6">
        <v>0</v>
      </c>
      <c r="I1103" s="6">
        <v>0</v>
      </c>
      <c r="J1103" s="6">
        <v>0</v>
      </c>
      <c r="K1103" s="6">
        <v>7872044</v>
      </c>
      <c r="L1103" t="s">
        <v>1210</v>
      </c>
      <c r="M1103" s="1">
        <v>0</v>
      </c>
      <c r="N1103" s="1">
        <v>0</v>
      </c>
      <c r="O1103" s="1">
        <v>0</v>
      </c>
      <c r="P1103" s="1">
        <v>0</v>
      </c>
      <c r="Q1103" s="1">
        <v>7872044</v>
      </c>
      <c r="R1103" s="1">
        <v>0</v>
      </c>
      <c r="S1103" s="1">
        <v>0</v>
      </c>
    </row>
    <row r="1104" spans="1:19" hidden="1" x14ac:dyDescent="0.25">
      <c r="A1104" s="4">
        <v>900226715</v>
      </c>
      <c r="B1104" s="4" t="s">
        <v>13</v>
      </c>
      <c r="C1104" s="4" t="s">
        <v>1112</v>
      </c>
      <c r="D1104" s="4">
        <v>6134898</v>
      </c>
      <c r="E1104" s="5">
        <v>43952</v>
      </c>
      <c r="F1104" s="5">
        <v>43959</v>
      </c>
      <c r="G1104" s="6">
        <v>82834812</v>
      </c>
      <c r="H1104" s="6">
        <v>0</v>
      </c>
      <c r="I1104" s="6">
        <v>0</v>
      </c>
      <c r="J1104" s="6">
        <v>0</v>
      </c>
      <c r="K1104" s="6">
        <v>82834812</v>
      </c>
      <c r="L1104" t="s">
        <v>1210</v>
      </c>
      <c r="M1104" s="1">
        <v>0</v>
      </c>
      <c r="N1104" s="1">
        <v>0</v>
      </c>
      <c r="O1104" s="1">
        <v>0</v>
      </c>
      <c r="P1104" s="1">
        <v>0</v>
      </c>
      <c r="Q1104" s="1">
        <v>82834812</v>
      </c>
      <c r="R1104" s="1">
        <v>0</v>
      </c>
      <c r="S1104" s="1">
        <v>0</v>
      </c>
    </row>
    <row r="1105" spans="1:19" x14ac:dyDescent="0.25">
      <c r="A1105" s="4">
        <v>900226715</v>
      </c>
      <c r="B1105" s="4" t="s">
        <v>13</v>
      </c>
      <c r="C1105" s="4" t="s">
        <v>1113</v>
      </c>
      <c r="D1105" s="4">
        <v>6134941</v>
      </c>
      <c r="E1105" s="5">
        <v>43963</v>
      </c>
      <c r="F1105" s="5">
        <f t="shared" ref="F1105:F1112" si="11">+E1105</f>
        <v>43963</v>
      </c>
      <c r="G1105" s="6">
        <v>2032994</v>
      </c>
      <c r="H1105" s="6">
        <v>0</v>
      </c>
      <c r="I1105" s="6">
        <v>0</v>
      </c>
      <c r="J1105" s="6">
        <v>0</v>
      </c>
      <c r="K1105" s="6">
        <v>2032994</v>
      </c>
      <c r="L1105" t="s">
        <v>1202</v>
      </c>
      <c r="M1105" s="1">
        <v>2032994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</row>
    <row r="1106" spans="1:19" x14ac:dyDescent="0.25">
      <c r="A1106" s="4">
        <v>900226715</v>
      </c>
      <c r="B1106" s="4" t="s">
        <v>13</v>
      </c>
      <c r="C1106" s="4" t="s">
        <v>1114</v>
      </c>
      <c r="D1106" s="4">
        <v>6134942</v>
      </c>
      <c r="E1106" s="5">
        <v>43963</v>
      </c>
      <c r="F1106" s="5">
        <f t="shared" si="11"/>
        <v>43963</v>
      </c>
      <c r="G1106" s="6">
        <v>1991544</v>
      </c>
      <c r="H1106" s="6">
        <v>0</v>
      </c>
      <c r="I1106" s="6">
        <v>0</v>
      </c>
      <c r="J1106" s="6">
        <v>0</v>
      </c>
      <c r="K1106" s="6">
        <v>1991544</v>
      </c>
      <c r="L1106" t="s">
        <v>1202</v>
      </c>
      <c r="M1106" s="1">
        <v>1991544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</row>
    <row r="1107" spans="1:19" x14ac:dyDescent="0.25">
      <c r="A1107" s="4">
        <v>900226715</v>
      </c>
      <c r="B1107" s="4" t="s">
        <v>13</v>
      </c>
      <c r="C1107" s="4" t="s">
        <v>1115</v>
      </c>
      <c r="D1107" s="4">
        <v>6134943</v>
      </c>
      <c r="E1107" s="5">
        <v>43963</v>
      </c>
      <c r="F1107" s="5">
        <f t="shared" si="11"/>
        <v>43963</v>
      </c>
      <c r="G1107" s="6">
        <v>6189826</v>
      </c>
      <c r="H1107" s="6">
        <v>0</v>
      </c>
      <c r="I1107" s="6">
        <v>0</v>
      </c>
      <c r="J1107" s="6">
        <v>0</v>
      </c>
      <c r="K1107" s="6">
        <v>6189826</v>
      </c>
      <c r="L1107" t="s">
        <v>1202</v>
      </c>
      <c r="M1107" s="1">
        <v>6189826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</row>
    <row r="1108" spans="1:19" x14ac:dyDescent="0.25">
      <c r="A1108" s="4">
        <v>900226715</v>
      </c>
      <c r="B1108" s="4" t="s">
        <v>13</v>
      </c>
      <c r="C1108" s="4" t="s">
        <v>1116</v>
      </c>
      <c r="D1108" s="4">
        <v>6134944</v>
      </c>
      <c r="E1108" s="5">
        <v>43963</v>
      </c>
      <c r="F1108" s="5">
        <f t="shared" si="11"/>
        <v>43963</v>
      </c>
      <c r="G1108" s="6">
        <v>7922243</v>
      </c>
      <c r="H1108" s="6">
        <v>0</v>
      </c>
      <c r="I1108" s="6">
        <v>0</v>
      </c>
      <c r="J1108" s="6">
        <v>0</v>
      </c>
      <c r="K1108" s="6">
        <v>7922243</v>
      </c>
      <c r="L1108" t="s">
        <v>1202</v>
      </c>
      <c r="M1108" s="1">
        <v>7922243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</row>
    <row r="1109" spans="1:19" x14ac:dyDescent="0.25">
      <c r="A1109" s="4">
        <v>900226715</v>
      </c>
      <c r="B1109" s="4" t="s">
        <v>13</v>
      </c>
      <c r="C1109" s="4" t="s">
        <v>1117</v>
      </c>
      <c r="D1109" s="4">
        <v>6134945</v>
      </c>
      <c r="E1109" s="5">
        <v>43963</v>
      </c>
      <c r="F1109" s="5">
        <f t="shared" si="11"/>
        <v>43963</v>
      </c>
      <c r="G1109" s="6">
        <v>9842541</v>
      </c>
      <c r="H1109" s="6">
        <v>0</v>
      </c>
      <c r="I1109" s="6">
        <v>0</v>
      </c>
      <c r="J1109" s="6">
        <v>0</v>
      </c>
      <c r="K1109" s="6">
        <v>9842541</v>
      </c>
      <c r="L1109" t="s">
        <v>1202</v>
      </c>
      <c r="M1109" s="1">
        <v>9842541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</row>
    <row r="1110" spans="1:19" x14ac:dyDescent="0.25">
      <c r="A1110" s="4">
        <v>900226715</v>
      </c>
      <c r="B1110" s="4" t="s">
        <v>13</v>
      </c>
      <c r="C1110" s="4" t="s">
        <v>1118</v>
      </c>
      <c r="D1110" s="4">
        <v>6134946</v>
      </c>
      <c r="E1110" s="5">
        <v>43963</v>
      </c>
      <c r="F1110" s="5">
        <f t="shared" si="11"/>
        <v>43963</v>
      </c>
      <c r="G1110" s="6">
        <v>11932731</v>
      </c>
      <c r="H1110" s="6">
        <v>0</v>
      </c>
      <c r="I1110" s="6">
        <v>0</v>
      </c>
      <c r="J1110" s="6">
        <v>0</v>
      </c>
      <c r="K1110" s="6">
        <v>11932731</v>
      </c>
      <c r="L1110" t="s">
        <v>1202</v>
      </c>
      <c r="M1110" s="1">
        <v>11932731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</row>
    <row r="1111" spans="1:19" x14ac:dyDescent="0.25">
      <c r="A1111" s="4">
        <v>900226715</v>
      </c>
      <c r="B1111" s="4" t="s">
        <v>13</v>
      </c>
      <c r="C1111" s="4" t="s">
        <v>1119</v>
      </c>
      <c r="D1111" s="4">
        <v>6134947</v>
      </c>
      <c r="E1111" s="5">
        <v>43963</v>
      </c>
      <c r="F1111" s="5">
        <f t="shared" si="11"/>
        <v>43963</v>
      </c>
      <c r="G1111" s="6">
        <v>6768412</v>
      </c>
      <c r="H1111" s="6">
        <v>0</v>
      </c>
      <c r="I1111" s="6">
        <v>0</v>
      </c>
      <c r="J1111" s="6">
        <v>0</v>
      </c>
      <c r="K1111" s="6">
        <v>6768412</v>
      </c>
      <c r="L1111" t="s">
        <v>1202</v>
      </c>
      <c r="M1111" s="1">
        <v>6768412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</row>
    <row r="1112" spans="1:19" x14ac:dyDescent="0.25">
      <c r="A1112" s="4">
        <v>900226715</v>
      </c>
      <c r="B1112" s="4" t="s">
        <v>13</v>
      </c>
      <c r="C1112" s="4" t="s">
        <v>1120</v>
      </c>
      <c r="D1112" s="4">
        <v>6134948</v>
      </c>
      <c r="E1112" s="5">
        <v>43963</v>
      </c>
      <c r="F1112" s="5">
        <f t="shared" si="11"/>
        <v>43963</v>
      </c>
      <c r="G1112" s="6">
        <v>2682402</v>
      </c>
      <c r="H1112" s="6">
        <v>0</v>
      </c>
      <c r="I1112" s="6">
        <v>0</v>
      </c>
      <c r="J1112" s="6">
        <v>0</v>
      </c>
      <c r="K1112" s="6">
        <v>2682402</v>
      </c>
      <c r="L1112" t="s">
        <v>1202</v>
      </c>
      <c r="M1112" s="1">
        <v>2682402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</row>
    <row r="1113" spans="1:19" x14ac:dyDescent="0.25">
      <c r="G1113" s="7">
        <f>SUM(G6:G1112)</f>
        <v>12209507793</v>
      </c>
      <c r="H1113" s="7">
        <f>SUM(H6:H1112)</f>
        <v>50591326</v>
      </c>
      <c r="I1113" s="7">
        <f>SUM(I6:I1112)</f>
        <v>107393915</v>
      </c>
      <c r="J1113" s="7">
        <f>SUM(J6:J1112)</f>
        <v>5262679448</v>
      </c>
      <c r="K1113" s="7">
        <f>SUBTOTAL(9,K6:K1112)</f>
        <v>509415403</v>
      </c>
    </row>
  </sheetData>
  <autoFilter ref="A5:S1112" xr:uid="{8DAA947F-AD0F-4914-A116-CC750CD00C64}">
    <filterColumn colId="12">
      <filters>
        <filter val="1,006,068"/>
        <filter val="1,061,226"/>
        <filter val="1,126,992"/>
        <filter val="1,150,000"/>
        <filter val="1,250,115"/>
        <filter val="1,284,465"/>
        <filter val="1,296,676"/>
        <filter val="1,299,481"/>
        <filter val="1,547,779"/>
        <filter val="1,774,606"/>
        <filter val="1,829,772"/>
        <filter val="1,830,548"/>
        <filter val="1,902,557"/>
        <filter val="1,911,224"/>
        <filter val="1,991,544"/>
        <filter val="10,564,205"/>
        <filter val="104,449"/>
        <filter val="11,932,731"/>
        <filter val="112,000"/>
        <filter val="12,395,581"/>
        <filter val="12,620,089"/>
        <filter val="125,000"/>
        <filter val="133,063"/>
        <filter val="148,000"/>
        <filter val="170,194"/>
        <filter val="170,269"/>
        <filter val="176,400"/>
        <filter val="180,567"/>
        <filter val="185,000"/>
        <filter val="185,904"/>
        <filter val="188,500"/>
        <filter val="189,200"/>
        <filter val="189,906"/>
        <filter val="190,095"/>
        <filter val="199,243"/>
        <filter val="2,032,994"/>
        <filter val="2,193,449"/>
        <filter val="2,409,414"/>
        <filter val="2,682,402"/>
        <filter val="2,800,000"/>
        <filter val="2,970"/>
        <filter val="207,000"/>
        <filter val="215,600"/>
        <filter val="22,158,167"/>
        <filter val="22,477"/>
        <filter val="250,000"/>
        <filter val="268,791"/>
        <filter val="27,589"/>
        <filter val="28,600"/>
        <filter val="284,898"/>
        <filter val="287,500"/>
        <filter val="295,178"/>
        <filter val="3,023,812"/>
        <filter val="3,057,600"/>
        <filter val="3,214,400"/>
        <filter val="3,495,987"/>
        <filter val="3,680,000"/>
        <filter val="3,843,303"/>
        <filter val="3,888,547"/>
        <filter val="30,000,000"/>
        <filter val="300,000"/>
        <filter val="307,215"/>
        <filter val="318,800"/>
        <filter val="323,657"/>
        <filter val="327,600"/>
        <filter val="33,217,967"/>
        <filter val="340,806"/>
        <filter val="342,000"/>
        <filter val="348,885"/>
        <filter val="35,076,865"/>
        <filter val="36,190,221"/>
        <filter val="364,477"/>
        <filter val="376,848"/>
        <filter val="384,211"/>
        <filter val="389,986"/>
        <filter val="4,050,000"/>
        <filter val="4,098,324"/>
        <filter val="4,149,472"/>
        <filter val="4,194,710"/>
        <filter val="4,447,752"/>
        <filter val="40,095"/>
        <filter val="410,058"/>
        <filter val="415,123"/>
        <filter val="44,368"/>
        <filter val="447,038"/>
        <filter val="456,130"/>
        <filter val="496,000"/>
        <filter val="5,037,829"/>
        <filter val="5,774,965"/>
        <filter val="5,801,576"/>
        <filter val="5,876,337"/>
        <filter val="5,983,849"/>
        <filter val="510,423"/>
        <filter val="524,289"/>
        <filter val="530,133"/>
        <filter val="532,000"/>
        <filter val="6,189,826"/>
        <filter val="6,768,412"/>
        <filter val="609,500"/>
        <filter val="617,798"/>
        <filter val="63,066"/>
        <filter val="632,715"/>
        <filter val="634,800"/>
        <filter val="634,922"/>
        <filter val="641,790"/>
        <filter val="668,629"/>
        <filter val="681,882"/>
        <filter val="7,245,540"/>
        <filter val="7,872,451"/>
        <filter val="7,922,243"/>
        <filter val="705,600"/>
        <filter val="722,836"/>
        <filter val="75,000"/>
        <filter val="844,902"/>
        <filter val="888,796"/>
        <filter val="9,628,286"/>
        <filter val="9,842,541"/>
        <filter val="92,000"/>
        <filter val="934,821"/>
        <filter val="94,013"/>
        <filter val="950,185"/>
        <filter val="950,756"/>
        <filter val="96,514"/>
        <filter val="960,400"/>
        <filter val="980,000"/>
        <filter val="991,681"/>
        <filter val="991,700"/>
        <filter val="994,651"/>
      </filters>
    </filterColumn>
  </autoFilter>
  <mergeCells count="3">
    <mergeCell ref="A2:K2"/>
    <mergeCell ref="A3:K3"/>
    <mergeCell ref="A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C733D-9AC7-43E0-B8F9-8ED7F064B918}">
  <dimension ref="A1:Y14"/>
  <sheetViews>
    <sheetView workbookViewId="0">
      <selection activeCell="L7" sqref="L7"/>
    </sheetView>
  </sheetViews>
  <sheetFormatPr baseColWidth="10" defaultRowHeight="15" x14ac:dyDescent="0.25"/>
  <cols>
    <col min="12" max="12" width="12.7109375" bestFit="1" customWidth="1"/>
    <col min="16" max="16" width="58" bestFit="1" customWidth="1"/>
  </cols>
  <sheetData>
    <row r="1" spans="1:25" x14ac:dyDescent="0.25">
      <c r="A1" s="8" t="s">
        <v>1121</v>
      </c>
      <c r="B1" s="8" t="s">
        <v>1122</v>
      </c>
      <c r="C1" s="8" t="s">
        <v>1123</v>
      </c>
      <c r="D1" s="8" t="s">
        <v>1124</v>
      </c>
      <c r="E1" s="8" t="s">
        <v>1125</v>
      </c>
      <c r="F1" s="8" t="s">
        <v>1126</v>
      </c>
      <c r="G1" s="8" t="s">
        <v>1127</v>
      </c>
      <c r="H1" s="8" t="s">
        <v>1128</v>
      </c>
      <c r="I1" s="8" t="s">
        <v>1129</v>
      </c>
      <c r="J1" s="8" t="s">
        <v>1130</v>
      </c>
      <c r="K1" s="8" t="s">
        <v>1131</v>
      </c>
      <c r="L1" s="8" t="s">
        <v>1132</v>
      </c>
      <c r="M1" s="8" t="s">
        <v>1133</v>
      </c>
      <c r="N1" s="8" t="s">
        <v>1134</v>
      </c>
      <c r="O1" s="8" t="s">
        <v>1135</v>
      </c>
      <c r="P1" s="8" t="s">
        <v>1136</v>
      </c>
      <c r="Q1" s="8" t="s">
        <v>1137</v>
      </c>
      <c r="R1" s="8" t="s">
        <v>1138</v>
      </c>
      <c r="S1" s="8" t="s">
        <v>1139</v>
      </c>
      <c r="T1" s="8" t="s">
        <v>1140</v>
      </c>
      <c r="U1" s="8" t="s">
        <v>1141</v>
      </c>
      <c r="V1" s="8" t="s">
        <v>1142</v>
      </c>
      <c r="W1" s="8" t="s">
        <v>1143</v>
      </c>
      <c r="X1" s="8" t="s">
        <v>1144</v>
      </c>
      <c r="Y1" s="8" t="s">
        <v>1145</v>
      </c>
    </row>
    <row r="2" spans="1:25" x14ac:dyDescent="0.25">
      <c r="A2" s="9" t="s">
        <v>1146</v>
      </c>
      <c r="B2" s="9" t="s">
        <v>1147</v>
      </c>
      <c r="C2" s="9" t="s">
        <v>1151</v>
      </c>
      <c r="D2" s="9" t="s">
        <v>1148</v>
      </c>
      <c r="E2" s="9" t="s">
        <v>1152</v>
      </c>
      <c r="F2" s="9" t="s">
        <v>1153</v>
      </c>
      <c r="G2" s="10">
        <v>43987</v>
      </c>
      <c r="H2" s="10">
        <v>43987</v>
      </c>
      <c r="I2" s="10">
        <v>43987</v>
      </c>
      <c r="J2" s="10">
        <v>43987</v>
      </c>
      <c r="K2" s="11">
        <v>6</v>
      </c>
      <c r="L2" s="29">
        <v>365853169</v>
      </c>
      <c r="M2" s="9"/>
      <c r="N2" s="9" t="s">
        <v>1154</v>
      </c>
      <c r="O2" s="9" t="s">
        <v>1155</v>
      </c>
      <c r="P2" s="9" t="s">
        <v>1156</v>
      </c>
      <c r="Q2" s="9" t="s">
        <v>1157</v>
      </c>
      <c r="R2" s="9" t="s">
        <v>1151</v>
      </c>
      <c r="S2" s="9"/>
      <c r="T2" s="9"/>
      <c r="U2" s="10"/>
      <c r="V2" s="9" t="s">
        <v>1158</v>
      </c>
      <c r="W2" s="9"/>
      <c r="X2" s="9" t="s">
        <v>1155</v>
      </c>
      <c r="Y2" s="9" t="s">
        <v>1159</v>
      </c>
    </row>
    <row r="3" spans="1:25" x14ac:dyDescent="0.25">
      <c r="A3" s="9" t="s">
        <v>1146</v>
      </c>
      <c r="B3" s="9" t="s">
        <v>1147</v>
      </c>
      <c r="C3" s="9" t="s">
        <v>1160</v>
      </c>
      <c r="D3" s="9" t="s">
        <v>1148</v>
      </c>
      <c r="E3" s="9" t="s">
        <v>1161</v>
      </c>
      <c r="F3" s="9" t="s">
        <v>1153</v>
      </c>
      <c r="G3" s="10">
        <v>43987</v>
      </c>
      <c r="H3" s="10">
        <v>43987</v>
      </c>
      <c r="I3" s="10">
        <v>43987</v>
      </c>
      <c r="J3" s="10">
        <v>43987</v>
      </c>
      <c r="K3" s="11">
        <v>6</v>
      </c>
      <c r="L3" s="29">
        <v>77642835</v>
      </c>
      <c r="M3" s="9"/>
      <c r="N3" s="9" t="s">
        <v>1154</v>
      </c>
      <c r="O3" s="9" t="s">
        <v>1155</v>
      </c>
      <c r="P3" s="9" t="s">
        <v>1162</v>
      </c>
      <c r="Q3" s="9" t="s">
        <v>1157</v>
      </c>
      <c r="R3" s="9" t="s">
        <v>1160</v>
      </c>
      <c r="S3" s="9"/>
      <c r="T3" s="9"/>
      <c r="U3" s="10"/>
      <c r="V3" s="9" t="s">
        <v>1158</v>
      </c>
      <c r="W3" s="9"/>
      <c r="X3" s="9" t="s">
        <v>1155</v>
      </c>
      <c r="Y3" s="9" t="s">
        <v>1159</v>
      </c>
    </row>
    <row r="4" spans="1:25" x14ac:dyDescent="0.25">
      <c r="A4" s="9" t="s">
        <v>1146</v>
      </c>
      <c r="B4" s="9" t="s">
        <v>1147</v>
      </c>
      <c r="C4" s="9" t="s">
        <v>1163</v>
      </c>
      <c r="D4" s="9" t="s">
        <v>1148</v>
      </c>
      <c r="E4" s="9" t="s">
        <v>1164</v>
      </c>
      <c r="F4" s="9" t="s">
        <v>1153</v>
      </c>
      <c r="G4" s="10">
        <v>43991</v>
      </c>
      <c r="H4" s="10">
        <v>43991</v>
      </c>
      <c r="I4" s="10">
        <v>43991</v>
      </c>
      <c r="J4" s="10">
        <v>43991</v>
      </c>
      <c r="K4" s="11">
        <v>2</v>
      </c>
      <c r="L4" s="29">
        <v>35613419</v>
      </c>
      <c r="M4" s="9"/>
      <c r="N4" s="9" t="s">
        <v>1154</v>
      </c>
      <c r="O4" s="9" t="s">
        <v>1155</v>
      </c>
      <c r="P4" s="9" t="s">
        <v>1165</v>
      </c>
      <c r="Q4" s="9" t="s">
        <v>1157</v>
      </c>
      <c r="R4" s="9" t="s">
        <v>1163</v>
      </c>
      <c r="S4" s="9"/>
      <c r="T4" s="9"/>
      <c r="U4" s="10"/>
      <c r="V4" s="9" t="s">
        <v>1158</v>
      </c>
      <c r="W4" s="9"/>
      <c r="X4" s="9" t="s">
        <v>1155</v>
      </c>
      <c r="Y4" s="9" t="s">
        <v>1159</v>
      </c>
    </row>
    <row r="5" spans="1:25" x14ac:dyDescent="0.25">
      <c r="A5" s="9" t="s">
        <v>1146</v>
      </c>
      <c r="B5" s="9" t="s">
        <v>1147</v>
      </c>
      <c r="C5" s="9" t="s">
        <v>1166</v>
      </c>
      <c r="D5" s="9" t="s">
        <v>1148</v>
      </c>
      <c r="E5" s="9" t="s">
        <v>1167</v>
      </c>
      <c r="F5" s="9" t="s">
        <v>1153</v>
      </c>
      <c r="G5" s="10">
        <v>43991</v>
      </c>
      <c r="H5" s="10">
        <v>43991</v>
      </c>
      <c r="I5" s="10">
        <v>43991</v>
      </c>
      <c r="J5" s="10">
        <v>43991</v>
      </c>
      <c r="K5" s="11">
        <v>2</v>
      </c>
      <c r="L5" s="29">
        <v>7916153</v>
      </c>
      <c r="M5" s="9"/>
      <c r="N5" s="9" t="s">
        <v>1154</v>
      </c>
      <c r="O5" s="9" t="s">
        <v>1155</v>
      </c>
      <c r="P5" s="9" t="s">
        <v>1168</v>
      </c>
      <c r="Q5" s="9" t="s">
        <v>1157</v>
      </c>
      <c r="R5" s="9" t="s">
        <v>1166</v>
      </c>
      <c r="S5" s="9"/>
      <c r="T5" s="9"/>
      <c r="U5" s="10"/>
      <c r="V5" s="9" t="s">
        <v>1158</v>
      </c>
      <c r="W5" s="9"/>
      <c r="X5" s="9" t="s">
        <v>1155</v>
      </c>
      <c r="Y5" s="9" t="s">
        <v>1159</v>
      </c>
    </row>
    <row r="6" spans="1:25" x14ac:dyDescent="0.25">
      <c r="A6" s="9" t="s">
        <v>1146</v>
      </c>
      <c r="B6" s="9" t="s">
        <v>1147</v>
      </c>
      <c r="C6" s="9" t="s">
        <v>1169</v>
      </c>
      <c r="D6" s="9" t="s">
        <v>1148</v>
      </c>
      <c r="E6" s="9" t="s">
        <v>1170</v>
      </c>
      <c r="F6" s="9" t="s">
        <v>1153</v>
      </c>
      <c r="G6" s="10">
        <v>43959</v>
      </c>
      <c r="H6" s="10">
        <v>43959</v>
      </c>
      <c r="I6" s="10">
        <v>43959</v>
      </c>
      <c r="J6" s="10">
        <v>43959</v>
      </c>
      <c r="K6" s="11">
        <v>34</v>
      </c>
      <c r="L6" s="11">
        <v>78956570</v>
      </c>
      <c r="M6" s="9"/>
      <c r="N6" s="9" t="s">
        <v>1154</v>
      </c>
      <c r="O6" s="9" t="s">
        <v>1155</v>
      </c>
      <c r="P6" s="9" t="s">
        <v>1171</v>
      </c>
      <c r="Q6" s="9" t="s">
        <v>1157</v>
      </c>
      <c r="R6" s="9" t="s">
        <v>1169</v>
      </c>
      <c r="S6" s="9"/>
      <c r="T6" s="9"/>
      <c r="U6" s="10"/>
      <c r="V6" s="9" t="s">
        <v>1158</v>
      </c>
      <c r="W6" s="9"/>
      <c r="X6" s="9" t="s">
        <v>1155</v>
      </c>
      <c r="Y6" s="9" t="s">
        <v>1159</v>
      </c>
    </row>
    <row r="7" spans="1:25" x14ac:dyDescent="0.25">
      <c r="A7" s="9" t="s">
        <v>1146</v>
      </c>
      <c r="B7" s="9" t="s">
        <v>1147</v>
      </c>
      <c r="C7" s="9" t="s">
        <v>1172</v>
      </c>
      <c r="D7" s="9" t="s">
        <v>1148</v>
      </c>
      <c r="E7" s="9" t="s">
        <v>1173</v>
      </c>
      <c r="F7" s="9" t="s">
        <v>1153</v>
      </c>
      <c r="G7" s="10">
        <v>43959</v>
      </c>
      <c r="H7" s="10">
        <v>43959</v>
      </c>
      <c r="I7" s="10">
        <v>43959</v>
      </c>
      <c r="J7" s="10">
        <v>43959</v>
      </c>
      <c r="K7" s="11">
        <v>34</v>
      </c>
      <c r="L7" s="11">
        <v>8286362</v>
      </c>
      <c r="M7" s="9"/>
      <c r="N7" s="9" t="s">
        <v>1154</v>
      </c>
      <c r="O7" s="9" t="s">
        <v>1155</v>
      </c>
      <c r="P7" s="9" t="s">
        <v>1174</v>
      </c>
      <c r="Q7" s="9" t="s">
        <v>1157</v>
      </c>
      <c r="R7" s="9" t="s">
        <v>1172</v>
      </c>
      <c r="S7" s="9"/>
      <c r="T7" s="9"/>
      <c r="U7" s="10"/>
      <c r="V7" s="9" t="s">
        <v>1158</v>
      </c>
      <c r="W7" s="9"/>
      <c r="X7" s="9" t="s">
        <v>1155</v>
      </c>
      <c r="Y7" s="9" t="s">
        <v>1159</v>
      </c>
    </row>
    <row r="8" spans="1:25" x14ac:dyDescent="0.25">
      <c r="A8" s="9" t="s">
        <v>1146</v>
      </c>
      <c r="B8" s="9" t="s">
        <v>1147</v>
      </c>
      <c r="C8" s="9" t="s">
        <v>1175</v>
      </c>
      <c r="D8" s="9" t="s">
        <v>1148</v>
      </c>
      <c r="E8" s="9" t="s">
        <v>1176</v>
      </c>
      <c r="F8" s="9" t="s">
        <v>1153</v>
      </c>
      <c r="G8" s="10">
        <v>43959</v>
      </c>
      <c r="H8" s="10">
        <v>43959</v>
      </c>
      <c r="I8" s="10">
        <v>43959</v>
      </c>
      <c r="J8" s="10">
        <v>43959</v>
      </c>
      <c r="K8" s="11">
        <v>34</v>
      </c>
      <c r="L8" s="11">
        <v>37278926</v>
      </c>
      <c r="M8" s="9"/>
      <c r="N8" s="9" t="s">
        <v>1154</v>
      </c>
      <c r="O8" s="9" t="s">
        <v>1155</v>
      </c>
      <c r="P8" s="9" t="s">
        <v>1174</v>
      </c>
      <c r="Q8" s="9" t="s">
        <v>1157</v>
      </c>
      <c r="R8" s="9" t="s">
        <v>1175</v>
      </c>
      <c r="S8" s="9"/>
      <c r="T8" s="9"/>
      <c r="U8" s="10"/>
      <c r="V8" s="9" t="s">
        <v>1158</v>
      </c>
      <c r="W8" s="9"/>
      <c r="X8" s="9" t="s">
        <v>1155</v>
      </c>
      <c r="Y8" s="9" t="s">
        <v>1159</v>
      </c>
    </row>
    <row r="9" spans="1:25" x14ac:dyDescent="0.25">
      <c r="A9" s="9" t="s">
        <v>1146</v>
      </c>
      <c r="B9" s="9" t="s">
        <v>1147</v>
      </c>
      <c r="C9" s="9" t="s">
        <v>1177</v>
      </c>
      <c r="D9" s="9" t="s">
        <v>1148</v>
      </c>
      <c r="E9" s="9" t="s">
        <v>1178</v>
      </c>
      <c r="F9" s="9" t="s">
        <v>1153</v>
      </c>
      <c r="G9" s="10">
        <v>43959</v>
      </c>
      <c r="H9" s="10">
        <v>43959</v>
      </c>
      <c r="I9" s="10">
        <v>43959</v>
      </c>
      <c r="J9" s="10">
        <v>43959</v>
      </c>
      <c r="K9" s="11">
        <v>34</v>
      </c>
      <c r="L9" s="11">
        <v>372659657</v>
      </c>
      <c r="M9" s="9"/>
      <c r="N9" s="9" t="s">
        <v>1154</v>
      </c>
      <c r="O9" s="9" t="s">
        <v>1155</v>
      </c>
      <c r="P9" s="9" t="s">
        <v>1171</v>
      </c>
      <c r="Q9" s="9" t="s">
        <v>1157</v>
      </c>
      <c r="R9" s="9" t="s">
        <v>1177</v>
      </c>
      <c r="S9" s="9"/>
      <c r="T9" s="9"/>
      <c r="U9" s="10"/>
      <c r="V9" s="9" t="s">
        <v>1158</v>
      </c>
      <c r="W9" s="9"/>
      <c r="X9" s="9" t="s">
        <v>1155</v>
      </c>
      <c r="Y9" s="9" t="s">
        <v>1159</v>
      </c>
    </row>
    <row r="10" spans="1:25" x14ac:dyDescent="0.25">
      <c r="A10" s="9" t="s">
        <v>1146</v>
      </c>
      <c r="B10" s="9" t="s">
        <v>1147</v>
      </c>
      <c r="C10" s="9" t="s">
        <v>1179</v>
      </c>
      <c r="D10" s="9" t="s">
        <v>1148</v>
      </c>
      <c r="E10" s="9" t="s">
        <v>1180</v>
      </c>
      <c r="F10" s="9" t="s">
        <v>1181</v>
      </c>
      <c r="G10" s="10">
        <v>43896</v>
      </c>
      <c r="H10" s="10">
        <v>43959</v>
      </c>
      <c r="I10" s="10">
        <v>43896</v>
      </c>
      <c r="J10" s="10">
        <v>43896</v>
      </c>
      <c r="K10" s="11">
        <v>97</v>
      </c>
      <c r="L10" s="11">
        <v>106004296</v>
      </c>
      <c r="M10" s="9"/>
      <c r="N10" s="9" t="s">
        <v>1154</v>
      </c>
      <c r="O10" s="9" t="s">
        <v>1155</v>
      </c>
      <c r="P10" s="9" t="s">
        <v>1182</v>
      </c>
      <c r="Q10" s="9" t="s">
        <v>1157</v>
      </c>
      <c r="R10" s="9" t="s">
        <v>1183</v>
      </c>
      <c r="S10" s="9"/>
      <c r="T10" s="9"/>
      <c r="U10" s="10"/>
      <c r="V10" s="9" t="s">
        <v>1149</v>
      </c>
      <c r="W10" s="9"/>
      <c r="X10" s="9" t="s">
        <v>1184</v>
      </c>
      <c r="Y10" s="9" t="s">
        <v>1159</v>
      </c>
    </row>
    <row r="11" spans="1:25" x14ac:dyDescent="0.25">
      <c r="A11" s="9" t="s">
        <v>1146</v>
      </c>
      <c r="B11" s="9" t="s">
        <v>1147</v>
      </c>
      <c r="C11" s="9" t="s">
        <v>1185</v>
      </c>
      <c r="D11" s="9" t="s">
        <v>1148</v>
      </c>
      <c r="E11" s="9" t="s">
        <v>1186</v>
      </c>
      <c r="F11" s="9" t="s">
        <v>1153</v>
      </c>
      <c r="G11" s="10">
        <v>43929</v>
      </c>
      <c r="H11" s="10">
        <v>43929</v>
      </c>
      <c r="I11" s="10">
        <v>43929</v>
      </c>
      <c r="J11" s="10">
        <v>43929</v>
      </c>
      <c r="K11" s="11">
        <v>64</v>
      </c>
      <c r="L11" s="11">
        <v>6231128</v>
      </c>
      <c r="M11" s="9"/>
      <c r="N11" s="9" t="s">
        <v>1154</v>
      </c>
      <c r="O11" s="9" t="s">
        <v>1155</v>
      </c>
      <c r="P11" s="9" t="s">
        <v>1187</v>
      </c>
      <c r="Q11" s="9" t="s">
        <v>1157</v>
      </c>
      <c r="R11" s="9" t="s">
        <v>1185</v>
      </c>
      <c r="S11" s="9"/>
      <c r="T11" s="9"/>
      <c r="U11" s="10"/>
      <c r="V11" s="9" t="s">
        <v>1158</v>
      </c>
      <c r="W11" s="9"/>
      <c r="X11" s="9" t="s">
        <v>1155</v>
      </c>
      <c r="Y11" s="9" t="s">
        <v>1159</v>
      </c>
    </row>
    <row r="12" spans="1:25" x14ac:dyDescent="0.25">
      <c r="A12" s="9" t="s">
        <v>1146</v>
      </c>
      <c r="B12" s="9" t="s">
        <v>1147</v>
      </c>
      <c r="C12" s="9" t="s">
        <v>1188</v>
      </c>
      <c r="D12" s="9" t="s">
        <v>1148</v>
      </c>
      <c r="E12" s="9" t="s">
        <v>1189</v>
      </c>
      <c r="F12" s="9" t="s">
        <v>1153</v>
      </c>
      <c r="G12" s="10">
        <v>43924</v>
      </c>
      <c r="H12" s="10">
        <v>43924</v>
      </c>
      <c r="I12" s="10">
        <v>43924</v>
      </c>
      <c r="J12" s="10">
        <v>43924</v>
      </c>
      <c r="K12" s="11">
        <v>69</v>
      </c>
      <c r="L12" s="11">
        <v>494454848</v>
      </c>
      <c r="M12" s="9"/>
      <c r="N12" s="9" t="s">
        <v>1154</v>
      </c>
      <c r="O12" s="9" t="s">
        <v>1155</v>
      </c>
      <c r="P12" s="9" t="s">
        <v>1187</v>
      </c>
      <c r="Q12" s="9" t="s">
        <v>1157</v>
      </c>
      <c r="R12" s="9" t="s">
        <v>1188</v>
      </c>
      <c r="S12" s="9"/>
      <c r="T12" s="9"/>
      <c r="U12" s="10"/>
      <c r="V12" s="9" t="s">
        <v>1158</v>
      </c>
      <c r="W12" s="9"/>
      <c r="X12" s="9" t="s">
        <v>1155</v>
      </c>
      <c r="Y12" s="9" t="s">
        <v>1159</v>
      </c>
    </row>
    <row r="13" spans="1:25" x14ac:dyDescent="0.25">
      <c r="A13" s="9" t="s">
        <v>1146</v>
      </c>
      <c r="B13" s="9" t="s">
        <v>1147</v>
      </c>
      <c r="C13" s="9" t="s">
        <v>1190</v>
      </c>
      <c r="D13" s="9" t="s">
        <v>1148</v>
      </c>
      <c r="E13" s="9" t="s">
        <v>1191</v>
      </c>
      <c r="F13" s="9" t="s">
        <v>1153</v>
      </c>
      <c r="G13" s="10">
        <v>43698</v>
      </c>
      <c r="H13" s="10">
        <v>43698</v>
      </c>
      <c r="I13" s="10">
        <v>43698</v>
      </c>
      <c r="J13" s="10">
        <v>43698</v>
      </c>
      <c r="K13" s="11">
        <v>295</v>
      </c>
      <c r="L13" s="11">
        <v>80023784</v>
      </c>
      <c r="M13" s="9"/>
      <c r="N13" s="9" t="s">
        <v>1154</v>
      </c>
      <c r="O13" s="9" t="s">
        <v>1155</v>
      </c>
      <c r="P13" s="9" t="s">
        <v>1192</v>
      </c>
      <c r="Q13" s="9" t="s">
        <v>1157</v>
      </c>
      <c r="R13" s="9" t="s">
        <v>1190</v>
      </c>
      <c r="S13" s="9"/>
      <c r="T13" s="9"/>
      <c r="U13" s="10"/>
      <c r="V13" s="9" t="s">
        <v>1193</v>
      </c>
      <c r="W13" s="9"/>
      <c r="X13" s="9" t="s">
        <v>1155</v>
      </c>
      <c r="Y13" s="9" t="s">
        <v>1159</v>
      </c>
    </row>
    <row r="14" spans="1:25" x14ac:dyDescent="0.25">
      <c r="L14" s="12">
        <f>SUM(L2:L13)</f>
        <v>1670921147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CARTERA</vt:lpstr>
      <vt:lpstr>por legalizar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Perez Saenz</dc:creator>
  <cp:lastModifiedBy>Orlando Enrique Orozco Miranda (Int)</cp:lastModifiedBy>
  <dcterms:created xsi:type="dcterms:W3CDTF">2020-06-11T17:37:18Z</dcterms:created>
  <dcterms:modified xsi:type="dcterms:W3CDTF">2020-07-06T12:42:31Z</dcterms:modified>
</cp:coreProperties>
</file>